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GRAMA Request Tracker" sheetId="2" r:id="rId5"/>
    <sheet state="visible" name="All data" sheetId="3" r:id="rId6"/>
    <sheet state="visible" name="GSL South Arm Level" sheetId="4" r:id="rId7"/>
    <sheet state="visible" name="Novva Data Center" sheetId="5" r:id="rId8"/>
    <sheet state="visible" name="Aligned Data Center" sheetId="6" r:id="rId9"/>
    <sheet state="visible" name="NSA Data Center" sheetId="7" r:id="rId10"/>
    <sheet state="visible" name="NSA, Novva, and Aligned Data Ce" sheetId="8" r:id="rId11"/>
    <sheet state="visible" name="Zions Center of Excellence" sheetId="9" r:id="rId12"/>
    <sheet state="visible" name="Fibernet (All 3 Meters + Total)" sheetId="10" r:id="rId13"/>
    <sheet state="visible" name="Canyon Park (All 19 Meters + To" sheetId="11" r:id="rId14"/>
    <sheet state="visible" name="Coca-Cola Bottling Plant (Drape" sheetId="12" r:id="rId15"/>
    <sheet state="visible" name="Mecca Holdings (Flexential SLC)" sheetId="13" r:id="rId16"/>
    <sheet state="visible" name="calculation sheet" sheetId="14" r:id="rId17"/>
  </sheets>
  <definedNames/>
  <calcPr/>
</workbook>
</file>

<file path=xl/sharedStrings.xml><?xml version="1.0" encoding="utf-8"?>
<sst xmlns="http://schemas.openxmlformats.org/spreadsheetml/2006/main" count="404" uniqueCount="262">
  <si>
    <t>Data Formats</t>
  </si>
  <si>
    <r>
      <rPr>
        <rFont val="Arial, sans-serif"/>
        <color rgb="FF000000"/>
        <sz val="11.0"/>
      </rPr>
      <t xml:space="preserve">Some GRAMA request data was sent to us in excel format, but most was in PDFs. While some were machine readable, a few were not, and we had to use OCR (Object Character Recognition) technologies like </t>
    </r>
    <r>
      <rPr>
        <rFont val="Arial, sans-serif"/>
        <color rgb="FF1155CC"/>
        <sz val="11.0"/>
        <u/>
      </rPr>
      <t>Adobe’s PDF to Excel</t>
    </r>
    <r>
      <rPr>
        <rFont val="Arial, sans-serif"/>
        <color rgb="FF000000"/>
        <sz val="11.0"/>
      </rPr>
      <t xml:space="preserve"> to convert from PDF to a machine readable format.</t>
    </r>
  </si>
  <si>
    <t>Important to note: all of the data we were provided was in 1000s of gallons. Often, the data was provided without units and we had to ask for additional clarification in order to ensure that we were not misrepresenting the data.</t>
  </si>
  <si>
    <t>A few examples of the difficulties we faced:</t>
  </si>
  <si>
    <t>Orem sent us a PDF that was not machine readable that contained data on all 19 meters at the Canyon Park Data Center Complex. We used the PDF to Excel tool, then split up each individual meter into a separate sheet, and then wrote code to reconcile all the meters into a single dataset with water use for each meter.</t>
  </si>
  <si>
    <t>Midvale sent us a three sheet Excel file of data for each meter at the Zions Center of Excellence data center, so we combined all data into a single sheet for easier data tracking and analysis.</t>
  </si>
  <si>
    <t>Ogden refused to send us water usage data for Lumen Ogden 1, even after we appealed, writing back that “water bills are based on water consumption. We cannot provide water consumption data without providing private financial information. See Utah Code section 63G-2-302(2)(b) and (d) and Ogden Municipal Code Section 9-1-6."</t>
  </si>
  <si>
    <t>Eagle Mountain wrote back that they have an agreement with Meta that precludes them from sharing Meta’s water usage data: “data and information related to Customer's actual or projected consumption or usage of all or any portion of the Reservations shall be deemed Confidential Business Information. The City shall redact or delete any Confidential Business Information from any records it makes available for inspection or of which it provides copies.”</t>
  </si>
  <si>
    <t>Salt Lake City and West Valley City have not responded to our records requests at all.</t>
  </si>
  <si>
    <t>Name</t>
  </si>
  <si>
    <t>Company</t>
  </si>
  <si>
    <t>Link</t>
  </si>
  <si>
    <t>Type</t>
  </si>
  <si>
    <t>Latitude</t>
  </si>
  <si>
    <t>Longitude</t>
  </si>
  <si>
    <t>Address</t>
  </si>
  <si>
    <t>City</t>
  </si>
  <si>
    <t>GRAMA Site</t>
  </si>
  <si>
    <t>Status</t>
  </si>
  <si>
    <t>Data Start</t>
  </si>
  <si>
    <t>Data End</t>
  </si>
  <si>
    <t xml:space="preserve">Notes </t>
  </si>
  <si>
    <t>NSA Utah Data Center</t>
  </si>
  <si>
    <t>U.S. Government</t>
  </si>
  <si>
    <t>https://nsa.gov1.info/utah-data-center/</t>
  </si>
  <si>
    <t>Datacenter</t>
  </si>
  <si>
    <t>Saratoga Springs, UT 84045</t>
  </si>
  <si>
    <t>Bluffdale</t>
  </si>
  <si>
    <t>https://www.bluffdale.gov/FormCenter/Administration-16/GRAMA-Government-Records-Request-80</t>
  </si>
  <si>
    <t>Data 🎉</t>
  </si>
  <si>
    <t>DataBank SLC2,3,4,5,6 - Granite Point</t>
  </si>
  <si>
    <t>DataBank</t>
  </si>
  <si>
    <t>DataBank SLC2 - Granite Point East in Salt Lake City</t>
  </si>
  <si>
    <t>Campus</t>
  </si>
  <si>
    <t>14944 Pony Express Road</t>
  </si>
  <si>
    <t>Not found</t>
  </si>
  <si>
    <t>"No records responsive to your request"</t>
  </si>
  <si>
    <t>Meta Eagle Mountain Data Center</t>
  </si>
  <si>
    <t>Meta</t>
  </si>
  <si>
    <t>Meta Eagle Mountain Data Center in Orem | East 1000 North</t>
  </si>
  <si>
    <t>Hyperscaler</t>
  </si>
  <si>
    <t>East 1000 North</t>
  </si>
  <si>
    <t>Eagle Mountain</t>
  </si>
  <si>
    <t>https://eaglemountaincity.com/wp-content/uploads/2020/10/GRAMA-Request-Form-Fill-in.pdf</t>
  </si>
  <si>
    <t>Denied</t>
  </si>
  <si>
    <t xml:space="preserve">Denied. "The water agreement between Stadion (Meta) and Eagle Mountain City states, “For the avoidance of doubt, data and information related to Customer's  actual or projected consumption or usage of all or any portion of the Reservations shall be deemed Confidential Business Information. The City shall redact or delete any Confidential Business Information from any records it makes available for inspection or of which it provides copies. Within two (2) Business Days following the City's receipt of any request to inspect or obtain copies of public records relating to this Agreement or the Project, the City shall provide written notice of the same to Customer a copy of the request, which notice shall include a copy of such request. The City shall not allow inspection or provide copies of any such records until Customer shall have had not less than ten (10) Business Days (following and excluding the day on which Customer receives such notice) to determine whether to contest the right of any party to inspect or receive copies of such records. Any such action to enjoin the release of Confidential Business Information may be brought in the name of Customer or the City.” 
 We reached out to Stadion regarding your request, and they maintain the claim of business confidentiality for records containing data on monthly water consumption and/or diversion.  They did share that Meta has publicly available and detailed water data (and other information) in its annual Sustainability Report, which can be accessed here: https://sustainability.atmeta.com/2023-sustainability-report/. 
 Updated data for 2023 will be published in the 2024 Sustainability Report in the next few months, which will also be publicly available."
     </t>
  </si>
  <si>
    <t>Flexential Salt Lake City - Lindon Data Center</t>
  </si>
  <si>
    <t>Flexential</t>
  </si>
  <si>
    <t>https://www.datacentermap.com/usa/utah/salt-lake-city/flexential-slc-lindon/</t>
  </si>
  <si>
    <t>333 South 520 West</t>
  </si>
  <si>
    <t>Lindon</t>
  </si>
  <si>
    <t>https://lindon.gov/request-a-record.htm</t>
  </si>
  <si>
    <t>Mecca holdings</t>
  </si>
  <si>
    <t>Zions Center of Excellence</t>
  </si>
  <si>
    <t>Zions Bank</t>
  </si>
  <si>
    <t>https://www.zionsbank.com/personal/community/our-community-feed/new-midvale-technology-campus-focused-on-sustainability/</t>
  </si>
  <si>
    <t>7860 Bingham Jct Blvd</t>
  </si>
  <si>
    <t>Midvale</t>
  </si>
  <si>
    <t>https://www.midvale.utah.gov/government/departments/recorder_s_office/grama_request_form.php</t>
  </si>
  <si>
    <t>CirrusDS View 78 Data Center</t>
  </si>
  <si>
    <t>Cirrus Data Services</t>
  </si>
  <si>
    <t>CirrusDS View 78 Data Center in Salt Lake City</t>
  </si>
  <si>
    <t>983 W Center Street</t>
  </si>
  <si>
    <t>Unclear</t>
  </si>
  <si>
    <t>This data center does not seem to be operational (or even built) yet. The only data center on these premises seems to be the Zions Center of Excellence</t>
  </si>
  <si>
    <t>Lumen Ogden 1</t>
  </si>
  <si>
    <t>Lumen</t>
  </si>
  <si>
    <t>Lumen Ogden 1 Data Center | 526 W 17th Street</t>
  </si>
  <si>
    <t>526 W 17th Street</t>
  </si>
  <si>
    <t>Ogden</t>
  </si>
  <si>
    <t>https://ogdenut.govqa.us/WEBAPP/_rs/(S(xcr5u1rsnjy4vgmnttuic05z))/RequestLogin.aspx</t>
  </si>
  <si>
    <t>Request and appeal both denied. "You are hereby notified that access to the described record is denied.  Records describing and individual’s finances are private in accordance with 63G-2-302(2)(b) and (d)."</t>
  </si>
  <si>
    <t>Fibernet Utah Data Center</t>
  </si>
  <si>
    <t>Fibernet Corp</t>
  </si>
  <si>
    <t>Fibernet Utah Data Center in Orem | 1145 South 800 East</t>
  </si>
  <si>
    <t>1145 South 800 East</t>
  </si>
  <si>
    <t>Orem</t>
  </si>
  <si>
    <t>https://orem.org/recordsrequest/</t>
  </si>
  <si>
    <t>Canyon Park - Voonami Orem Data Center</t>
  </si>
  <si>
    <t>Voonami Inc</t>
  </si>
  <si>
    <t>Voonami Orem Data Center</t>
  </si>
  <si>
    <t>510 E Technology Avenue, Building C</t>
  </si>
  <si>
    <t>Midvale has data for a CANYON PARK OWNER II, LLC, with 19 separate water lines feeding the business park</t>
  </si>
  <si>
    <t>DataBank SLC1 - Downtown Salt Lake City</t>
  </si>
  <si>
    <t>DataBank SLC1 - Downtown Salt Lake City Data Center</t>
  </si>
  <si>
    <t>179 Social Hall Avenue</t>
  </si>
  <si>
    <t>Salt Lake City</t>
  </si>
  <si>
    <t>https://slcut.mycusthelp.com/webapp/_rs/(S(urrtp3v52v1tipnlhx2vx4nf))/supporthome.aspx</t>
  </si>
  <si>
    <t>Waiting</t>
  </si>
  <si>
    <t>Flexential Salt Lake City - Downtown Data Center</t>
  </si>
  <si>
    <t>https://www.datacentermap.com/usa/utah/salt-lake-city/flexential-slc-downtown/</t>
  </si>
  <si>
    <t>572 South Delong Street</t>
  </si>
  <si>
    <t>Flexential Salt Lake City - Millcreek Data Center</t>
  </si>
  <si>
    <t>https://www.datacentermap.com/usa/utah/salt-lake-city/flexential-slc-east/</t>
  </si>
  <si>
    <t>3949 South 200 East</t>
  </si>
  <si>
    <t>Flexential Salt Lake City - Fair Park Data Center</t>
  </si>
  <si>
    <t>https://www.datacentermap.com/usa/utah/salt-lake-city/flexential-slc-west/</t>
  </si>
  <si>
    <t>118 South 10th West</t>
  </si>
  <si>
    <t>Lumen Salt Lake City 2</t>
  </si>
  <si>
    <t>5035 Harold Gatty Drive</t>
  </si>
  <si>
    <t>XMission Data Center</t>
  </si>
  <si>
    <t>XMission</t>
  </si>
  <si>
    <t>XMission Data Center in Salt Lake City | 67 E. 400 S.</t>
  </si>
  <si>
    <t>67 E. 400 S.</t>
  </si>
  <si>
    <t>Novva Salt Lake City</t>
  </si>
  <si>
    <t>Novva</t>
  </si>
  <si>
    <t>Novva Salt Lake City - 6477 Wells Park Rd</t>
  </si>
  <si>
    <t>6477 Wells Park Rd</t>
  </si>
  <si>
    <t>West Jordan</t>
  </si>
  <si>
    <t>https://cityofwestjordanut.nextrequest.com/requests/new</t>
  </si>
  <si>
    <t>Aligned Data Center SLC</t>
  </si>
  <si>
    <t>Aligned Data Centers</t>
  </si>
  <si>
    <t>Salt Lake City Campus | Aligned Data Centers</t>
  </si>
  <si>
    <t>3333 W 9000 S</t>
  </si>
  <si>
    <t>Flexential Salt Lake City - South Valley Data Center</t>
  </si>
  <si>
    <t>https://www.datacentermap.com/usa/utah/salt-lake-city/flexential-slc-south-valley/</t>
  </si>
  <si>
    <t>7202 South Campus View Drive</t>
  </si>
  <si>
    <t>EdgeConneX Salt Lake City-EDCSLC01</t>
  </si>
  <si>
    <t>EdgeConneX</t>
  </si>
  <si>
    <t>2302 South Presidents Drive</t>
  </si>
  <si>
    <t>West Valley City</t>
  </si>
  <si>
    <t>https://www.wvc-ut.gov/260/Administrative-Government-Records-Reques</t>
  </si>
  <si>
    <t>"West Valley City does not provide water services to residents; these services are provided by various entities, including the Granger Hunter Improvement District, the Kearns Improvement District, the Magna Water Improvement District, and the Taylorsville-Bennion Improvement District."</t>
  </si>
  <si>
    <t>Voonami Salt Lake City Data Center</t>
  </si>
  <si>
    <t>Read date</t>
  </si>
  <si>
    <t>NSA</t>
  </si>
  <si>
    <t>Aligned</t>
  </si>
  <si>
    <t>Canyon Park</t>
  </si>
  <si>
    <t>Fibernet</t>
  </si>
  <si>
    <t>Draper Coca-Cola (Ground Truth)</t>
  </si>
  <si>
    <t>Jan</t>
  </si>
  <si>
    <t>Feb</t>
  </si>
  <si>
    <t>Mar</t>
  </si>
  <si>
    <t>Apr</t>
  </si>
  <si>
    <t>May</t>
  </si>
  <si>
    <t>Jun</t>
  </si>
  <si>
    <t>Jul</t>
  </si>
  <si>
    <t>Aug</t>
  </si>
  <si>
    <t>Sep</t>
  </si>
  <si>
    <t>Oct</t>
  </si>
  <si>
    <t>Nov</t>
  </si>
  <si>
    <t>Dec</t>
  </si>
  <si>
    <t>Month</t>
  </si>
  <si>
    <t>Level</t>
  </si>
  <si>
    <t>transposed ----&gt;</t>
  </si>
  <si>
    <r>
      <rPr>
        <rFont val="Calibri"/>
        <sz val="11.0"/>
      </rPr>
      <t xml:space="preserve">data from </t>
    </r>
    <r>
      <rPr>
        <rFont val="Calibri"/>
        <color rgb="FF1155CC"/>
        <sz val="11.0"/>
        <u/>
      </rPr>
      <t>https://waterdata.usgs.gov/nwis/dv?cb_62614=on&amp;format=gif_default&amp;site_no=10010000&amp;referred_module=sw&amp;period=&amp;begin_date=1969-01-01</t>
    </r>
  </si>
  <si>
    <t>Water usage</t>
  </si>
  <si>
    <t>usage in 1,000 gallons</t>
  </si>
  <si>
    <t>Novva Holdings LLC</t>
  </si>
  <si>
    <r>
      <rPr>
        <rFont val="Calibri"/>
        <b/>
        <sz val="11.0"/>
      </rPr>
      <t xml:space="preserve">From </t>
    </r>
    <r>
      <rPr>
        <rFont val="Calibri"/>
        <b/>
        <color rgb="FF1155CC"/>
        <sz val="11.0"/>
        <u/>
      </rPr>
      <t>datacentermap.com</t>
    </r>
  </si>
  <si>
    <t>6477 W Wells Park Rd</t>
  </si>
  <si>
    <t>CAMPUS SPECIFICATIONS</t>
  </si>
  <si>
    <t>West Jordan Ut 84081</t>
  </si>
  <si>
    <t>. 100 Acres</t>
  </si>
  <si>
    <t>Acct# 3002308</t>
  </si>
  <si>
    <t>. 120 MW</t>
  </si>
  <si>
    <t xml:space="preserve">Meter #10475512 </t>
  </si>
  <si>
    <t>. 1.5M SQ FT - 4 Phase Development</t>
  </si>
  <si>
    <t>4" culinary</t>
  </si>
  <si>
    <t>. Purpose built and designed</t>
  </si>
  <si>
    <t>. Centralized and secure On Campus Sub Station</t>
  </si>
  <si>
    <t>POWER</t>
  </si>
  <si>
    <t>. Purpose Built 120MW Sub Station with N+1 redundancy</t>
  </si>
  <si>
    <t>units of water billed</t>
  </si>
  <si>
    <t>Aligned Energy Data Centers</t>
  </si>
  <si>
    <r>
      <rPr>
        <rFont val="Calibri"/>
        <b/>
        <sz val="11.0"/>
      </rPr>
      <t xml:space="preserve">From </t>
    </r>
    <r>
      <rPr>
        <rFont val="Calibri"/>
        <b/>
        <color rgb="FF1155CC"/>
        <sz val="11.0"/>
        <u/>
      </rPr>
      <t>datacentermap.com</t>
    </r>
  </si>
  <si>
    <t>Aligned Data Centers 55 Acre Salt Lake City Campus, home to multiple data centers:</t>
  </si>
  <si>
    <t>West Jordan Ut 84088</t>
  </si>
  <si>
    <t>Acct# 0055616</t>
  </si>
  <si>
    <t>SLC-01: 300,000 square feet 34 MW data center, renovated in 2018.</t>
  </si>
  <si>
    <t>Meter# 10475583</t>
  </si>
  <si>
    <t>6" culinary</t>
  </si>
  <si>
    <t>SLC-02: 240,000 square feet 48 MW data center, completed in 2021 and expandable to 60 MW.</t>
  </si>
  <si>
    <t>SLC-03: Confidential Build-to-Scale Project</t>
  </si>
  <si>
    <t>SLC-04: Confidential Build-to-Scale Project</t>
  </si>
  <si>
    <t>Year</t>
  </si>
  <si>
    <t>Water usage (1000s of gallons)</t>
  </si>
  <si>
    <t>Acre feet</t>
  </si>
  <si>
    <t>Date</t>
  </si>
  <si>
    <t>NSA water usage</t>
  </si>
  <si>
    <t>Novva water usage</t>
  </si>
  <si>
    <t>Aligned water usage</t>
  </si>
  <si>
    <t>all in 1000s of gallons</t>
  </si>
  <si>
    <t>Period Date</t>
  </si>
  <si>
    <t>7.2911.00, South Building Reading</t>
  </si>
  <si>
    <t>7.2911.00, South Building Reading Usage</t>
  </si>
  <si>
    <t>7.2918.00, West Building Reading</t>
  </si>
  <si>
    <t>7.2918.00, West Building Reading Usage</t>
  </si>
  <si>
    <t>7.2921.00, Landscape Reading</t>
  </si>
  <si>
    <t>7.2921.00, Landscape Reading Usage</t>
  </si>
  <si>
    <t>TOTAL Reading</t>
  </si>
  <si>
    <t>all units in 1000s of gallons</t>
  </si>
  <si>
    <t>Consumption_02-002030-01</t>
  </si>
  <si>
    <t>Consumption_02-002000-02</t>
  </si>
  <si>
    <t>Consumption_02-002020-03</t>
  </si>
  <si>
    <t>TOTAL</t>
  </si>
  <si>
    <t>Read Date</t>
  </si>
  <si>
    <t>Consumption_31-013200-02</t>
  </si>
  <si>
    <t>Consumption_31-014050-01</t>
  </si>
  <si>
    <t>Consumption_31-012200-06</t>
  </si>
  <si>
    <t>Consumption_31-014000-02</t>
  </si>
  <si>
    <t>Consumption_31-013300-04</t>
  </si>
  <si>
    <t>Consumption_31-013700-01</t>
  </si>
  <si>
    <t>Consumption_31-013400-01</t>
  </si>
  <si>
    <t>Consumption_31-012800-01</t>
  </si>
  <si>
    <t>Consumption_31-012300-01</t>
  </si>
  <si>
    <t>Consumption_31-013800-01</t>
  </si>
  <si>
    <t>Consumption_31-012600-01</t>
  </si>
  <si>
    <t>Consumption_31-012500-01</t>
  </si>
  <si>
    <t>Consumption_31-013100-01</t>
  </si>
  <si>
    <t>Consumption_31-012400-01</t>
  </si>
  <si>
    <t>Consumption_31-013500-01</t>
  </si>
  <si>
    <t>Consumption_31-013600-01</t>
  </si>
  <si>
    <t>Consumption_31-012900-01</t>
  </si>
  <si>
    <t>Consumption_31-013000-01</t>
  </si>
  <si>
    <t>Consumption_31-012700-01</t>
  </si>
  <si>
    <t>Total</t>
  </si>
  <si>
    <t>I</t>
  </si>
  <si>
    <t>l</t>
  </si>
  <si>
    <t>Usage</t>
  </si>
  <si>
    <t>Swire Coca-Cola, 12634 S 265 W, Draper, UT 84020</t>
  </si>
  <si>
    <t>All units in 1000s of gallons</t>
  </si>
  <si>
    <t>Meter ID</t>
  </si>
  <si>
    <t>Begin Read</t>
  </si>
  <si>
    <t>End Read</t>
  </si>
  <si>
    <t>Multiplier</t>
  </si>
  <si>
    <t>Amount</t>
  </si>
  <si>
    <t>year</t>
  </si>
  <si>
    <t>NSA (acre feet)</t>
  </si>
  <si>
    <t>Novva (acre feet)</t>
  </si>
  <si>
    <t>Aligned (acre feet)</t>
  </si>
  <si>
    <t>Zions Center of Excellence (acre feet)</t>
  </si>
  <si>
    <t>Canyon Park (acre feet)</t>
  </si>
  <si>
    <t>Fibernet (acre feet)</t>
  </si>
  <si>
    <t>Flexential (acre feet)</t>
  </si>
  <si>
    <t>Total (acre feet)</t>
  </si>
  <si>
    <t>ac/ft per year</t>
  </si>
  <si>
    <t>Zions</t>
  </si>
  <si>
    <t>WUE</t>
  </si>
  <si>
    <t>Capacity (MW)</t>
  </si>
  <si>
    <t>max kWh (assumption of peak load 100% of the time)</t>
  </si>
  <si>
    <t>*rumored</t>
  </si>
  <si>
    <t>unable to find</t>
  </si>
  <si>
    <t>liters per year</t>
  </si>
  <si>
    <t>Data Center Year</t>
  </si>
  <si>
    <t>Water Usage</t>
  </si>
  <si>
    <t>Maximum kWh</t>
  </si>
  <si>
    <t>NSA 2022</t>
  </si>
  <si>
    <t>Novva 2022</t>
  </si>
  <si>
    <t>Aligned 2022</t>
  </si>
  <si>
    <t>Fibernet 2022</t>
  </si>
  <si>
    <t>Flexential 2022</t>
  </si>
  <si>
    <t>NSA 2023</t>
  </si>
  <si>
    <t>Novva 2023</t>
  </si>
  <si>
    <t>Aligned 2023</t>
  </si>
  <si>
    <t>Fibernet 2023</t>
  </si>
  <si>
    <t>Flexential 2023</t>
  </si>
  <si>
    <t>Water usage 2022</t>
  </si>
  <si>
    <t>Water Use Effectiveness 2022</t>
  </si>
  <si>
    <t>Water usage 2023</t>
  </si>
  <si>
    <t>Water Use Effectiveness 2023</t>
  </si>
  <si>
    <t>Water Use Effectiveness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</si>
</sst>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yyyy"/>
    <numFmt numFmtId="165" formatCode="mmmm&quot; &quot;yyyy"/>
    <numFmt numFmtId="166" formatCode="mmmm yyyy"/>
    <numFmt numFmtId="167" formatCode="mm/dd/yyyy"/>
    <numFmt numFmtId="168" formatCode="M/d/yyyy"/>
    <numFmt numFmtId="169" formatCode="m/d/yyyy"/>
    <numFmt numFmtId="170" formatCode="m/dd/yyyy"/>
    <numFmt numFmtId="171" formatCode="yyyy-mm-dd"/>
  </numFmts>
  <fonts count="25">
    <font>
      <sz val="11.0"/>
      <color rgb="FF000000"/>
      <name val="Calibri"/>
      <scheme val="minor"/>
    </font>
    <font>
      <sz val="16.0"/>
      <color rgb="FF000000"/>
      <name val="Arial"/>
    </font>
    <font>
      <u/>
      <sz val="18.0"/>
      <color rgb="FF0000FF"/>
    </font>
    <font>
      <sz val="18.0"/>
      <color theme="1"/>
      <name val="Calibri"/>
      <scheme val="minor"/>
    </font>
    <font>
      <sz val="11.0"/>
      <color rgb="FF000000"/>
      <name val="Arial"/>
    </font>
    <font>
      <color theme="1"/>
      <name val="Calibri"/>
      <scheme val="minor"/>
    </font>
    <font>
      <color theme="1"/>
      <name val="Arial"/>
    </font>
    <font>
      <u/>
      <color rgb="FF0000FF"/>
      <name val="Arial"/>
    </font>
    <font>
      <u/>
      <color rgb="FF1155CC"/>
      <name val="Arial"/>
    </font>
    <font>
      <u/>
      <color rgb="FF1155CC"/>
      <name val="Arial"/>
    </font>
    <font>
      <u/>
      <color rgb="FF0000FF"/>
      <name val="Arial"/>
    </font>
    <font>
      <b/>
      <color theme="1"/>
      <name val="Calibri"/>
    </font>
    <font>
      <color theme="1"/>
      <name val="Calibri"/>
    </font>
    <font>
      <sz val="11.0"/>
      <color theme="1"/>
      <name val="Calibri"/>
    </font>
    <font>
      <sz val="11.0"/>
      <color theme="1"/>
      <name val="Arial"/>
    </font>
    <font>
      <b/>
      <sz val="11.0"/>
      <color theme="1"/>
      <name val="Calibri"/>
    </font>
    <font>
      <u/>
      <sz val="11.0"/>
      <color rgb="FF0000FF"/>
      <name val="Calibri"/>
    </font>
    <font>
      <b/>
      <sz val="10.0"/>
      <color rgb="FF000000"/>
      <name val="Calibri"/>
    </font>
    <font>
      <b/>
      <sz val="11.0"/>
      <color rgb="FF000000"/>
      <name val="Calibri"/>
    </font>
    <font>
      <b/>
      <u/>
      <sz val="11.0"/>
      <color rgb="FF0000FF"/>
      <name val="Calibri"/>
    </font>
    <font>
      <sz val="10.0"/>
      <color rgb="FF000000"/>
      <name val="Calibri"/>
    </font>
    <font>
      <u/>
      <color rgb="FF0000FF"/>
    </font>
    <font>
      <sz val="11.0"/>
      <color theme="1"/>
      <name val="Aptos Narrow"/>
    </font>
    <font>
      <b/>
      <sz val="11.0"/>
      <color rgb="FFFF0000"/>
      <name val="Aptos Narrow"/>
    </font>
    <font>
      <color theme="1"/>
      <name val="Times New Roman"/>
    </font>
  </fonts>
  <fills count="2">
    <fill>
      <patternFill patternType="none"/>
    </fill>
    <fill>
      <patternFill patternType="lightGray"/>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shrinkToFit="0" vertical="bottom" wrapText="0"/>
    </xf>
    <xf borderId="0" fillId="0" fontId="7" numFmtId="0" xfId="0" applyAlignment="1" applyFont="1">
      <alignment readingOrder="0" vertical="bottom"/>
    </xf>
    <xf borderId="0" fillId="0" fontId="8" numFmtId="0" xfId="0" applyAlignment="1" applyFont="1">
      <alignment shrinkToFit="0" vertical="bottom" wrapText="0"/>
    </xf>
    <xf borderId="0" fillId="0" fontId="6" numFmtId="164" xfId="0" applyAlignment="1" applyFont="1" applyNumberFormat="1">
      <alignment horizontal="right" vertical="bottom"/>
    </xf>
    <xf borderId="0" fillId="0" fontId="6" numFmtId="0" xfId="0" applyAlignment="1" applyFont="1">
      <alignment horizontal="right" vertical="bottom"/>
    </xf>
    <xf borderId="0" fillId="0" fontId="9" numFmtId="0" xfId="0" applyAlignment="1" applyFont="1">
      <alignment vertical="bottom"/>
    </xf>
    <xf borderId="0" fillId="0" fontId="10" numFmtId="0" xfId="0" applyAlignment="1" applyFont="1">
      <alignment readingOrder="0" vertical="bottom"/>
    </xf>
    <xf borderId="0" fillId="0" fontId="11" numFmtId="0" xfId="0" applyAlignment="1" applyFont="1">
      <alignment vertical="top"/>
    </xf>
    <xf borderId="0" fillId="0" fontId="12" numFmtId="0" xfId="0" applyAlignment="1" applyFont="1">
      <alignment vertical="top"/>
    </xf>
    <xf borderId="0" fillId="0" fontId="13" numFmtId="0" xfId="0" applyAlignment="1" applyFont="1">
      <alignment vertical="bottom"/>
    </xf>
    <xf borderId="0" fillId="0" fontId="13" numFmtId="165" xfId="0" applyAlignment="1" applyFont="1" applyNumberFormat="1">
      <alignment horizontal="right" vertical="bottom"/>
    </xf>
    <xf borderId="0" fillId="0" fontId="13" numFmtId="0" xfId="0" applyAlignment="1" applyFont="1">
      <alignment horizontal="right" vertical="bottom"/>
    </xf>
    <xf borderId="0" fillId="0" fontId="13" numFmtId="1" xfId="0" applyAlignment="1" applyFont="1" applyNumberFormat="1">
      <alignment vertical="bottom"/>
    </xf>
    <xf borderId="0" fillId="0" fontId="13" numFmtId="1" xfId="0" applyAlignment="1" applyFont="1" applyNumberFormat="1">
      <alignment horizontal="right" vertical="bottom"/>
    </xf>
    <xf borderId="0" fillId="0" fontId="13" numFmtId="3" xfId="0" applyAlignment="1" applyFont="1" applyNumberFormat="1">
      <alignment vertical="bottom"/>
    </xf>
    <xf borderId="0" fillId="0" fontId="12" numFmtId="3" xfId="0" applyAlignment="1" applyFont="1" applyNumberFormat="1">
      <alignment vertical="top"/>
    </xf>
    <xf borderId="0" fillId="0" fontId="13" numFmtId="166" xfId="0" applyAlignment="1" applyFont="1" applyNumberFormat="1">
      <alignment horizontal="right" vertical="bottom"/>
    </xf>
    <xf borderId="0" fillId="0" fontId="14" numFmtId="0" xfId="0" applyAlignment="1" applyFont="1">
      <alignment horizontal="right" vertical="bottom"/>
    </xf>
    <xf borderId="0" fillId="0" fontId="13" numFmtId="0" xfId="0" applyAlignment="1" applyFont="1">
      <alignment vertical="top"/>
    </xf>
    <xf borderId="0" fillId="0" fontId="13" numFmtId="165" xfId="0" applyAlignment="1" applyFont="1" applyNumberFormat="1">
      <alignment vertical="bottom"/>
    </xf>
    <xf borderId="0" fillId="0" fontId="13" numFmtId="3" xfId="0" applyAlignment="1" applyFont="1" applyNumberFormat="1">
      <alignment vertical="top"/>
    </xf>
    <xf borderId="0" fillId="0" fontId="13" numFmtId="166" xfId="0" applyAlignment="1" applyFont="1" applyNumberFormat="1">
      <alignment vertical="bottom"/>
    </xf>
    <xf borderId="0" fillId="0" fontId="15" numFmtId="0" xfId="0" applyAlignment="1" applyFont="1">
      <alignment horizontal="center" vertical="bottom"/>
    </xf>
    <xf borderId="0" fillId="0" fontId="13" numFmtId="4" xfId="0" applyAlignment="1" applyFont="1" applyNumberFormat="1">
      <alignment vertical="bottom"/>
    </xf>
    <xf borderId="0" fillId="0" fontId="13" numFmtId="4" xfId="0" applyAlignment="1" applyFont="1" applyNumberFormat="1">
      <alignment horizontal="right" vertical="bottom"/>
    </xf>
    <xf borderId="0" fillId="0" fontId="16" numFmtId="0" xfId="0" applyAlignment="1" applyFont="1">
      <alignment vertical="bottom"/>
    </xf>
    <xf borderId="0" fillId="0" fontId="13" numFmtId="3" xfId="0" applyAlignment="1" applyFont="1" applyNumberFormat="1">
      <alignment horizontal="right" vertical="bottom"/>
    </xf>
    <xf borderId="0" fillId="0" fontId="17" numFmtId="0" xfId="0" applyAlignment="1" applyFont="1">
      <alignment readingOrder="0" vertical="top"/>
    </xf>
    <xf borderId="0" fillId="0" fontId="15" numFmtId="0" xfId="0" applyFont="1"/>
    <xf borderId="0" fillId="0" fontId="18" numFmtId="167" xfId="0" applyAlignment="1" applyFont="1" applyNumberFormat="1">
      <alignment vertical="top"/>
    </xf>
    <xf borderId="0" fillId="0" fontId="19" numFmtId="0" xfId="0" applyAlignment="1" applyFont="1">
      <alignment readingOrder="0"/>
    </xf>
    <xf borderId="0" fillId="0" fontId="20" numFmtId="168" xfId="0" applyAlignment="1" applyFont="1" applyNumberFormat="1">
      <alignment horizontal="left" vertical="top"/>
    </xf>
    <xf borderId="0" fillId="0" fontId="20" numFmtId="3" xfId="0" applyAlignment="1" applyFont="1" applyNumberFormat="1">
      <alignment horizontal="left" vertical="top"/>
    </xf>
    <xf borderId="0" fillId="0" fontId="20" numFmtId="0" xfId="0" applyAlignment="1" applyFont="1">
      <alignment vertical="top"/>
    </xf>
    <xf borderId="0" fillId="0" fontId="21" numFmtId="0" xfId="0" applyAlignment="1" applyFont="1">
      <alignment readingOrder="0"/>
    </xf>
    <xf borderId="0" fillId="0" fontId="5" numFmtId="0" xfId="0" applyAlignment="1" applyFont="1">
      <alignment readingOrder="0"/>
    </xf>
    <xf borderId="0" fillId="0" fontId="18" numFmtId="3" xfId="0" applyAlignment="1" applyFont="1" applyNumberFormat="1">
      <alignment vertical="top"/>
    </xf>
    <xf borderId="0" fillId="0" fontId="18" numFmtId="0" xfId="0" applyAlignment="1" applyFont="1">
      <alignment vertical="top"/>
    </xf>
    <xf borderId="0" fillId="0" fontId="20" numFmtId="167" xfId="0" applyAlignment="1" applyFont="1" applyNumberFormat="1">
      <alignment vertical="top"/>
    </xf>
    <xf borderId="0" fillId="0" fontId="20" numFmtId="3" xfId="0" applyAlignment="1" applyFont="1" applyNumberFormat="1">
      <alignment vertical="top"/>
    </xf>
    <xf borderId="0" fillId="0" fontId="5" numFmtId="0" xfId="0" applyFont="1"/>
    <xf borderId="0" fillId="0" fontId="13" numFmtId="3" xfId="0" applyFont="1" applyNumberFormat="1"/>
    <xf borderId="0" fillId="0" fontId="13" numFmtId="0" xfId="0" applyFont="1"/>
    <xf borderId="0" fillId="0" fontId="5" numFmtId="169" xfId="0" applyAlignment="1" applyFont="1" applyNumberFormat="1">
      <alignment readingOrder="0"/>
    </xf>
    <xf borderId="0" fillId="0" fontId="5" numFmtId="0" xfId="0" applyFont="1"/>
    <xf borderId="0" fillId="0" fontId="5" numFmtId="168" xfId="0" applyFont="1" applyNumberFormat="1"/>
    <xf borderId="0" fillId="0" fontId="22" numFmtId="0" xfId="0" applyAlignment="1" applyFont="1">
      <alignment vertical="bottom"/>
    </xf>
    <xf borderId="0" fillId="0" fontId="14" numFmtId="0" xfId="0" applyAlignment="1" applyFont="1">
      <alignment readingOrder="0" vertical="bottom"/>
    </xf>
    <xf borderId="0" fillId="0" fontId="22" numFmtId="14" xfId="0" applyAlignment="1" applyFont="1" applyNumberFormat="1">
      <alignment horizontal="right" vertical="bottom"/>
    </xf>
    <xf borderId="0" fillId="0" fontId="22" numFmtId="0" xfId="0" applyAlignment="1" applyFont="1">
      <alignment horizontal="right" vertical="bottom"/>
    </xf>
    <xf borderId="0" fillId="0" fontId="22" numFmtId="3" xfId="0" applyAlignment="1" applyFont="1" applyNumberFormat="1">
      <alignment horizontal="right" vertical="bottom"/>
    </xf>
    <xf borderId="0" fillId="0" fontId="23" numFmtId="0" xfId="0" applyAlignment="1" applyFont="1">
      <alignment vertical="bottom"/>
    </xf>
    <xf borderId="0" fillId="0" fontId="23" numFmtId="0" xfId="0" applyAlignment="1" applyFont="1">
      <alignment horizontal="right" vertical="bottom"/>
    </xf>
    <xf borderId="0" fillId="0" fontId="24" numFmtId="0" xfId="0" applyAlignment="1" applyFont="1">
      <alignment vertical="top"/>
    </xf>
    <xf borderId="0" fillId="0" fontId="24" numFmtId="170" xfId="0" applyAlignment="1" applyFont="1" applyNumberFormat="1">
      <alignment vertical="top"/>
    </xf>
    <xf borderId="0" fillId="0" fontId="24" numFmtId="1" xfId="0" applyAlignment="1" applyFont="1" applyNumberFormat="1">
      <alignment vertical="top"/>
    </xf>
    <xf borderId="0" fillId="0" fontId="6" numFmtId="171" xfId="0" applyAlignment="1" applyFont="1" applyNumberFormat="1">
      <alignment horizontal="right" vertical="bottom"/>
    </xf>
    <xf borderId="0" fillId="0" fontId="5" numFmtId="0" xfId="0" applyFont="1"/>
    <xf borderId="0" fillId="0" fontId="5" numFmtId="167" xfId="0" applyFont="1" applyNumberFormat="1"/>
    <xf borderId="0" fillId="0" fontId="5" numFmtId="165" xfId="0" applyAlignment="1" applyFont="1" applyNumberFormat="1">
      <alignment readingOrder="0"/>
    </xf>
    <xf borderId="0" fillId="0" fontId="5" numFmtId="167" xfId="0" applyAlignment="1" applyFont="1" applyNumberFormat="1">
      <alignment readingOrder="0"/>
    </xf>
    <xf borderId="0" fillId="0" fontId="5" numFmtId="3" xfId="0" applyAlignment="1" applyFont="1" applyNumberFormat="1">
      <alignment readingOrder="0"/>
    </xf>
    <xf borderId="0" fillId="0" fontId="5"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Bill units (1000 gallons) vs. Read Date</a:t>
            </a:r>
          </a:p>
        </c:rich>
      </c:tx>
      <c:overlay val="0"/>
    </c:title>
    <c:plotArea>
      <c:layout/>
      <c:lineChart>
        <c:varyColors val="0"/>
        <c:ser>
          <c:idx val="0"/>
          <c:order val="0"/>
          <c:spPr>
            <a:ln cmpd="sng">
              <a:solidFill>
                <a:srgbClr val="156082"/>
              </a:solidFill>
            </a:ln>
          </c:spPr>
          <c:marker>
            <c:symbol val="none"/>
          </c:marker>
          <c:cat>
            <c:strRef>
              <c:f>'Novva Data Center'!$A$1:$A$32</c:f>
            </c:strRef>
          </c:cat>
          <c:val>
            <c:numRef>
              <c:f>'Novva Data Center'!$B$1:$B$32</c:f>
              <c:numCache/>
            </c:numRef>
          </c:val>
          <c:smooth val="0"/>
        </c:ser>
        <c:axId val="226765130"/>
        <c:axId val="1810512706"/>
      </c:lineChart>
      <c:catAx>
        <c:axId val="2267651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Read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10512706"/>
      </c:catAx>
      <c:valAx>
        <c:axId val="1810512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Bill units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76513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2400">
                <a:solidFill>
                  <a:srgbClr val="757575"/>
                </a:solidFill>
                <a:latin typeface="+mn-lt"/>
              </a:defRPr>
            </a:pPr>
            <a:r>
              <a:rPr b="0" sz="2400">
                <a:solidFill>
                  <a:srgbClr val="757575"/>
                </a:solidFill>
                <a:latin typeface="+mn-lt"/>
              </a:rPr>
              <a:t>Swire Coca-Cola (Draper, UT) Water Usage</a:t>
            </a:r>
          </a:p>
        </c:rich>
      </c:tx>
      <c:overlay val="0"/>
    </c:title>
    <c:plotArea>
      <c:layout/>
      <c:lineChart>
        <c:varyColors val="0"/>
        <c:ser>
          <c:idx val="0"/>
          <c:order val="0"/>
          <c:tx>
            <c:strRef>
              <c:f>'Coca-Cola Bottling Plant (Drape'!$B$1</c:f>
            </c:strRef>
          </c:tx>
          <c:spPr>
            <a:ln cmpd="sng">
              <a:solidFill>
                <a:srgbClr val="156082"/>
              </a:solidFill>
            </a:ln>
          </c:spPr>
          <c:marker>
            <c:symbol val="none"/>
          </c:marker>
          <c:cat>
            <c:strRef>
              <c:f>'Coca-Cola Bottling Plant (Drape'!$A$2:$A$116</c:f>
            </c:strRef>
          </c:cat>
          <c:val>
            <c:numRef>
              <c:f>'Coca-Cola Bottling Plant (Drape'!$B$2:$B$116</c:f>
              <c:numCache/>
            </c:numRef>
          </c:val>
          <c:smooth val="0"/>
        </c:ser>
        <c:axId val="1948548875"/>
        <c:axId val="531022457"/>
      </c:lineChart>
      <c:catAx>
        <c:axId val="19485488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531022457"/>
      </c:catAx>
      <c:valAx>
        <c:axId val="5310224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400">
                    <a:solidFill>
                      <a:srgbClr val="000000"/>
                    </a:solidFill>
                    <a:latin typeface="+mn-lt"/>
                  </a:defRPr>
                </a:pPr>
                <a:r>
                  <a:rPr b="0" sz="2400">
                    <a:solidFill>
                      <a:srgbClr val="000000"/>
                    </a:solidFill>
                    <a:latin typeface="+mn-lt"/>
                  </a:rPr>
                  <a:t>Usage in 1000s of Gallons</a:t>
                </a:r>
              </a:p>
            </c:rich>
          </c:tx>
          <c:layout>
            <c:manualLayout>
              <c:xMode val="edge"/>
              <c:yMode val="edge"/>
              <c:x val="0.028481735159817355"/>
              <c:y val="0.12043908472479901"/>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854887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Bill Usage (1000 gallons) vs. Read Date</a:t>
            </a:r>
          </a:p>
        </c:rich>
      </c:tx>
      <c:overlay val="0"/>
    </c:title>
    <c:plotArea>
      <c:layout/>
      <c:lineChart>
        <c:varyColors val="0"/>
        <c:ser>
          <c:idx val="0"/>
          <c:order val="0"/>
          <c:spPr>
            <a:ln cmpd="sng">
              <a:solidFill>
                <a:srgbClr val="156082"/>
              </a:solidFill>
            </a:ln>
          </c:spPr>
          <c:marker>
            <c:symbol val="none"/>
          </c:marker>
          <c:cat>
            <c:strRef>
              <c:f>'Aligned Data Center'!$A$1:$A$32</c:f>
            </c:strRef>
          </c:cat>
          <c:val>
            <c:numRef>
              <c:f>'Aligned Data Center'!$B$1:$B$32</c:f>
              <c:numCache/>
            </c:numRef>
          </c:val>
          <c:smooth val="0"/>
        </c:ser>
        <c:axId val="20504045"/>
        <c:axId val="1861712840"/>
      </c:lineChart>
      <c:catAx>
        <c:axId val="205040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Read 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61712840"/>
      </c:catAx>
      <c:valAx>
        <c:axId val="1861712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Bill Usage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0404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NSA Utah Data Center Water Usage</a:t>
            </a:r>
          </a:p>
        </c:rich>
      </c:tx>
      <c:overlay val="0"/>
    </c:title>
    <c:plotArea>
      <c:layout/>
      <c:lineChart>
        <c:varyColors val="0"/>
        <c:ser>
          <c:idx val="0"/>
          <c:order val="0"/>
          <c:tx>
            <c:strRef>
              <c:f>'NSA Data Center'!$C$1</c:f>
            </c:strRef>
          </c:tx>
          <c:spPr>
            <a:ln cmpd="sng">
              <a:solidFill>
                <a:srgbClr val="156082"/>
              </a:solidFill>
            </a:ln>
          </c:spPr>
          <c:marker>
            <c:symbol val="none"/>
          </c:marker>
          <c:cat>
            <c:strRef>
              <c:f>'NSA Data Center'!$B$2:$B$979</c:f>
            </c:strRef>
          </c:cat>
          <c:val>
            <c:numRef>
              <c:f>'NSA Data Center'!$C$2:$C$979</c:f>
              <c:numCache/>
            </c:numRef>
          </c:val>
          <c:smooth val="0"/>
        </c:ser>
        <c:axId val="380764891"/>
        <c:axId val="1848976331"/>
      </c:lineChart>
      <c:catAx>
        <c:axId val="3807648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848976331"/>
      </c:catAx>
      <c:valAx>
        <c:axId val="18489763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8076489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Usage in 1000 of gallons vs. Date</a:t>
            </a:r>
          </a:p>
        </c:rich>
      </c:tx>
      <c:overlay val="0"/>
    </c:title>
    <c:plotArea>
      <c:layout/>
      <c:lineChart>
        <c:varyColors val="0"/>
        <c:ser>
          <c:idx val="0"/>
          <c:order val="0"/>
          <c:spPr>
            <a:ln cmpd="sng">
              <a:solidFill>
                <a:srgbClr val="156082"/>
              </a:solidFill>
            </a:ln>
          </c:spPr>
          <c:marker>
            <c:symbol val="none"/>
          </c:marker>
          <c:cat>
            <c:strRef>
              <c:f>'NSA Data Center'!$B$85:$B$114</c:f>
            </c:strRef>
          </c:cat>
          <c:val>
            <c:numRef>
              <c:f>'NSA Data Center'!$C$85:$C$114</c:f>
              <c:numCache/>
            </c:numRef>
          </c:val>
          <c:smooth val="0"/>
        </c:ser>
        <c:axId val="20072313"/>
        <c:axId val="1498100258"/>
      </c:lineChart>
      <c:catAx>
        <c:axId val="200723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498100258"/>
      </c:catAx>
      <c:valAx>
        <c:axId val="14981002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072313"/>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NSA, Novva and Aligned</a:t>
            </a:r>
          </a:p>
        </c:rich>
      </c:tx>
      <c:overlay val="0"/>
    </c:title>
    <c:plotArea>
      <c:layout/>
      <c:lineChart>
        <c:ser>
          <c:idx val="0"/>
          <c:order val="0"/>
          <c:tx>
            <c:strRef>
              <c:f>'NSA, Novva, and Aligned Data Ce'!$C$1</c:f>
            </c:strRef>
          </c:tx>
          <c:spPr>
            <a:ln cmpd="sng">
              <a:solidFill>
                <a:srgbClr val="156082"/>
              </a:solidFill>
            </a:ln>
          </c:spPr>
          <c:marker>
            <c:symbol val="none"/>
          </c:marker>
          <c:cat>
            <c:strRef>
              <c:f>'NSA, Novva, and Aligned Data Ce'!$B$2:$B$176</c:f>
            </c:strRef>
          </c:cat>
          <c:val>
            <c:numRef>
              <c:f>'NSA, Novva, and Aligned Data Ce'!$C$2:$C$176</c:f>
              <c:numCache/>
            </c:numRef>
          </c:val>
          <c:smooth val="0"/>
        </c:ser>
        <c:ser>
          <c:idx val="1"/>
          <c:order val="1"/>
          <c:tx>
            <c:strRef>
              <c:f>'NSA, Novva, and Aligned Data Ce'!$D$1</c:f>
            </c:strRef>
          </c:tx>
          <c:spPr>
            <a:ln cmpd="sng">
              <a:solidFill>
                <a:srgbClr val="E97132"/>
              </a:solidFill>
            </a:ln>
          </c:spPr>
          <c:marker>
            <c:symbol val="none"/>
          </c:marker>
          <c:cat>
            <c:strRef>
              <c:f>'NSA, Novva, and Aligned Data Ce'!$B$2:$B$176</c:f>
            </c:strRef>
          </c:cat>
          <c:val>
            <c:numRef>
              <c:f>'NSA, Novva, and Aligned Data Ce'!$D$2:$D$176</c:f>
              <c:numCache/>
            </c:numRef>
          </c:val>
          <c:smooth val="0"/>
        </c:ser>
        <c:ser>
          <c:idx val="2"/>
          <c:order val="2"/>
          <c:tx>
            <c:strRef>
              <c:f>'NSA, Novva, and Aligned Data Ce'!$E$1</c:f>
            </c:strRef>
          </c:tx>
          <c:spPr>
            <a:ln cmpd="sng">
              <a:solidFill>
                <a:srgbClr val="196B24"/>
              </a:solidFill>
            </a:ln>
          </c:spPr>
          <c:marker>
            <c:symbol val="none"/>
          </c:marker>
          <c:cat>
            <c:strRef>
              <c:f>'NSA, Novva, and Aligned Data Ce'!$B$2:$B$176</c:f>
            </c:strRef>
          </c:cat>
          <c:val>
            <c:numRef>
              <c:f>'NSA, Novva, and Aligned Data Ce'!$E$2:$E$176</c:f>
              <c:numCache/>
            </c:numRef>
          </c:val>
          <c:smooth val="0"/>
        </c:ser>
        <c:axId val="1037703865"/>
        <c:axId val="998088414"/>
      </c:lineChart>
      <c:catAx>
        <c:axId val="10377038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998088414"/>
      </c:catAx>
      <c:valAx>
        <c:axId val="998088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7703865"/>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Novva Data Center Water Usage</a:t>
            </a:r>
          </a:p>
        </c:rich>
      </c:tx>
      <c:overlay val="0"/>
    </c:title>
    <c:plotArea>
      <c:layout/>
      <c:lineChart>
        <c:varyColors val="0"/>
        <c:ser>
          <c:idx val="0"/>
          <c:order val="0"/>
          <c:spPr>
            <a:ln cmpd="sng">
              <a:solidFill>
                <a:srgbClr val="156082"/>
              </a:solidFill>
            </a:ln>
          </c:spPr>
          <c:marker>
            <c:symbol val="none"/>
          </c:marker>
          <c:cat>
            <c:strRef>
              <c:f>'Novva Data Center'!$A$1:$A$32</c:f>
            </c:strRef>
          </c:cat>
          <c:val>
            <c:numRef>
              <c:f>'Novva Data Center'!$B$1:$B$32</c:f>
              <c:numCache/>
            </c:numRef>
          </c:val>
          <c:smooth val="0"/>
        </c:ser>
        <c:axId val="592230273"/>
        <c:axId val="163522703"/>
      </c:lineChart>
      <c:catAx>
        <c:axId val="592230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522703"/>
      </c:catAx>
      <c:valAx>
        <c:axId val="163522703"/>
        <c:scaling>
          <c:orientation val="minMax"/>
          <c:max val="2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1000s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9223027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Aligned Data Center Water Usage</a:t>
            </a:r>
          </a:p>
        </c:rich>
      </c:tx>
      <c:overlay val="0"/>
    </c:title>
    <c:plotArea>
      <c:layout/>
      <c:lineChart>
        <c:varyColors val="0"/>
        <c:ser>
          <c:idx val="0"/>
          <c:order val="0"/>
          <c:spPr>
            <a:ln cmpd="sng">
              <a:solidFill>
                <a:srgbClr val="156082"/>
              </a:solidFill>
            </a:ln>
          </c:spPr>
          <c:marker>
            <c:symbol val="none"/>
          </c:marker>
          <c:cat>
            <c:strRef>
              <c:f>'Aligned Data Center'!$A$1:$A$32</c:f>
            </c:strRef>
          </c:cat>
          <c:val>
            <c:numRef>
              <c:f>'Aligned Data Center'!$B$1:$B$32</c:f>
              <c:numCache/>
            </c:numRef>
          </c:val>
          <c:smooth val="0"/>
        </c:ser>
        <c:axId val="1715741040"/>
        <c:axId val="1969449708"/>
      </c:lineChart>
      <c:catAx>
        <c:axId val="1715741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69449708"/>
      </c:catAx>
      <c:valAx>
        <c:axId val="1969449708"/>
        <c:scaling>
          <c:orientation val="minMax"/>
          <c:max val="2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1000s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574104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NSA Utah Data Center Water Usage</a:t>
            </a:r>
          </a:p>
        </c:rich>
      </c:tx>
      <c:overlay val="0"/>
    </c:title>
    <c:plotArea>
      <c:layout/>
      <c:lineChart>
        <c:varyColors val="0"/>
        <c:ser>
          <c:idx val="0"/>
          <c:order val="0"/>
          <c:tx>
            <c:strRef>
              <c:f>'NSA Data Center'!$C$1</c:f>
            </c:strRef>
          </c:tx>
          <c:spPr>
            <a:ln cmpd="sng">
              <a:solidFill>
                <a:srgbClr val="156082"/>
              </a:solidFill>
            </a:ln>
          </c:spPr>
          <c:marker>
            <c:symbol val="none"/>
          </c:marker>
          <c:cat>
            <c:strRef>
              <c:f>'NSA Data Center'!$B$2:$B$979</c:f>
            </c:strRef>
          </c:cat>
          <c:val>
            <c:numRef>
              <c:f>'NSA Data Center'!$C$2:$C$979</c:f>
              <c:numCache/>
            </c:numRef>
          </c:val>
          <c:smooth val="0"/>
        </c:ser>
        <c:axId val="754185067"/>
        <c:axId val="752035206"/>
      </c:lineChart>
      <c:catAx>
        <c:axId val="754185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752035206"/>
      </c:catAx>
      <c:valAx>
        <c:axId val="7520352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5418506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NSA Utah Data Center Water Usage</a:t>
            </a:r>
          </a:p>
        </c:rich>
      </c:tx>
      <c:overlay val="0"/>
    </c:title>
    <c:plotArea>
      <c:layout/>
      <c:lineChart>
        <c:varyColors val="0"/>
        <c:ser>
          <c:idx val="0"/>
          <c:order val="0"/>
          <c:spPr>
            <a:ln cmpd="sng">
              <a:solidFill>
                <a:srgbClr val="156082"/>
              </a:solidFill>
            </a:ln>
          </c:spPr>
          <c:marker>
            <c:symbol val="none"/>
          </c:marker>
          <c:cat>
            <c:strRef>
              <c:f>'NSA Data Center'!$B$86:$B$114</c:f>
            </c:strRef>
          </c:cat>
          <c:val>
            <c:numRef>
              <c:f>'NSA Data Center'!$C$86:$C$114</c:f>
              <c:numCache/>
            </c:numRef>
          </c:val>
          <c:smooth val="0"/>
        </c:ser>
        <c:axId val="885836371"/>
        <c:axId val="918982266"/>
      </c:lineChart>
      <c:catAx>
        <c:axId val="8858363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18982266"/>
      </c:catAx>
      <c:valAx>
        <c:axId val="9189822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Usage in 1000s of gallons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5836371"/>
      </c:valAx>
    </c:plotArea>
    <c:legend>
      <c:legendPos val="r"/>
      <c:overlay val="0"/>
      <c:txPr>
        <a:bodyPr/>
        <a:lstStyle/>
        <a:p>
          <a:pPr lvl="0">
            <a:defRPr b="0">
              <a:solidFill>
                <a:srgbClr val="1A1A1A"/>
              </a:solidFill>
              <a:latin typeface="+mn-lt"/>
            </a:defRPr>
          </a:pPr>
        </a:p>
      </c:txPr>
    </c:legend>
    <c:plotVisOnly val="1"/>
  </c:chart>
</c:chartSpace>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 Id="rId5"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933450</xdr:colOff>
      <xdr:row>2</xdr:row>
      <xdr:rowOff>171450</xdr:rowOff>
    </xdr:from>
    <xdr:ext cx="8343900" cy="513397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600075</xdr:colOff>
      <xdr:row>6</xdr:row>
      <xdr:rowOff>104775</xdr:rowOff>
    </xdr:from>
    <xdr:ext cx="6819900" cy="4219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123825</xdr:colOff>
      <xdr:row>12</xdr:row>
      <xdr:rowOff>19050</xdr:rowOff>
    </xdr:from>
    <xdr:ext cx="9591675" cy="59340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723900</xdr:colOff>
      <xdr:row>0</xdr:row>
      <xdr:rowOff>142875</xdr:rowOff>
    </xdr:from>
    <xdr:ext cx="9039225" cy="55911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161925</xdr:colOff>
      <xdr:row>31</xdr:row>
      <xdr:rowOff>85725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466725</xdr:colOff>
      <xdr:row>2</xdr:row>
      <xdr:rowOff>57150</xdr:rowOff>
    </xdr:from>
    <xdr:ext cx="8953500" cy="554355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1133475</xdr:colOff>
      <xdr:row>32</xdr:row>
      <xdr:rowOff>171450</xdr:rowOff>
    </xdr:from>
    <xdr:ext cx="4714875" cy="29241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704850</xdr:colOff>
      <xdr:row>32</xdr:row>
      <xdr:rowOff>171450</xdr:rowOff>
    </xdr:from>
    <xdr:ext cx="4714875" cy="29241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838200</xdr:colOff>
      <xdr:row>3</xdr:row>
      <xdr:rowOff>38100</xdr:rowOff>
    </xdr:from>
    <xdr:ext cx="6819900" cy="42195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609600</xdr:colOff>
      <xdr:row>32</xdr:row>
      <xdr:rowOff>171450</xdr:rowOff>
    </xdr:from>
    <xdr:ext cx="4714875" cy="2924175"/>
    <xdr:graphicFrame>
      <xdr:nvGraphicFramePr>
        <xdr:cNvPr id="9" name="Chart 9"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robat.adobe.com/link/acrobat/pdf-to-excel"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wvc-ut.gov/260/Administrative-Government-Records-Reques" TargetMode="External"/><Relationship Id="rId20" Type="http://schemas.openxmlformats.org/officeDocument/2006/relationships/hyperlink" Target="https://slcut.mycusthelp.com/webapp/_rs/(S(urrtp3v52v1tipnlhx2vx4nf))/supporthome.aspx" TargetMode="External"/><Relationship Id="rId41" Type="http://schemas.openxmlformats.org/officeDocument/2006/relationships/drawing" Target="../drawings/drawing2.xml"/><Relationship Id="rId22" Type="http://schemas.openxmlformats.org/officeDocument/2006/relationships/hyperlink" Target="https://slcut.mycusthelp.com/webapp/_rs/(S(urrtp3v52v1tipnlhx2vx4nf))/supporthome.aspx" TargetMode="External"/><Relationship Id="rId21" Type="http://schemas.openxmlformats.org/officeDocument/2006/relationships/hyperlink" Target="https://www.datacentermap.com/usa/utah/salt-lake-city/flexential-slc-downtown/" TargetMode="External"/><Relationship Id="rId24" Type="http://schemas.openxmlformats.org/officeDocument/2006/relationships/hyperlink" Target="https://slcut.mycusthelp.com/webapp/_rs/(S(urrtp3v52v1tipnlhx2vx4nf))/supporthome.aspx" TargetMode="External"/><Relationship Id="rId23" Type="http://schemas.openxmlformats.org/officeDocument/2006/relationships/hyperlink" Target="https://www.datacentermap.com/usa/utah/salt-lake-city/flexential-slc-east/" TargetMode="External"/><Relationship Id="rId1" Type="http://schemas.openxmlformats.org/officeDocument/2006/relationships/hyperlink" Target="https://nsa.gov1.info/utah-data-center/" TargetMode="External"/><Relationship Id="rId2" Type="http://schemas.openxmlformats.org/officeDocument/2006/relationships/hyperlink" Target="https://www.bluffdale.gov/FormCenter/Administration-16/GRAMA-Government-Records-Request-80" TargetMode="External"/><Relationship Id="rId3" Type="http://schemas.openxmlformats.org/officeDocument/2006/relationships/hyperlink" Target="https://www.datacentermap.com/usa/utah/salt-lake-city/databank-slc2/" TargetMode="External"/><Relationship Id="rId4" Type="http://schemas.openxmlformats.org/officeDocument/2006/relationships/hyperlink" Target="https://www.bluffdale.gov/FormCenter/Administration-16/GRAMA-Government-Records-Request-80" TargetMode="External"/><Relationship Id="rId9" Type="http://schemas.openxmlformats.org/officeDocument/2006/relationships/hyperlink" Target="https://www.zionsbank.com/personal/community/our-community-feed/new-midvale-technology-campus-focused-on-sustainability/" TargetMode="External"/><Relationship Id="rId26" Type="http://schemas.openxmlformats.org/officeDocument/2006/relationships/hyperlink" Target="https://slcut.mycusthelp.com/webapp/_rs/(S(urrtp3v52v1tipnlhx2vx4nf))/supporthome.aspx" TargetMode="External"/><Relationship Id="rId25" Type="http://schemas.openxmlformats.org/officeDocument/2006/relationships/hyperlink" Target="https://www.datacentermap.com/usa/utah/salt-lake-city/flexential-slc-west/" TargetMode="External"/><Relationship Id="rId28" Type="http://schemas.openxmlformats.org/officeDocument/2006/relationships/hyperlink" Target="https://slcut.mycusthelp.com/webapp/_rs/(S(urrtp3v52v1tipnlhx2vx4nf))/supporthome.aspx" TargetMode="External"/><Relationship Id="rId27" Type="http://schemas.openxmlformats.org/officeDocument/2006/relationships/hyperlink" Target="https://www.datacentermap.com/usa/utah/salt-lake-city/level3-salt-lake-city2/" TargetMode="External"/><Relationship Id="rId5" Type="http://schemas.openxmlformats.org/officeDocument/2006/relationships/hyperlink" Target="https://www.datacentermap.com/usa/utah/orem/meta-eagle-mountain-data-center/" TargetMode="External"/><Relationship Id="rId6" Type="http://schemas.openxmlformats.org/officeDocument/2006/relationships/hyperlink" Target="https://eaglemountaincity.com/wp-content/uploads/2020/10/GRAMA-Request-Form-Fill-in.pdf" TargetMode="External"/><Relationship Id="rId29" Type="http://schemas.openxmlformats.org/officeDocument/2006/relationships/hyperlink" Target="https://www.datacentermap.com/usa/utah/salt-lake-city/xmission-data-center/" TargetMode="External"/><Relationship Id="rId7" Type="http://schemas.openxmlformats.org/officeDocument/2006/relationships/hyperlink" Target="https://www.datacentermap.com/usa/utah/salt-lake-city/flexential-slc-lindon/" TargetMode="External"/><Relationship Id="rId8" Type="http://schemas.openxmlformats.org/officeDocument/2006/relationships/hyperlink" Target="https://lindon.gov/request-a-record.htm" TargetMode="External"/><Relationship Id="rId31" Type="http://schemas.openxmlformats.org/officeDocument/2006/relationships/hyperlink" Target="https://www.datacentermap.com/usa/utah/salt-lake-city/novva-flagship/" TargetMode="External"/><Relationship Id="rId30" Type="http://schemas.openxmlformats.org/officeDocument/2006/relationships/hyperlink" Target="https://slcut.mycusthelp.com/webapp/_rs/(S(urrtp3v52v1tipnlhx2vx4nf))/supporthome.aspx" TargetMode="External"/><Relationship Id="rId11" Type="http://schemas.openxmlformats.org/officeDocument/2006/relationships/hyperlink" Target="https://www.datacentermap.com/usa/utah/salt-lake-city/cirrusds-view78/" TargetMode="External"/><Relationship Id="rId33" Type="http://schemas.openxmlformats.org/officeDocument/2006/relationships/hyperlink" Target="https://www.datacentermap.com/usa/utah/salt-lake-city/salt-lake-city-campus/" TargetMode="External"/><Relationship Id="rId10" Type="http://schemas.openxmlformats.org/officeDocument/2006/relationships/hyperlink" Target="https://www.midvale.utah.gov/government/departments/recorder_s_office/grama_request_form.php" TargetMode="External"/><Relationship Id="rId32" Type="http://schemas.openxmlformats.org/officeDocument/2006/relationships/hyperlink" Target="https://cityofwestjordanut.nextrequest.com/requests/new" TargetMode="External"/><Relationship Id="rId13" Type="http://schemas.openxmlformats.org/officeDocument/2006/relationships/hyperlink" Target="https://www.datacentermap.com/usa/utah/ogden/level3-ogden-1/" TargetMode="External"/><Relationship Id="rId35" Type="http://schemas.openxmlformats.org/officeDocument/2006/relationships/hyperlink" Target="https://www.datacentermap.com/usa/utah/salt-lake-city/flexential-slc-south-valley/" TargetMode="External"/><Relationship Id="rId12" Type="http://schemas.openxmlformats.org/officeDocument/2006/relationships/hyperlink" Target="https://www.midvale.utah.gov/government/departments/recorder_s_office/grama_request_form.php" TargetMode="External"/><Relationship Id="rId34" Type="http://schemas.openxmlformats.org/officeDocument/2006/relationships/hyperlink" Target="https://cityofwestjordanut.nextrequest.com/requests/new" TargetMode="External"/><Relationship Id="rId15" Type="http://schemas.openxmlformats.org/officeDocument/2006/relationships/hyperlink" Target="https://www.datacentermap.com/usa/utah/orem/fibernet-corporation/" TargetMode="External"/><Relationship Id="rId37" Type="http://schemas.openxmlformats.org/officeDocument/2006/relationships/hyperlink" Target="https://www.datacentermap.com/usa/utah/salt-lake-city/edcslc01/" TargetMode="External"/><Relationship Id="rId14" Type="http://schemas.openxmlformats.org/officeDocument/2006/relationships/hyperlink" Target="https://ogdenut.govqa.us/WEBAPP/_rs/(S(xcr5u1rsnjy4vgmnttuic05z))/RequestLogin.aspx" TargetMode="External"/><Relationship Id="rId36" Type="http://schemas.openxmlformats.org/officeDocument/2006/relationships/hyperlink" Target="https://cityofwestjordanut.nextrequest.com/requests/new" TargetMode="External"/><Relationship Id="rId17" Type="http://schemas.openxmlformats.org/officeDocument/2006/relationships/hyperlink" Target="https://www.datacentermap.com/usa/utah/orem/orem-data-center/" TargetMode="External"/><Relationship Id="rId39" Type="http://schemas.openxmlformats.org/officeDocument/2006/relationships/hyperlink" Target="https://www.datacentermap.com/usa/utah/salt-lake-city/salt-lake-city-data-center/" TargetMode="External"/><Relationship Id="rId16" Type="http://schemas.openxmlformats.org/officeDocument/2006/relationships/hyperlink" Target="https://orem.org/recordsrequest/" TargetMode="External"/><Relationship Id="rId38" Type="http://schemas.openxmlformats.org/officeDocument/2006/relationships/hyperlink" Target="https://www.wvc-ut.gov/260/Administrative-Government-Records-Reques" TargetMode="External"/><Relationship Id="rId19" Type="http://schemas.openxmlformats.org/officeDocument/2006/relationships/hyperlink" Target="https://www.datacentermap.com/usa/utah/salt-lake-city/databank-slc1/" TargetMode="External"/><Relationship Id="rId18" Type="http://schemas.openxmlformats.org/officeDocument/2006/relationships/hyperlink" Target="https://orem.org/recordsreques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aterdata.usgs.gov/nwis/dv?cb_62614=on&amp;format=gif_default&amp;site_no=10010000&amp;referred_module=sw&amp;period=&amp;begin_date=1969-01-0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atacentermap.com/" TargetMode="External"/><Relationship Id="rId2" Type="http://schemas.openxmlformats.org/officeDocument/2006/relationships/hyperlink" Target="https://www.datacentermap.com/usa/utah/salt-lake-city/novva-flagship/"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datacentermap.com/" TargetMode="External"/><Relationship Id="rId2" Type="http://schemas.openxmlformats.org/officeDocument/2006/relationships/hyperlink" Target="https://www.datacentermap.com/usa/utah/salt-lake-city/salt-lake-city-campu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8.0"/>
  </cols>
  <sheetData>
    <row r="1">
      <c r="A1" s="1" t="s">
        <v>0</v>
      </c>
    </row>
    <row r="2">
      <c r="A2" s="2" t="s">
        <v>1</v>
      </c>
    </row>
    <row r="3">
      <c r="A3" s="3"/>
    </row>
    <row r="4">
      <c r="A4" s="4" t="s">
        <v>2</v>
      </c>
    </row>
    <row r="5">
      <c r="A5" s="3"/>
    </row>
    <row r="6">
      <c r="A6" s="4" t="s">
        <v>3</v>
      </c>
    </row>
    <row r="7">
      <c r="A7" s="4" t="s">
        <v>4</v>
      </c>
    </row>
    <row r="8">
      <c r="A8" s="4" t="s">
        <v>5</v>
      </c>
    </row>
    <row r="9">
      <c r="A9" s="4" t="s">
        <v>6</v>
      </c>
    </row>
    <row r="10">
      <c r="A10" s="4" t="s">
        <v>7</v>
      </c>
    </row>
    <row r="11">
      <c r="A11" s="4" t="s">
        <v>8</v>
      </c>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hyperlinks>
    <hyperlink r:id="rId1" ref="A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4" width="25.29"/>
  </cols>
  <sheetData>
    <row r="1">
      <c r="A1" s="61" t="s">
        <v>178</v>
      </c>
      <c r="B1" s="61" t="s">
        <v>192</v>
      </c>
      <c r="C1" s="61" t="s">
        <v>193</v>
      </c>
      <c r="D1" s="61" t="s">
        <v>194</v>
      </c>
      <c r="E1" s="61" t="s">
        <v>195</v>
      </c>
      <c r="G1" s="43" t="s">
        <v>191</v>
      </c>
    </row>
    <row r="2">
      <c r="A2" s="62">
        <v>45491.0</v>
      </c>
      <c r="B2" s="63">
        <v>6.0</v>
      </c>
      <c r="C2" s="63">
        <v>12.0</v>
      </c>
      <c r="D2" s="63">
        <v>431.0</v>
      </c>
      <c r="E2" s="63">
        <f t="shared" ref="E2:E56" si="1">SUM(B2+C2+D2)</f>
        <v>449</v>
      </c>
    </row>
    <row r="3">
      <c r="A3" s="62">
        <v>45469.0</v>
      </c>
      <c r="B3" s="63">
        <v>2.0</v>
      </c>
      <c r="C3" s="63">
        <v>9.0</v>
      </c>
      <c r="D3" s="63">
        <v>349.0</v>
      </c>
      <c r="E3" s="63">
        <f t="shared" si="1"/>
        <v>360</v>
      </c>
    </row>
    <row r="4">
      <c r="A4" s="62">
        <v>45463.0</v>
      </c>
      <c r="B4" s="63">
        <v>6.0</v>
      </c>
      <c r="C4" s="61"/>
      <c r="D4" s="63">
        <v>257.0</v>
      </c>
      <c r="E4" s="63">
        <f t="shared" si="1"/>
        <v>263</v>
      </c>
    </row>
    <row r="5">
      <c r="A5" s="62">
        <v>45435.0</v>
      </c>
      <c r="B5" s="63">
        <v>67.0</v>
      </c>
      <c r="C5" s="63">
        <v>16.0</v>
      </c>
      <c r="D5" s="63">
        <v>501.0</v>
      </c>
      <c r="E5" s="63">
        <f t="shared" si="1"/>
        <v>584</v>
      </c>
    </row>
    <row r="6">
      <c r="A6" s="62">
        <v>45400.0</v>
      </c>
      <c r="B6" s="63">
        <v>3.0</v>
      </c>
      <c r="C6" s="63">
        <v>11.0</v>
      </c>
      <c r="D6" s="61"/>
      <c r="E6" s="63">
        <f t="shared" si="1"/>
        <v>14</v>
      </c>
    </row>
    <row r="7">
      <c r="A7" s="62">
        <v>45371.0</v>
      </c>
      <c r="B7" s="63">
        <v>4.0</v>
      </c>
      <c r="C7" s="63">
        <v>11.0</v>
      </c>
      <c r="D7" s="61"/>
      <c r="E7" s="63">
        <f t="shared" si="1"/>
        <v>15</v>
      </c>
    </row>
    <row r="8">
      <c r="A8" s="62">
        <v>45343.0</v>
      </c>
      <c r="B8" s="63">
        <v>5.0</v>
      </c>
      <c r="C8" s="63">
        <v>11.0</v>
      </c>
      <c r="D8" s="61"/>
      <c r="E8" s="63">
        <f t="shared" si="1"/>
        <v>16</v>
      </c>
    </row>
    <row r="9">
      <c r="A9" s="62">
        <v>45314.0</v>
      </c>
      <c r="B9" s="63">
        <v>4.0</v>
      </c>
      <c r="C9" s="63">
        <v>12.0</v>
      </c>
      <c r="D9" s="61"/>
      <c r="E9" s="63">
        <f t="shared" si="1"/>
        <v>16</v>
      </c>
    </row>
    <row r="10">
      <c r="A10" s="62">
        <v>45287.0</v>
      </c>
      <c r="B10" s="63">
        <v>4.0</v>
      </c>
      <c r="C10" s="63">
        <v>14.0</v>
      </c>
      <c r="D10" s="61"/>
      <c r="E10" s="63">
        <f t="shared" si="1"/>
        <v>18</v>
      </c>
    </row>
    <row r="11">
      <c r="A11" s="62">
        <v>45257.0</v>
      </c>
      <c r="B11" s="63">
        <v>4.0</v>
      </c>
      <c r="C11" s="63">
        <v>16.0</v>
      </c>
      <c r="D11" s="61"/>
      <c r="E11" s="63">
        <f t="shared" si="1"/>
        <v>20</v>
      </c>
    </row>
    <row r="12">
      <c r="A12" s="62">
        <v>45218.0</v>
      </c>
      <c r="B12" s="63">
        <v>10.0</v>
      </c>
      <c r="C12" s="63">
        <v>23.0</v>
      </c>
      <c r="D12" s="63">
        <v>254.0</v>
      </c>
      <c r="E12" s="63">
        <f t="shared" si="1"/>
        <v>287</v>
      </c>
    </row>
    <row r="13">
      <c r="A13" s="62">
        <v>45189.0</v>
      </c>
      <c r="B13" s="63">
        <v>11.0</v>
      </c>
      <c r="C13" s="63">
        <v>14.0</v>
      </c>
      <c r="D13" s="63">
        <v>435.0</v>
      </c>
      <c r="E13" s="63">
        <f t="shared" si="1"/>
        <v>460</v>
      </c>
    </row>
    <row r="14">
      <c r="A14" s="62">
        <v>45161.0</v>
      </c>
      <c r="B14" s="63">
        <v>5.0</v>
      </c>
      <c r="C14" s="63">
        <v>16.0</v>
      </c>
      <c r="D14" s="63">
        <v>573.0</v>
      </c>
      <c r="E14" s="63">
        <f t="shared" si="1"/>
        <v>594</v>
      </c>
    </row>
    <row r="15">
      <c r="A15" s="62">
        <v>45132.0</v>
      </c>
      <c r="B15" s="63">
        <v>5.0</v>
      </c>
      <c r="C15" s="63">
        <v>13.0</v>
      </c>
      <c r="D15" s="63">
        <v>491.0</v>
      </c>
      <c r="E15" s="63">
        <f t="shared" si="1"/>
        <v>509</v>
      </c>
    </row>
    <row r="16">
      <c r="A16" s="62">
        <v>45098.0</v>
      </c>
      <c r="B16" s="63">
        <v>1.0</v>
      </c>
      <c r="C16" s="63">
        <v>39.0</v>
      </c>
      <c r="D16" s="63">
        <v>601.0</v>
      </c>
      <c r="E16" s="63">
        <f t="shared" si="1"/>
        <v>641</v>
      </c>
    </row>
    <row r="17">
      <c r="A17" s="62">
        <v>45068.0</v>
      </c>
      <c r="B17" s="63">
        <v>1.0</v>
      </c>
      <c r="C17" s="63">
        <v>29.0</v>
      </c>
      <c r="D17" s="63">
        <v>175.0</v>
      </c>
      <c r="E17" s="63">
        <f t="shared" si="1"/>
        <v>205</v>
      </c>
    </row>
    <row r="18">
      <c r="A18" s="62">
        <v>45036.0</v>
      </c>
      <c r="B18" s="63">
        <v>6.0</v>
      </c>
      <c r="C18" s="63">
        <v>25.0</v>
      </c>
      <c r="D18" s="63">
        <v>318.0</v>
      </c>
      <c r="E18" s="63">
        <f t="shared" si="1"/>
        <v>349</v>
      </c>
    </row>
    <row r="19">
      <c r="A19" s="62">
        <v>45006.0</v>
      </c>
      <c r="B19" s="63">
        <v>7.0</v>
      </c>
      <c r="C19" s="63">
        <v>25.0</v>
      </c>
      <c r="D19" s="61"/>
      <c r="E19" s="63">
        <f t="shared" si="1"/>
        <v>32</v>
      </c>
    </row>
    <row r="20">
      <c r="A20" s="62">
        <v>44980.0</v>
      </c>
      <c r="B20" s="63">
        <v>10.0</v>
      </c>
      <c r="C20" s="63">
        <v>24.0</v>
      </c>
      <c r="D20" s="61"/>
      <c r="E20" s="63">
        <f t="shared" si="1"/>
        <v>34</v>
      </c>
    </row>
    <row r="21">
      <c r="A21" s="62">
        <v>44949.0</v>
      </c>
      <c r="B21" s="63">
        <v>7.0</v>
      </c>
      <c r="C21" s="63">
        <v>13.0</v>
      </c>
      <c r="D21" s="61"/>
      <c r="E21" s="63">
        <f t="shared" si="1"/>
        <v>20</v>
      </c>
    </row>
    <row r="22">
      <c r="A22" s="62">
        <v>44915.0</v>
      </c>
      <c r="B22" s="63">
        <v>8.0</v>
      </c>
      <c r="C22" s="63">
        <v>14.0</v>
      </c>
      <c r="D22" s="61"/>
      <c r="E22" s="63">
        <f t="shared" si="1"/>
        <v>22</v>
      </c>
    </row>
    <row r="23">
      <c r="A23" s="62">
        <v>44886.0</v>
      </c>
      <c r="B23" s="63">
        <v>8.0</v>
      </c>
      <c r="C23" s="63">
        <v>12.0</v>
      </c>
      <c r="D23" s="61"/>
      <c r="E23" s="63">
        <f t="shared" si="1"/>
        <v>20</v>
      </c>
    </row>
    <row r="24">
      <c r="A24" s="62">
        <v>44858.0</v>
      </c>
      <c r="B24" s="63">
        <v>9.0</v>
      </c>
      <c r="C24" s="63">
        <v>13.0</v>
      </c>
      <c r="D24" s="63">
        <v>647.0</v>
      </c>
      <c r="E24" s="63">
        <f t="shared" si="1"/>
        <v>669</v>
      </c>
    </row>
    <row r="25">
      <c r="A25" s="62">
        <v>44825.0</v>
      </c>
      <c r="B25" s="63">
        <v>8.0</v>
      </c>
      <c r="C25" s="63">
        <v>22.0</v>
      </c>
      <c r="D25" s="63">
        <v>722.0</v>
      </c>
      <c r="E25" s="63">
        <f t="shared" si="1"/>
        <v>752</v>
      </c>
    </row>
    <row r="26">
      <c r="A26" s="62">
        <v>44795.0</v>
      </c>
      <c r="B26" s="63">
        <v>13.0</v>
      </c>
      <c r="C26" s="63">
        <v>19.0</v>
      </c>
      <c r="D26" s="63">
        <v>590.0</v>
      </c>
      <c r="E26" s="63">
        <f t="shared" si="1"/>
        <v>622</v>
      </c>
    </row>
    <row r="27">
      <c r="A27" s="62">
        <v>44762.0</v>
      </c>
      <c r="B27" s="63">
        <v>18.0</v>
      </c>
      <c r="C27" s="63">
        <v>12.0</v>
      </c>
      <c r="D27" s="63">
        <v>632.0</v>
      </c>
      <c r="E27" s="63">
        <f t="shared" si="1"/>
        <v>662</v>
      </c>
    </row>
    <row r="28">
      <c r="A28" s="62">
        <v>44732.0</v>
      </c>
      <c r="B28" s="63">
        <v>18.0</v>
      </c>
      <c r="C28" s="63">
        <v>10.0</v>
      </c>
      <c r="D28" s="63">
        <v>470.0</v>
      </c>
      <c r="E28" s="63">
        <f t="shared" si="1"/>
        <v>498</v>
      </c>
    </row>
    <row r="29">
      <c r="A29" s="62">
        <v>44704.0</v>
      </c>
      <c r="B29" s="63">
        <v>20.0</v>
      </c>
      <c r="C29" s="63">
        <v>16.0</v>
      </c>
      <c r="D29" s="63">
        <v>547.0</v>
      </c>
      <c r="E29" s="63">
        <f t="shared" si="1"/>
        <v>583</v>
      </c>
    </row>
    <row r="30">
      <c r="A30" s="62">
        <v>44676.0</v>
      </c>
      <c r="B30" s="63">
        <v>6.0</v>
      </c>
      <c r="C30" s="63">
        <v>14.0</v>
      </c>
      <c r="D30" s="63">
        <v>59.0</v>
      </c>
      <c r="E30" s="63">
        <f t="shared" si="1"/>
        <v>79</v>
      </c>
    </row>
    <row r="31">
      <c r="A31" s="62">
        <v>44642.0</v>
      </c>
      <c r="B31" s="63">
        <v>10.0</v>
      </c>
      <c r="C31" s="63">
        <v>10.0</v>
      </c>
      <c r="D31" s="61"/>
      <c r="E31" s="63">
        <f t="shared" si="1"/>
        <v>20</v>
      </c>
    </row>
    <row r="32">
      <c r="A32" s="62">
        <v>44615.0</v>
      </c>
      <c r="B32" s="63">
        <v>11.0</v>
      </c>
      <c r="C32" s="63">
        <v>10.0</v>
      </c>
      <c r="D32" s="61"/>
      <c r="E32" s="63">
        <f t="shared" si="1"/>
        <v>21</v>
      </c>
    </row>
    <row r="33">
      <c r="A33" s="62">
        <v>44585.0</v>
      </c>
      <c r="B33" s="63">
        <v>26.0</v>
      </c>
      <c r="C33" s="63">
        <v>11.0</v>
      </c>
      <c r="D33" s="61"/>
      <c r="E33" s="63">
        <f t="shared" si="1"/>
        <v>37</v>
      </c>
    </row>
    <row r="34">
      <c r="A34" s="62">
        <v>44552.0</v>
      </c>
      <c r="B34" s="63">
        <v>5.0</v>
      </c>
      <c r="C34" s="63">
        <v>8.0</v>
      </c>
      <c r="D34" s="61"/>
      <c r="E34" s="63">
        <f t="shared" si="1"/>
        <v>13</v>
      </c>
    </row>
    <row r="35">
      <c r="A35" s="62">
        <v>44517.0</v>
      </c>
      <c r="B35" s="63">
        <v>6.0</v>
      </c>
      <c r="C35" s="63">
        <v>10.0</v>
      </c>
      <c r="D35" s="61"/>
      <c r="E35" s="63">
        <f t="shared" si="1"/>
        <v>16</v>
      </c>
    </row>
    <row r="36">
      <c r="A36" s="62">
        <v>44490.0</v>
      </c>
      <c r="B36" s="63">
        <v>7.0</v>
      </c>
      <c r="C36" s="63">
        <v>11.0</v>
      </c>
      <c r="D36" s="63">
        <v>767.0</v>
      </c>
      <c r="E36" s="63">
        <f t="shared" si="1"/>
        <v>785</v>
      </c>
    </row>
    <row r="37">
      <c r="A37" s="62">
        <v>44462.0</v>
      </c>
      <c r="B37" s="63">
        <v>8.0</v>
      </c>
      <c r="C37" s="63">
        <v>10.0</v>
      </c>
      <c r="D37" s="63">
        <v>468.0</v>
      </c>
      <c r="E37" s="63">
        <f t="shared" si="1"/>
        <v>486</v>
      </c>
    </row>
    <row r="38">
      <c r="A38" s="62">
        <v>44428.0</v>
      </c>
      <c r="B38" s="63">
        <v>14.0</v>
      </c>
      <c r="C38" s="63">
        <v>19.0</v>
      </c>
      <c r="D38" s="63">
        <v>636.0</v>
      </c>
      <c r="E38" s="63">
        <f t="shared" si="1"/>
        <v>669</v>
      </c>
    </row>
    <row r="39">
      <c r="A39" s="62">
        <v>44399.0</v>
      </c>
      <c r="B39" s="63">
        <v>9.0</v>
      </c>
      <c r="C39" s="63">
        <v>16.0</v>
      </c>
      <c r="D39" s="63">
        <v>150.0</v>
      </c>
      <c r="E39" s="63">
        <f t="shared" si="1"/>
        <v>175</v>
      </c>
    </row>
    <row r="40">
      <c r="A40" s="62">
        <v>44365.0</v>
      </c>
      <c r="B40" s="61"/>
      <c r="C40" s="63">
        <v>19.0</v>
      </c>
      <c r="D40" s="63">
        <v>1174.0</v>
      </c>
      <c r="E40" s="63">
        <f t="shared" si="1"/>
        <v>1193</v>
      </c>
    </row>
    <row r="41">
      <c r="A41" s="62">
        <v>44337.0</v>
      </c>
      <c r="B41" s="61"/>
      <c r="C41" s="63">
        <v>18.0</v>
      </c>
      <c r="D41" s="63">
        <v>910.0</v>
      </c>
      <c r="E41" s="63">
        <f t="shared" si="1"/>
        <v>928</v>
      </c>
    </row>
    <row r="42">
      <c r="A42" s="62">
        <v>44308.0</v>
      </c>
      <c r="B42" s="61"/>
      <c r="C42" s="61"/>
      <c r="D42" s="63">
        <v>807.0</v>
      </c>
      <c r="E42" s="63">
        <f t="shared" si="1"/>
        <v>807</v>
      </c>
    </row>
    <row r="43">
      <c r="A43" s="62">
        <v>44125.0</v>
      </c>
      <c r="B43" s="61"/>
      <c r="C43" s="61"/>
      <c r="D43" s="63">
        <v>1040.0</v>
      </c>
      <c r="E43" s="63">
        <f t="shared" si="1"/>
        <v>1040</v>
      </c>
    </row>
    <row r="44">
      <c r="A44" s="62">
        <v>44096.0</v>
      </c>
      <c r="B44" s="61"/>
      <c r="C44" s="61"/>
      <c r="D44" s="63">
        <v>1061.0</v>
      </c>
      <c r="E44" s="63">
        <f t="shared" si="1"/>
        <v>1061</v>
      </c>
    </row>
    <row r="45">
      <c r="A45" s="62">
        <v>44062.0</v>
      </c>
      <c r="B45" s="61"/>
      <c r="C45" s="61"/>
      <c r="D45" s="63">
        <v>1148.0</v>
      </c>
      <c r="E45" s="63">
        <f t="shared" si="1"/>
        <v>1148</v>
      </c>
    </row>
    <row r="46">
      <c r="A46" s="62">
        <v>44033.0</v>
      </c>
      <c r="B46" s="61"/>
      <c r="C46" s="61"/>
      <c r="D46" s="63">
        <v>1053.0</v>
      </c>
      <c r="E46" s="63">
        <f t="shared" si="1"/>
        <v>1053</v>
      </c>
    </row>
    <row r="47">
      <c r="A47" s="62">
        <v>44001.0</v>
      </c>
      <c r="B47" s="61"/>
      <c r="C47" s="61"/>
      <c r="D47" s="63">
        <v>977.0</v>
      </c>
      <c r="E47" s="63">
        <f t="shared" si="1"/>
        <v>977</v>
      </c>
    </row>
    <row r="48">
      <c r="A48" s="62">
        <v>43971.0</v>
      </c>
      <c r="B48" s="61"/>
      <c r="C48" s="61"/>
      <c r="D48" s="63">
        <v>782.0</v>
      </c>
      <c r="E48" s="63">
        <f t="shared" si="1"/>
        <v>782</v>
      </c>
    </row>
    <row r="49">
      <c r="A49" s="62">
        <v>43943.0</v>
      </c>
      <c r="B49" s="61"/>
      <c r="C49" s="61"/>
      <c r="D49" s="63">
        <v>379.0</v>
      </c>
      <c r="E49" s="63">
        <f t="shared" si="1"/>
        <v>379</v>
      </c>
    </row>
    <row r="50">
      <c r="A50" s="62">
        <v>43760.0</v>
      </c>
      <c r="B50" s="61"/>
      <c r="C50" s="61"/>
      <c r="D50" s="63">
        <v>463.0</v>
      </c>
      <c r="E50" s="63">
        <f t="shared" si="1"/>
        <v>463</v>
      </c>
    </row>
    <row r="51">
      <c r="A51" s="62">
        <v>43731.0</v>
      </c>
      <c r="B51" s="61"/>
      <c r="C51" s="61"/>
      <c r="D51" s="63">
        <v>597.0</v>
      </c>
      <c r="E51" s="63">
        <f t="shared" si="1"/>
        <v>597</v>
      </c>
    </row>
    <row r="52">
      <c r="A52" s="62">
        <v>43699.0</v>
      </c>
      <c r="B52" s="61"/>
      <c r="C52" s="61"/>
      <c r="D52" s="63">
        <v>872.0</v>
      </c>
      <c r="E52" s="63">
        <f t="shared" si="1"/>
        <v>872</v>
      </c>
    </row>
    <row r="53">
      <c r="A53" s="62">
        <v>43669.0</v>
      </c>
      <c r="B53" s="61"/>
      <c r="C53" s="61"/>
      <c r="D53" s="63">
        <v>840.0</v>
      </c>
      <c r="E53" s="63">
        <f t="shared" si="1"/>
        <v>840</v>
      </c>
    </row>
    <row r="54">
      <c r="A54" s="62">
        <v>43640.0</v>
      </c>
      <c r="B54" s="61"/>
      <c r="C54" s="61"/>
      <c r="D54" s="63">
        <v>925.0</v>
      </c>
      <c r="E54" s="63">
        <f t="shared" si="1"/>
        <v>925</v>
      </c>
    </row>
    <row r="55">
      <c r="A55" s="62">
        <v>43608.0</v>
      </c>
      <c r="B55" s="61"/>
      <c r="C55" s="61"/>
      <c r="D55" s="63">
        <v>654.0</v>
      </c>
      <c r="E55" s="63">
        <f t="shared" si="1"/>
        <v>654</v>
      </c>
    </row>
    <row r="56">
      <c r="A56" s="62">
        <v>43578.0</v>
      </c>
      <c r="B56" s="61"/>
      <c r="C56" s="61"/>
      <c r="D56" s="63">
        <v>0.0</v>
      </c>
      <c r="E56" s="63">
        <f t="shared" si="1"/>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4" max="4" width="15.14"/>
  </cols>
  <sheetData>
    <row r="1">
      <c r="A1" s="6" t="s">
        <v>196</v>
      </c>
      <c r="B1" s="6" t="s">
        <v>197</v>
      </c>
      <c r="C1" s="6" t="s">
        <v>198</v>
      </c>
      <c r="D1" s="6" t="s">
        <v>199</v>
      </c>
      <c r="E1" s="6" t="s">
        <v>200</v>
      </c>
      <c r="F1" s="6" t="s">
        <v>201</v>
      </c>
      <c r="G1" s="6" t="s">
        <v>202</v>
      </c>
      <c r="H1" s="6" t="s">
        <v>203</v>
      </c>
      <c r="I1" s="6" t="s">
        <v>204</v>
      </c>
      <c r="J1" s="6" t="s">
        <v>205</v>
      </c>
      <c r="K1" s="6" t="s">
        <v>206</v>
      </c>
      <c r="L1" s="6" t="s">
        <v>207</v>
      </c>
      <c r="M1" s="6" t="s">
        <v>208</v>
      </c>
      <c r="N1" s="6" t="s">
        <v>209</v>
      </c>
      <c r="O1" s="6" t="s">
        <v>210</v>
      </c>
      <c r="P1" s="6" t="s">
        <v>211</v>
      </c>
      <c r="Q1" s="6" t="s">
        <v>212</v>
      </c>
      <c r="R1" s="6" t="s">
        <v>213</v>
      </c>
      <c r="S1" s="6" t="s">
        <v>214</v>
      </c>
      <c r="T1" s="6" t="s">
        <v>215</v>
      </c>
      <c r="U1" s="6" t="s">
        <v>216</v>
      </c>
      <c r="W1" s="43" t="s">
        <v>191</v>
      </c>
    </row>
    <row r="2">
      <c r="A2" s="64">
        <v>43586.0</v>
      </c>
      <c r="B2" s="6"/>
      <c r="C2" s="6"/>
      <c r="D2" s="6"/>
      <c r="E2" s="6"/>
      <c r="F2" s="12">
        <v>0.0</v>
      </c>
      <c r="G2" s="6"/>
      <c r="H2" s="6"/>
      <c r="I2" s="6"/>
      <c r="J2" s="6"/>
      <c r="K2" s="6"/>
      <c r="L2" s="6"/>
      <c r="M2" s="6"/>
      <c r="N2" s="6"/>
      <c r="O2" s="6"/>
      <c r="P2" s="6"/>
      <c r="Q2" s="6"/>
      <c r="R2" s="6"/>
      <c r="S2" s="6"/>
      <c r="T2" s="6"/>
      <c r="U2" s="12">
        <f t="shared" ref="U2:U56" si="1">SUM(B2:T2)</f>
        <v>0</v>
      </c>
    </row>
    <row r="3">
      <c r="A3" s="64">
        <v>43615.0</v>
      </c>
      <c r="B3" s="6"/>
      <c r="C3" s="6"/>
      <c r="D3" s="6"/>
      <c r="E3" s="6"/>
      <c r="F3" s="12">
        <v>0.0</v>
      </c>
      <c r="G3" s="6"/>
      <c r="H3" s="6"/>
      <c r="I3" s="6"/>
      <c r="J3" s="6"/>
      <c r="K3" s="6"/>
      <c r="L3" s="6"/>
      <c r="M3" s="6"/>
      <c r="N3" s="6"/>
      <c r="O3" s="6"/>
      <c r="P3" s="6"/>
      <c r="Q3" s="6"/>
      <c r="R3" s="6"/>
      <c r="S3" s="6"/>
      <c r="T3" s="6"/>
      <c r="U3" s="12">
        <f t="shared" si="1"/>
        <v>0</v>
      </c>
    </row>
    <row r="4">
      <c r="A4" s="64">
        <v>43648.0</v>
      </c>
      <c r="B4" s="6"/>
      <c r="C4" s="6"/>
      <c r="D4" s="6"/>
      <c r="E4" s="6"/>
      <c r="F4" s="12">
        <v>0.0</v>
      </c>
      <c r="G4" s="6"/>
      <c r="H4" s="6"/>
      <c r="I4" s="6"/>
      <c r="J4" s="6"/>
      <c r="K4" s="6"/>
      <c r="L4" s="6"/>
      <c r="M4" s="6"/>
      <c r="N4" s="6"/>
      <c r="O4" s="6"/>
      <c r="P4" s="6"/>
      <c r="Q4" s="6"/>
      <c r="R4" s="6"/>
      <c r="S4" s="6"/>
      <c r="T4" s="6"/>
      <c r="U4" s="12">
        <f t="shared" si="1"/>
        <v>0</v>
      </c>
    </row>
    <row r="5">
      <c r="A5" s="64">
        <v>43675.0</v>
      </c>
      <c r="B5" s="6"/>
      <c r="C5" s="6"/>
      <c r="D5" s="6"/>
      <c r="E5" s="6"/>
      <c r="F5" s="12">
        <v>0.0</v>
      </c>
      <c r="G5" s="6"/>
      <c r="H5" s="6"/>
      <c r="I5" s="6"/>
      <c r="J5" s="6"/>
      <c r="K5" s="6"/>
      <c r="L5" s="6"/>
      <c r="M5" s="6"/>
      <c r="N5" s="6"/>
      <c r="O5" s="6"/>
      <c r="P5" s="6"/>
      <c r="Q5" s="6"/>
      <c r="R5" s="6"/>
      <c r="S5" s="6"/>
      <c r="T5" s="6"/>
      <c r="U5" s="12">
        <f t="shared" si="1"/>
        <v>0</v>
      </c>
    </row>
    <row r="6">
      <c r="A6" s="64">
        <v>43706.0</v>
      </c>
      <c r="B6" s="6"/>
      <c r="C6" s="6"/>
      <c r="D6" s="6"/>
      <c r="E6" s="6"/>
      <c r="F6" s="12">
        <v>2590.0</v>
      </c>
      <c r="G6" s="6"/>
      <c r="H6" s="6"/>
      <c r="I6" s="6"/>
      <c r="J6" s="6"/>
      <c r="K6" s="6"/>
      <c r="L6" s="6"/>
      <c r="M6" s="6"/>
      <c r="N6" s="6"/>
      <c r="O6" s="6"/>
      <c r="P6" s="6"/>
      <c r="Q6" s="6"/>
      <c r="R6" s="6"/>
      <c r="S6" s="6"/>
      <c r="T6" s="6"/>
      <c r="U6" s="12">
        <f t="shared" si="1"/>
        <v>2590</v>
      </c>
    </row>
    <row r="7">
      <c r="A7" s="64">
        <v>43738.0</v>
      </c>
      <c r="B7" s="6"/>
      <c r="C7" s="6"/>
      <c r="D7" s="6"/>
      <c r="E7" s="6"/>
      <c r="F7" s="12">
        <v>1199.0</v>
      </c>
      <c r="G7" s="6"/>
      <c r="H7" s="6"/>
      <c r="I7" s="6"/>
      <c r="J7" s="6"/>
      <c r="K7" s="6"/>
      <c r="L7" s="6"/>
      <c r="M7" s="6"/>
      <c r="N7" s="6"/>
      <c r="O7" s="6"/>
      <c r="P7" s="6"/>
      <c r="Q7" s="6"/>
      <c r="R7" s="6"/>
      <c r="S7" s="6"/>
      <c r="T7" s="6"/>
      <c r="U7" s="12">
        <f t="shared" si="1"/>
        <v>1199</v>
      </c>
    </row>
    <row r="8">
      <c r="A8" s="64">
        <v>43763.0</v>
      </c>
      <c r="B8" s="6"/>
      <c r="C8" s="6"/>
      <c r="D8" s="6"/>
      <c r="E8" s="6"/>
      <c r="F8" s="12">
        <v>370.0</v>
      </c>
      <c r="G8" s="6"/>
      <c r="H8" s="6"/>
      <c r="I8" s="6"/>
      <c r="J8" s="6"/>
      <c r="K8" s="6"/>
      <c r="L8" s="6"/>
      <c r="M8" s="6"/>
      <c r="N8" s="6"/>
      <c r="O8" s="6"/>
      <c r="P8" s="6"/>
      <c r="Q8" s="6"/>
      <c r="R8" s="6"/>
      <c r="S8" s="6"/>
      <c r="T8" s="6"/>
      <c r="U8" s="12">
        <f t="shared" si="1"/>
        <v>370</v>
      </c>
    </row>
    <row r="9">
      <c r="A9" s="64">
        <v>43951.0</v>
      </c>
      <c r="B9" s="6"/>
      <c r="C9" s="6"/>
      <c r="D9" s="6"/>
      <c r="E9" s="6"/>
      <c r="F9" s="12">
        <v>167.0</v>
      </c>
      <c r="G9" s="6"/>
      <c r="H9" s="6"/>
      <c r="I9" s="6"/>
      <c r="J9" s="6"/>
      <c r="K9" s="6"/>
      <c r="L9" s="6"/>
      <c r="M9" s="6"/>
      <c r="N9" s="6"/>
      <c r="O9" s="6"/>
      <c r="P9" s="6"/>
      <c r="Q9" s="6"/>
      <c r="R9" s="6"/>
      <c r="S9" s="6"/>
      <c r="T9" s="6"/>
      <c r="U9" s="12">
        <f t="shared" si="1"/>
        <v>167</v>
      </c>
    </row>
    <row r="10">
      <c r="A10" s="64">
        <v>43977.0</v>
      </c>
      <c r="B10" s="6"/>
      <c r="C10" s="6"/>
      <c r="D10" s="6"/>
      <c r="E10" s="6"/>
      <c r="F10" s="12">
        <v>404.0</v>
      </c>
      <c r="G10" s="6"/>
      <c r="H10" s="6"/>
      <c r="I10" s="6"/>
      <c r="J10" s="6"/>
      <c r="K10" s="6"/>
      <c r="L10" s="6"/>
      <c r="M10" s="6"/>
      <c r="N10" s="6"/>
      <c r="O10" s="6"/>
      <c r="P10" s="6"/>
      <c r="Q10" s="6"/>
      <c r="R10" s="6"/>
      <c r="S10" s="6"/>
      <c r="T10" s="6"/>
      <c r="U10" s="12">
        <f t="shared" si="1"/>
        <v>404</v>
      </c>
    </row>
    <row r="11">
      <c r="A11" s="64">
        <v>44006.0</v>
      </c>
      <c r="B11" s="6"/>
      <c r="C11" s="6"/>
      <c r="D11" s="6"/>
      <c r="E11" s="6"/>
      <c r="F11" s="12">
        <v>455.0</v>
      </c>
      <c r="G11" s="6"/>
      <c r="H11" s="6"/>
      <c r="I11" s="6"/>
      <c r="J11" s="6"/>
      <c r="K11" s="6"/>
      <c r="L11" s="6"/>
      <c r="M11" s="6"/>
      <c r="N11" s="6"/>
      <c r="O11" s="6"/>
      <c r="P11" s="6"/>
      <c r="Q11" s="6"/>
      <c r="R11" s="6"/>
      <c r="S11" s="6"/>
      <c r="T11" s="6"/>
      <c r="U11" s="12">
        <f t="shared" si="1"/>
        <v>455</v>
      </c>
    </row>
    <row r="12">
      <c r="A12" s="64">
        <v>44041.0</v>
      </c>
      <c r="B12" s="6"/>
      <c r="C12" s="6"/>
      <c r="D12" s="6"/>
      <c r="E12" s="6"/>
      <c r="F12" s="12">
        <v>772.0</v>
      </c>
      <c r="G12" s="6"/>
      <c r="H12" s="6"/>
      <c r="I12" s="6"/>
      <c r="J12" s="6"/>
      <c r="K12" s="6"/>
      <c r="L12" s="6"/>
      <c r="M12" s="6"/>
      <c r="N12" s="6"/>
      <c r="O12" s="6"/>
      <c r="P12" s="6"/>
      <c r="Q12" s="6"/>
      <c r="R12" s="6"/>
      <c r="S12" s="6"/>
      <c r="T12" s="6"/>
      <c r="U12" s="12">
        <f t="shared" si="1"/>
        <v>772</v>
      </c>
    </row>
    <row r="13">
      <c r="A13" s="64">
        <v>44068.0</v>
      </c>
      <c r="B13" s="6"/>
      <c r="C13" s="6"/>
      <c r="D13" s="6"/>
      <c r="E13" s="6"/>
      <c r="F13" s="12">
        <v>729.0</v>
      </c>
      <c r="G13" s="6"/>
      <c r="H13" s="6"/>
      <c r="I13" s="6"/>
      <c r="J13" s="6"/>
      <c r="K13" s="6"/>
      <c r="L13" s="6"/>
      <c r="M13" s="6"/>
      <c r="N13" s="6"/>
      <c r="O13" s="6"/>
      <c r="P13" s="6"/>
      <c r="Q13" s="6"/>
      <c r="R13" s="6"/>
      <c r="S13" s="6"/>
      <c r="T13" s="6"/>
      <c r="U13" s="12">
        <f t="shared" si="1"/>
        <v>729</v>
      </c>
    </row>
    <row r="14">
      <c r="A14" s="64">
        <v>44103.0</v>
      </c>
      <c r="B14" s="6"/>
      <c r="C14" s="6"/>
      <c r="D14" s="6"/>
      <c r="E14" s="6"/>
      <c r="F14" s="12">
        <v>911.0</v>
      </c>
      <c r="G14" s="6"/>
      <c r="H14" s="6"/>
      <c r="I14" s="6"/>
      <c r="J14" s="6"/>
      <c r="K14" s="6"/>
      <c r="L14" s="6"/>
      <c r="M14" s="6"/>
      <c r="N14" s="6"/>
      <c r="O14" s="6"/>
      <c r="P14" s="6"/>
      <c r="Q14" s="6"/>
      <c r="R14" s="6"/>
      <c r="S14" s="6"/>
      <c r="T14" s="6"/>
      <c r="U14" s="12">
        <f t="shared" si="1"/>
        <v>911</v>
      </c>
    </row>
    <row r="15">
      <c r="A15" s="64">
        <v>44125.0</v>
      </c>
      <c r="B15" s="6"/>
      <c r="C15" s="6"/>
      <c r="D15" s="6"/>
      <c r="E15" s="6"/>
      <c r="F15" s="12">
        <v>18.0</v>
      </c>
      <c r="G15" s="6"/>
      <c r="H15" s="6"/>
      <c r="I15" s="6"/>
      <c r="J15" s="6"/>
      <c r="K15" s="6"/>
      <c r="L15" s="6"/>
      <c r="M15" s="6"/>
      <c r="N15" s="6"/>
      <c r="O15" s="6"/>
      <c r="P15" s="6"/>
      <c r="Q15" s="6"/>
      <c r="R15" s="6"/>
      <c r="S15" s="6"/>
      <c r="T15" s="6"/>
      <c r="U15" s="12">
        <f t="shared" si="1"/>
        <v>18</v>
      </c>
    </row>
    <row r="16">
      <c r="A16" s="64">
        <v>44314.0</v>
      </c>
      <c r="B16" s="6"/>
      <c r="C16" s="6"/>
      <c r="D16" s="6"/>
      <c r="E16" s="6"/>
      <c r="F16" s="12">
        <v>361.0</v>
      </c>
      <c r="G16" s="6"/>
      <c r="H16" s="6"/>
      <c r="I16" s="6"/>
      <c r="J16" s="6"/>
      <c r="K16" s="6"/>
      <c r="L16" s="6"/>
      <c r="M16" s="6"/>
      <c r="N16" s="6"/>
      <c r="O16" s="6"/>
      <c r="P16" s="6"/>
      <c r="Q16" s="6"/>
      <c r="R16" s="6"/>
      <c r="S16" s="6"/>
      <c r="T16" s="6"/>
      <c r="U16" s="12">
        <f t="shared" si="1"/>
        <v>361</v>
      </c>
    </row>
    <row r="17">
      <c r="A17" s="64">
        <v>44343.0</v>
      </c>
      <c r="B17" s="12">
        <v>0.0</v>
      </c>
      <c r="C17" s="12">
        <v>236.0</v>
      </c>
      <c r="D17" s="12">
        <v>706.0</v>
      </c>
      <c r="E17" s="12">
        <v>833.0</v>
      </c>
      <c r="F17" s="12">
        <v>887.0</v>
      </c>
      <c r="G17" s="12">
        <v>444.0</v>
      </c>
      <c r="H17" s="12">
        <v>96.0</v>
      </c>
      <c r="I17" s="12">
        <v>282.0</v>
      </c>
      <c r="J17" s="6"/>
      <c r="K17" s="12">
        <v>758.0</v>
      </c>
      <c r="L17" s="12">
        <v>514.0</v>
      </c>
      <c r="M17" s="12">
        <v>178.0</v>
      </c>
      <c r="N17" s="12">
        <v>840.0</v>
      </c>
      <c r="O17" s="12">
        <v>145.0</v>
      </c>
      <c r="P17" s="12">
        <v>46.0</v>
      </c>
      <c r="Q17" s="12">
        <v>375.0</v>
      </c>
      <c r="R17" s="6"/>
      <c r="S17" s="12">
        <v>248.0</v>
      </c>
      <c r="T17" s="12">
        <v>235.0</v>
      </c>
      <c r="U17" s="12">
        <f t="shared" si="1"/>
        <v>6823</v>
      </c>
    </row>
    <row r="18">
      <c r="A18" s="64">
        <v>44371.0</v>
      </c>
      <c r="B18" s="6"/>
      <c r="C18" s="12">
        <v>239.0</v>
      </c>
      <c r="D18" s="12">
        <v>424.0</v>
      </c>
      <c r="E18" s="12">
        <v>769.0</v>
      </c>
      <c r="F18" s="12">
        <v>727.0</v>
      </c>
      <c r="G18" s="12">
        <v>409.0</v>
      </c>
      <c r="H18" s="12">
        <v>202.0</v>
      </c>
      <c r="I18" s="12">
        <v>290.0</v>
      </c>
      <c r="J18" s="6"/>
      <c r="K18" s="12">
        <v>702.0</v>
      </c>
      <c r="L18" s="12">
        <v>565.0</v>
      </c>
      <c r="M18" s="12">
        <v>176.0</v>
      </c>
      <c r="N18" s="12">
        <v>1085.0</v>
      </c>
      <c r="O18" s="12">
        <v>215.0</v>
      </c>
      <c r="P18" s="12">
        <v>76.0</v>
      </c>
      <c r="Q18" s="12">
        <v>594.0</v>
      </c>
      <c r="R18" s="12">
        <v>5.0</v>
      </c>
      <c r="S18" s="12">
        <v>232.0</v>
      </c>
      <c r="T18" s="12">
        <v>235.0</v>
      </c>
      <c r="U18" s="12">
        <f t="shared" si="1"/>
        <v>6945</v>
      </c>
    </row>
    <row r="19">
      <c r="A19" s="64">
        <v>44406.0</v>
      </c>
      <c r="B19" s="12">
        <v>276.0</v>
      </c>
      <c r="C19" s="12">
        <v>334.0</v>
      </c>
      <c r="D19" s="12">
        <v>962.0</v>
      </c>
      <c r="E19" s="12">
        <v>607.0</v>
      </c>
      <c r="F19" s="12">
        <v>1004.0</v>
      </c>
      <c r="G19" s="12">
        <v>610.0</v>
      </c>
      <c r="H19" s="12">
        <v>301.0</v>
      </c>
      <c r="I19" s="12">
        <v>304.0</v>
      </c>
      <c r="J19" s="12">
        <v>506.0</v>
      </c>
      <c r="K19" s="12">
        <v>710.0</v>
      </c>
      <c r="L19" s="12">
        <v>490.0</v>
      </c>
      <c r="M19" s="12">
        <v>148.0</v>
      </c>
      <c r="N19" s="12">
        <v>1513.0</v>
      </c>
      <c r="O19" s="12">
        <v>250.0</v>
      </c>
      <c r="P19" s="12">
        <v>120.0</v>
      </c>
      <c r="Q19" s="12">
        <v>610.0</v>
      </c>
      <c r="R19" s="12">
        <v>5.0</v>
      </c>
      <c r="S19" s="12">
        <v>180.0</v>
      </c>
      <c r="T19" s="12">
        <v>199.0</v>
      </c>
      <c r="U19" s="12">
        <f t="shared" si="1"/>
        <v>9129</v>
      </c>
    </row>
    <row r="20">
      <c r="A20" s="64">
        <v>44434.0</v>
      </c>
      <c r="B20" s="12">
        <v>384.0</v>
      </c>
      <c r="C20" s="12">
        <v>193.0</v>
      </c>
      <c r="D20" s="12">
        <v>364.0</v>
      </c>
      <c r="E20" s="12">
        <v>493.0</v>
      </c>
      <c r="F20" s="12">
        <v>136.0</v>
      </c>
      <c r="G20" s="12">
        <v>426.0</v>
      </c>
      <c r="H20" s="12">
        <v>128.0</v>
      </c>
      <c r="I20" s="12">
        <v>211.0</v>
      </c>
      <c r="J20" s="12">
        <v>190.0</v>
      </c>
      <c r="K20" s="12">
        <v>26.0</v>
      </c>
      <c r="L20" s="12">
        <v>222.0</v>
      </c>
      <c r="M20" s="12">
        <v>49.0</v>
      </c>
      <c r="N20" s="12">
        <v>757.0</v>
      </c>
      <c r="O20" s="12">
        <v>969.0</v>
      </c>
      <c r="P20" s="12">
        <v>74.0</v>
      </c>
      <c r="Q20" s="12">
        <v>744.0</v>
      </c>
      <c r="R20" s="12">
        <v>9.0</v>
      </c>
      <c r="S20" s="12">
        <v>129.0</v>
      </c>
      <c r="T20" s="12">
        <v>123.0</v>
      </c>
      <c r="U20" s="12">
        <f t="shared" si="1"/>
        <v>5627</v>
      </c>
    </row>
    <row r="21">
      <c r="A21" s="64">
        <v>44468.0</v>
      </c>
      <c r="B21" s="12">
        <v>515.0</v>
      </c>
      <c r="C21" s="12">
        <v>241.0</v>
      </c>
      <c r="D21" s="12">
        <v>454.0</v>
      </c>
      <c r="E21" s="12">
        <v>868.0</v>
      </c>
      <c r="F21" s="12">
        <v>0.0</v>
      </c>
      <c r="G21" s="12">
        <v>491.0</v>
      </c>
      <c r="H21" s="12">
        <v>167.0</v>
      </c>
      <c r="I21" s="12">
        <v>244.0</v>
      </c>
      <c r="J21" s="12">
        <v>261.0</v>
      </c>
      <c r="K21" s="12">
        <v>0.0</v>
      </c>
      <c r="L21" s="12">
        <v>269.0</v>
      </c>
      <c r="M21" s="12">
        <v>63.0</v>
      </c>
      <c r="N21" s="12">
        <v>1047.0</v>
      </c>
      <c r="O21" s="12">
        <v>321.0</v>
      </c>
      <c r="P21" s="12">
        <v>69.0</v>
      </c>
      <c r="Q21" s="12">
        <v>569.0</v>
      </c>
      <c r="R21" s="12">
        <v>3.0</v>
      </c>
      <c r="S21" s="12">
        <v>148.0</v>
      </c>
      <c r="T21" s="12">
        <v>146.0</v>
      </c>
      <c r="U21" s="12">
        <f t="shared" si="1"/>
        <v>5876</v>
      </c>
    </row>
    <row r="22">
      <c r="A22" s="64">
        <v>44497.0</v>
      </c>
      <c r="B22" s="12">
        <v>9.0</v>
      </c>
      <c r="C22" s="12">
        <v>18.0</v>
      </c>
      <c r="D22" s="12">
        <v>132.0</v>
      </c>
      <c r="E22" s="12">
        <v>67.0</v>
      </c>
      <c r="F22" s="12">
        <v>0.0</v>
      </c>
      <c r="G22" s="12">
        <v>14.0</v>
      </c>
      <c r="H22" s="12">
        <v>11.0</v>
      </c>
      <c r="I22" s="12">
        <v>113.0</v>
      </c>
      <c r="J22" s="12">
        <v>98.0</v>
      </c>
      <c r="K22" s="12">
        <v>1.0</v>
      </c>
      <c r="L22" s="12">
        <v>79.0</v>
      </c>
      <c r="M22" s="12">
        <v>14.0</v>
      </c>
      <c r="N22" s="12">
        <v>382.0</v>
      </c>
      <c r="O22" s="12">
        <v>86.0</v>
      </c>
      <c r="P22" s="12">
        <v>33.0</v>
      </c>
      <c r="Q22" s="12">
        <v>81.0</v>
      </c>
      <c r="R22" s="12">
        <v>3.0</v>
      </c>
      <c r="S22" s="12">
        <v>20.0</v>
      </c>
      <c r="T22" s="12">
        <v>24.0</v>
      </c>
      <c r="U22" s="12">
        <f t="shared" si="1"/>
        <v>1185</v>
      </c>
    </row>
    <row r="23">
      <c r="A23" s="64">
        <v>44530.0</v>
      </c>
      <c r="B23" s="12">
        <v>6.0</v>
      </c>
      <c r="C23" s="12">
        <v>39.0</v>
      </c>
      <c r="D23" s="12">
        <v>91.0</v>
      </c>
      <c r="E23" s="12">
        <v>78.0</v>
      </c>
      <c r="F23" s="6"/>
      <c r="G23" s="12">
        <v>1.0</v>
      </c>
      <c r="H23" s="12">
        <v>0.0</v>
      </c>
      <c r="I23" s="12">
        <v>33.0</v>
      </c>
      <c r="J23" s="12">
        <v>21.0</v>
      </c>
      <c r="K23" s="12">
        <v>3.0</v>
      </c>
      <c r="L23" s="12">
        <v>7.0</v>
      </c>
      <c r="M23" s="12">
        <v>10.0</v>
      </c>
      <c r="N23" s="12">
        <v>43.0</v>
      </c>
      <c r="O23" s="12">
        <v>69.0</v>
      </c>
      <c r="P23" s="12">
        <v>23.0</v>
      </c>
      <c r="Q23" s="12">
        <v>38.0</v>
      </c>
      <c r="R23" s="12">
        <v>10.0</v>
      </c>
      <c r="S23" s="12">
        <v>1.0</v>
      </c>
      <c r="T23" s="12">
        <v>2.0</v>
      </c>
      <c r="U23" s="12">
        <f t="shared" si="1"/>
        <v>475</v>
      </c>
    </row>
    <row r="24">
      <c r="A24" s="64">
        <v>44560.0</v>
      </c>
      <c r="B24" s="12">
        <v>5.0</v>
      </c>
      <c r="C24" s="12">
        <v>68.0</v>
      </c>
      <c r="D24" s="12">
        <v>59.0</v>
      </c>
      <c r="E24" s="12">
        <v>41.0</v>
      </c>
      <c r="F24" s="6"/>
      <c r="G24" s="12">
        <v>0.0</v>
      </c>
      <c r="H24" s="6" t="s">
        <v>217</v>
      </c>
      <c r="I24" s="12">
        <v>16.0</v>
      </c>
      <c r="J24" s="12">
        <v>16.0</v>
      </c>
      <c r="K24" s="12">
        <v>0.0</v>
      </c>
      <c r="L24" s="12">
        <v>9.0</v>
      </c>
      <c r="M24" s="12">
        <v>8.0</v>
      </c>
      <c r="N24" s="12">
        <v>28.0</v>
      </c>
      <c r="O24" s="12">
        <v>82.0</v>
      </c>
      <c r="P24" s="12">
        <v>10.0</v>
      </c>
      <c r="Q24" s="12">
        <v>26.0</v>
      </c>
      <c r="R24" s="12">
        <v>4.0</v>
      </c>
      <c r="S24" s="12">
        <v>0.0</v>
      </c>
      <c r="T24" s="12">
        <v>9.0</v>
      </c>
      <c r="U24" s="12">
        <f t="shared" si="1"/>
        <v>381</v>
      </c>
    </row>
    <row r="25">
      <c r="A25" s="64">
        <v>44588.0</v>
      </c>
      <c r="B25" s="12">
        <v>0.0</v>
      </c>
      <c r="C25" s="12">
        <v>3.0</v>
      </c>
      <c r="D25" s="12">
        <v>100.0</v>
      </c>
      <c r="E25" s="12">
        <v>53.0</v>
      </c>
      <c r="F25" s="6"/>
      <c r="G25" s="12">
        <v>0.0</v>
      </c>
      <c r="H25" s="6"/>
      <c r="I25" s="12">
        <v>36.0</v>
      </c>
      <c r="J25" s="12">
        <v>14.0</v>
      </c>
      <c r="K25" s="12">
        <v>12.0</v>
      </c>
      <c r="L25" s="12">
        <v>8.0</v>
      </c>
      <c r="M25" s="12">
        <v>7.0</v>
      </c>
      <c r="N25" s="12">
        <v>20.0</v>
      </c>
      <c r="O25" s="12">
        <v>92.0</v>
      </c>
      <c r="P25" s="12">
        <v>8.0</v>
      </c>
      <c r="Q25" s="12">
        <v>22.0</v>
      </c>
      <c r="R25" s="12">
        <v>3.0</v>
      </c>
      <c r="S25" s="12">
        <v>1.0</v>
      </c>
      <c r="T25" s="12">
        <v>3.0</v>
      </c>
      <c r="U25" s="12">
        <f t="shared" si="1"/>
        <v>382</v>
      </c>
    </row>
    <row r="26">
      <c r="A26" s="64">
        <v>44620.0</v>
      </c>
      <c r="B26" s="12">
        <v>0.0</v>
      </c>
      <c r="C26" s="12">
        <v>70.0</v>
      </c>
      <c r="D26" s="12">
        <v>80.0</v>
      </c>
      <c r="E26" s="12">
        <v>81.0</v>
      </c>
      <c r="F26" s="6"/>
      <c r="G26" s="12">
        <v>1.0</v>
      </c>
      <c r="H26" s="6"/>
      <c r="I26" s="12">
        <v>54.0</v>
      </c>
      <c r="J26" s="12">
        <v>22.0</v>
      </c>
      <c r="K26" s="12">
        <v>10.0</v>
      </c>
      <c r="L26" s="12">
        <v>7.0</v>
      </c>
      <c r="M26" s="12">
        <v>6.0</v>
      </c>
      <c r="N26" s="12">
        <v>19.0</v>
      </c>
      <c r="O26" s="12">
        <v>60.0</v>
      </c>
      <c r="P26" s="12">
        <v>26.0</v>
      </c>
      <c r="Q26" s="12">
        <v>32.0</v>
      </c>
      <c r="R26" s="12">
        <v>3.0</v>
      </c>
      <c r="S26" s="12">
        <v>1.0</v>
      </c>
      <c r="T26" s="12">
        <v>5.0</v>
      </c>
      <c r="U26" s="12">
        <f t="shared" si="1"/>
        <v>477</v>
      </c>
    </row>
    <row r="27">
      <c r="A27" s="64">
        <v>44650.0</v>
      </c>
      <c r="B27" s="12">
        <v>0.0</v>
      </c>
      <c r="C27" s="12">
        <v>61.0</v>
      </c>
      <c r="D27" s="12">
        <v>31.0</v>
      </c>
      <c r="E27" s="12">
        <v>68.0</v>
      </c>
      <c r="F27" s="6"/>
      <c r="G27" s="12">
        <v>5.0</v>
      </c>
      <c r="H27" s="6"/>
      <c r="I27" s="12">
        <v>17.0</v>
      </c>
      <c r="J27" s="12">
        <v>13.0</v>
      </c>
      <c r="K27" s="6"/>
      <c r="L27" s="12">
        <v>41.0</v>
      </c>
      <c r="M27" s="12">
        <v>5.0</v>
      </c>
      <c r="N27" s="12">
        <v>77.0</v>
      </c>
      <c r="O27" s="12">
        <v>31.0</v>
      </c>
      <c r="P27" s="12">
        <v>23.0</v>
      </c>
      <c r="Q27" s="12">
        <v>29.0</v>
      </c>
      <c r="R27" s="12">
        <v>11.0</v>
      </c>
      <c r="S27" s="12">
        <v>0.0</v>
      </c>
      <c r="T27" s="12">
        <v>6.0</v>
      </c>
      <c r="U27" s="12">
        <f t="shared" si="1"/>
        <v>418</v>
      </c>
    </row>
    <row r="28">
      <c r="A28" s="64">
        <v>44678.0</v>
      </c>
      <c r="B28" s="12">
        <v>0.0</v>
      </c>
      <c r="C28" s="12">
        <v>11.0</v>
      </c>
      <c r="D28" s="12">
        <v>30.0</v>
      </c>
      <c r="E28" s="12">
        <v>100.0</v>
      </c>
      <c r="F28" s="12">
        <v>0.0</v>
      </c>
      <c r="G28" s="12">
        <v>1.0</v>
      </c>
      <c r="H28" s="6" t="s">
        <v>218</v>
      </c>
      <c r="I28" s="12">
        <v>24.0</v>
      </c>
      <c r="J28" s="12">
        <v>21.0</v>
      </c>
      <c r="K28" s="12">
        <v>15.0</v>
      </c>
      <c r="L28" s="12">
        <v>5.0</v>
      </c>
      <c r="M28" s="12">
        <v>5.0</v>
      </c>
      <c r="N28" s="12">
        <v>53.0</v>
      </c>
      <c r="O28" s="12">
        <v>32.0</v>
      </c>
      <c r="P28" s="12">
        <v>28.0</v>
      </c>
      <c r="Q28" s="12">
        <v>27.0</v>
      </c>
      <c r="R28" s="12">
        <v>17.0</v>
      </c>
      <c r="S28" s="12">
        <v>1.0</v>
      </c>
      <c r="T28" s="12">
        <v>14.0</v>
      </c>
      <c r="U28" s="12">
        <f t="shared" si="1"/>
        <v>384</v>
      </c>
    </row>
    <row r="29">
      <c r="A29" s="64">
        <v>44707.0</v>
      </c>
      <c r="B29" s="12">
        <v>0.0</v>
      </c>
      <c r="C29" s="12">
        <v>11.0</v>
      </c>
      <c r="D29" s="12">
        <v>141.0</v>
      </c>
      <c r="E29" s="12">
        <v>84.0</v>
      </c>
      <c r="F29" s="12">
        <v>0.0</v>
      </c>
      <c r="G29" s="12">
        <v>2.0</v>
      </c>
      <c r="H29" s="12">
        <v>13.0</v>
      </c>
      <c r="I29" s="12">
        <v>152.0</v>
      </c>
      <c r="J29" s="12">
        <v>225.0</v>
      </c>
      <c r="K29" s="12">
        <v>5.0</v>
      </c>
      <c r="L29" s="12">
        <v>72.0</v>
      </c>
      <c r="M29" s="12">
        <v>7.0</v>
      </c>
      <c r="N29" s="12">
        <v>51.0</v>
      </c>
      <c r="O29" s="12">
        <v>85.0</v>
      </c>
      <c r="P29" s="12">
        <v>39.0</v>
      </c>
      <c r="Q29" s="12">
        <v>266.0</v>
      </c>
      <c r="R29" s="12">
        <v>8.0</v>
      </c>
      <c r="S29" s="12">
        <v>109.0</v>
      </c>
      <c r="T29" s="12">
        <v>1.0</v>
      </c>
      <c r="U29" s="12">
        <f t="shared" si="1"/>
        <v>1271</v>
      </c>
    </row>
    <row r="30">
      <c r="A30" s="64">
        <v>44741.0</v>
      </c>
      <c r="B30" s="12">
        <v>9.0</v>
      </c>
      <c r="C30" s="12">
        <v>110.0</v>
      </c>
      <c r="D30" s="12">
        <v>777.0</v>
      </c>
      <c r="E30" s="12">
        <v>371.0</v>
      </c>
      <c r="F30" s="12">
        <v>0.0</v>
      </c>
      <c r="G30" s="12">
        <v>918.0</v>
      </c>
      <c r="H30" s="12">
        <v>155.0</v>
      </c>
      <c r="I30" s="12">
        <v>104.0</v>
      </c>
      <c r="J30" s="12">
        <v>401.0</v>
      </c>
      <c r="K30" s="12">
        <v>340.0</v>
      </c>
      <c r="L30" s="12">
        <v>333.0</v>
      </c>
      <c r="M30" s="12">
        <v>132.0</v>
      </c>
      <c r="N30" s="12">
        <v>1321.0</v>
      </c>
      <c r="O30" s="12">
        <v>83.0</v>
      </c>
      <c r="P30" s="12">
        <v>86.0</v>
      </c>
      <c r="Q30" s="12">
        <v>722.0</v>
      </c>
      <c r="R30" s="12">
        <v>105.0</v>
      </c>
      <c r="S30" s="12">
        <v>74.0</v>
      </c>
      <c r="T30" s="12">
        <v>93.0</v>
      </c>
      <c r="U30" s="12">
        <f t="shared" si="1"/>
        <v>6134</v>
      </c>
    </row>
    <row r="31">
      <c r="A31" s="64">
        <v>44770.0</v>
      </c>
      <c r="B31" s="12">
        <v>0.0</v>
      </c>
      <c r="C31" s="12">
        <v>388.0</v>
      </c>
      <c r="D31" s="12">
        <v>848.0</v>
      </c>
      <c r="E31" s="12">
        <v>1229.0</v>
      </c>
      <c r="F31" s="12">
        <v>0.0</v>
      </c>
      <c r="G31" s="12">
        <v>533.0</v>
      </c>
      <c r="H31" s="12">
        <v>207.0</v>
      </c>
      <c r="I31" s="12">
        <v>590.0</v>
      </c>
      <c r="J31" s="12">
        <v>345.0</v>
      </c>
      <c r="K31" s="12">
        <v>1220.0</v>
      </c>
      <c r="L31" s="12">
        <v>644.0</v>
      </c>
      <c r="M31" s="12">
        <v>169.0</v>
      </c>
      <c r="N31" s="12">
        <v>1137.0</v>
      </c>
      <c r="O31" s="12">
        <v>81.0</v>
      </c>
      <c r="P31" s="12">
        <v>109.0</v>
      </c>
      <c r="Q31" s="12">
        <v>2598.0</v>
      </c>
      <c r="R31" s="12">
        <v>37.0</v>
      </c>
      <c r="S31" s="12">
        <v>527.0</v>
      </c>
      <c r="T31" s="12">
        <v>662.0</v>
      </c>
      <c r="U31" s="12">
        <f t="shared" si="1"/>
        <v>11324</v>
      </c>
    </row>
    <row r="32">
      <c r="A32" s="64">
        <v>44802.0</v>
      </c>
      <c r="B32" s="12">
        <v>276.0</v>
      </c>
      <c r="C32" s="12">
        <v>227.0</v>
      </c>
      <c r="D32" s="12">
        <v>786.0</v>
      </c>
      <c r="E32" s="12">
        <v>711.0</v>
      </c>
      <c r="F32" s="12">
        <v>352.0</v>
      </c>
      <c r="G32" s="12">
        <v>216.0</v>
      </c>
      <c r="H32" s="12">
        <v>63.0</v>
      </c>
      <c r="I32" s="12">
        <v>356.0</v>
      </c>
      <c r="J32" s="12">
        <v>318.0</v>
      </c>
      <c r="K32" s="12">
        <v>749.0</v>
      </c>
      <c r="L32" s="12">
        <v>195.0</v>
      </c>
      <c r="M32" s="12">
        <v>97.0</v>
      </c>
      <c r="N32" s="12">
        <v>691.0</v>
      </c>
      <c r="O32" s="12">
        <v>78.0</v>
      </c>
      <c r="P32" s="12">
        <v>35.0</v>
      </c>
      <c r="Q32" s="12">
        <v>789.0</v>
      </c>
      <c r="R32" s="12">
        <v>50.0</v>
      </c>
      <c r="S32" s="12">
        <v>271.0</v>
      </c>
      <c r="T32" s="12">
        <v>349.0</v>
      </c>
      <c r="U32" s="12">
        <f t="shared" si="1"/>
        <v>6609</v>
      </c>
    </row>
    <row r="33">
      <c r="A33" s="64">
        <v>44832.0</v>
      </c>
      <c r="B33" s="12">
        <v>453.0</v>
      </c>
      <c r="C33" s="12">
        <v>292.0</v>
      </c>
      <c r="D33" s="12">
        <v>596.0</v>
      </c>
      <c r="E33" s="12">
        <v>778.0</v>
      </c>
      <c r="F33" s="12">
        <v>490.0</v>
      </c>
      <c r="G33" s="12">
        <v>194.0</v>
      </c>
      <c r="H33" s="12">
        <v>212.0</v>
      </c>
      <c r="I33" s="12">
        <v>214.0</v>
      </c>
      <c r="J33" s="12">
        <v>358.0</v>
      </c>
      <c r="K33" s="12">
        <v>690.0</v>
      </c>
      <c r="L33" s="12">
        <v>317.0</v>
      </c>
      <c r="M33" s="12">
        <v>84.0</v>
      </c>
      <c r="N33" s="12">
        <v>687.0</v>
      </c>
      <c r="O33" s="12">
        <v>75.0</v>
      </c>
      <c r="P33" s="12">
        <v>185.0</v>
      </c>
      <c r="Q33" s="12">
        <v>369.0</v>
      </c>
      <c r="R33" s="12">
        <v>28.0</v>
      </c>
      <c r="S33" s="12">
        <v>147.0</v>
      </c>
      <c r="T33" s="12">
        <v>542.0</v>
      </c>
      <c r="U33" s="12">
        <f t="shared" si="1"/>
        <v>6711</v>
      </c>
    </row>
    <row r="34">
      <c r="A34" s="64">
        <v>44861.0</v>
      </c>
      <c r="B34" s="12">
        <v>462.0</v>
      </c>
      <c r="C34" s="12">
        <v>158.0</v>
      </c>
      <c r="D34" s="12">
        <v>476.0</v>
      </c>
      <c r="E34" s="12">
        <v>543.0</v>
      </c>
      <c r="F34" s="12">
        <v>525.0</v>
      </c>
      <c r="G34" s="12">
        <v>221.0</v>
      </c>
      <c r="H34" s="12">
        <v>224.0</v>
      </c>
      <c r="I34" s="12">
        <v>389.0</v>
      </c>
      <c r="J34" s="12">
        <v>133.0</v>
      </c>
      <c r="K34" s="12">
        <v>630.0</v>
      </c>
      <c r="L34" s="12">
        <v>436.0</v>
      </c>
      <c r="M34" s="12">
        <v>138.0</v>
      </c>
      <c r="N34" s="12">
        <v>660.0</v>
      </c>
      <c r="O34" s="12">
        <v>66.0</v>
      </c>
      <c r="P34" s="12">
        <v>92.0</v>
      </c>
      <c r="Q34" s="12">
        <v>56.0</v>
      </c>
      <c r="R34" s="12">
        <v>68.0</v>
      </c>
      <c r="S34" s="12">
        <v>0.0</v>
      </c>
      <c r="T34" s="12">
        <v>286.0</v>
      </c>
      <c r="U34" s="12">
        <f t="shared" si="1"/>
        <v>5563</v>
      </c>
    </row>
    <row r="35">
      <c r="A35" s="64">
        <v>44894.0</v>
      </c>
      <c r="B35" s="12">
        <v>1.0</v>
      </c>
      <c r="C35" s="12">
        <v>24.0</v>
      </c>
      <c r="D35" s="12">
        <v>79.0</v>
      </c>
      <c r="E35" s="12">
        <v>86.0</v>
      </c>
      <c r="F35" s="6"/>
      <c r="G35" s="12">
        <v>18.0</v>
      </c>
      <c r="H35" s="6"/>
      <c r="I35" s="12">
        <v>11.0</v>
      </c>
      <c r="J35" s="12">
        <v>17.0</v>
      </c>
      <c r="K35" s="12">
        <v>64.0</v>
      </c>
      <c r="L35" s="12">
        <v>12.0</v>
      </c>
      <c r="M35" s="12">
        <v>14.0</v>
      </c>
      <c r="N35" s="12">
        <v>54.0</v>
      </c>
      <c r="O35" s="12">
        <v>54.0</v>
      </c>
      <c r="P35" s="12">
        <v>66.0</v>
      </c>
      <c r="Q35" s="12">
        <v>21.0</v>
      </c>
      <c r="R35" s="12">
        <v>30.0</v>
      </c>
      <c r="S35" s="12">
        <v>100.0</v>
      </c>
      <c r="T35" s="12">
        <v>9.0</v>
      </c>
      <c r="U35" s="12">
        <f t="shared" si="1"/>
        <v>660</v>
      </c>
    </row>
    <row r="36">
      <c r="A36" s="64">
        <v>44922.0</v>
      </c>
      <c r="B36" s="12">
        <v>2.0</v>
      </c>
      <c r="C36" s="12">
        <v>20.0</v>
      </c>
      <c r="D36" s="12">
        <v>62.0</v>
      </c>
      <c r="E36" s="12">
        <v>51.0</v>
      </c>
      <c r="F36" s="6"/>
      <c r="G36" s="12">
        <v>0.0</v>
      </c>
      <c r="H36" s="6"/>
      <c r="I36" s="12">
        <v>30.0</v>
      </c>
      <c r="J36" s="12">
        <v>22.0</v>
      </c>
      <c r="K36" s="12">
        <v>0.0</v>
      </c>
      <c r="L36" s="12">
        <v>4.0</v>
      </c>
      <c r="M36" s="12">
        <v>6.0</v>
      </c>
      <c r="N36" s="12">
        <v>40.0</v>
      </c>
      <c r="O36" s="12">
        <v>1452.0</v>
      </c>
      <c r="P36" s="12">
        <v>35.0</v>
      </c>
      <c r="Q36" s="12">
        <v>12.0</v>
      </c>
      <c r="R36" s="12">
        <v>29.0</v>
      </c>
      <c r="S36" s="12">
        <v>67.0</v>
      </c>
      <c r="T36" s="12">
        <v>6.0</v>
      </c>
      <c r="U36" s="12">
        <f t="shared" si="1"/>
        <v>1838</v>
      </c>
    </row>
    <row r="37">
      <c r="A37" s="64">
        <v>44956.0</v>
      </c>
      <c r="B37" s="12">
        <v>3.0</v>
      </c>
      <c r="C37" s="12">
        <v>10.0</v>
      </c>
      <c r="D37" s="12">
        <v>46.0</v>
      </c>
      <c r="E37" s="12">
        <v>40.0</v>
      </c>
      <c r="F37" s="6"/>
      <c r="G37" s="12">
        <v>0.0</v>
      </c>
      <c r="H37" s="12">
        <v>0.0</v>
      </c>
      <c r="I37" s="12">
        <v>10.0</v>
      </c>
      <c r="J37" s="12">
        <v>19.0</v>
      </c>
      <c r="K37" s="12">
        <v>5.0</v>
      </c>
      <c r="L37" s="12">
        <v>4.0</v>
      </c>
      <c r="M37" s="12">
        <v>5.0</v>
      </c>
      <c r="N37" s="12">
        <v>35.0</v>
      </c>
      <c r="O37" s="12">
        <v>60.0</v>
      </c>
      <c r="P37" s="12">
        <v>0.0</v>
      </c>
      <c r="Q37" s="12">
        <v>8.0</v>
      </c>
      <c r="R37" s="12">
        <v>15.0</v>
      </c>
      <c r="S37" s="12">
        <v>43.0</v>
      </c>
      <c r="T37" s="12">
        <v>91.0</v>
      </c>
      <c r="U37" s="12">
        <f t="shared" si="1"/>
        <v>394</v>
      </c>
    </row>
    <row r="38">
      <c r="A38" s="64">
        <v>44985.0</v>
      </c>
      <c r="B38" s="12">
        <v>2.0</v>
      </c>
      <c r="C38" s="12">
        <v>13.0</v>
      </c>
      <c r="D38" s="12">
        <v>1.0</v>
      </c>
      <c r="E38" s="12">
        <v>193.0</v>
      </c>
      <c r="F38" s="6"/>
      <c r="G38" s="6"/>
      <c r="H38" s="12">
        <v>0.0</v>
      </c>
      <c r="I38" s="12">
        <v>11.0</v>
      </c>
      <c r="J38" s="12">
        <v>15.0</v>
      </c>
      <c r="K38" s="12">
        <v>3.0</v>
      </c>
      <c r="L38" s="12">
        <v>4.0</v>
      </c>
      <c r="M38" s="12">
        <v>4.0</v>
      </c>
      <c r="N38" s="12">
        <v>30.0</v>
      </c>
      <c r="O38" s="12">
        <v>74.0</v>
      </c>
      <c r="P38" s="12">
        <v>30.0</v>
      </c>
      <c r="Q38" s="12">
        <v>30.0</v>
      </c>
      <c r="R38" s="12">
        <v>13.0</v>
      </c>
      <c r="S38" s="12">
        <v>0.0</v>
      </c>
      <c r="T38" s="12">
        <v>7.0</v>
      </c>
      <c r="U38" s="12">
        <f t="shared" si="1"/>
        <v>430</v>
      </c>
    </row>
    <row r="39">
      <c r="A39" s="64">
        <v>45012.0</v>
      </c>
      <c r="B39" s="12">
        <v>4.0</v>
      </c>
      <c r="C39" s="12">
        <v>2.0</v>
      </c>
      <c r="D39" s="12">
        <v>41.0</v>
      </c>
      <c r="E39" s="12">
        <v>23.0</v>
      </c>
      <c r="F39" s="6"/>
      <c r="G39" s="6"/>
      <c r="H39" s="12">
        <v>0.0</v>
      </c>
      <c r="I39" s="12">
        <v>14.0</v>
      </c>
      <c r="J39" s="12">
        <v>12.0</v>
      </c>
      <c r="K39" s="12">
        <v>3.0</v>
      </c>
      <c r="L39" s="12">
        <v>14.0</v>
      </c>
      <c r="M39" s="12">
        <v>5.0</v>
      </c>
      <c r="N39" s="12">
        <v>25.0</v>
      </c>
      <c r="O39" s="12">
        <v>30.0</v>
      </c>
      <c r="P39" s="12">
        <v>38.0</v>
      </c>
      <c r="Q39" s="12">
        <v>12.0</v>
      </c>
      <c r="R39" s="12">
        <v>12.0</v>
      </c>
      <c r="S39" s="12">
        <v>2.0</v>
      </c>
      <c r="T39" s="12">
        <v>28.0</v>
      </c>
      <c r="U39" s="12">
        <f t="shared" si="1"/>
        <v>265</v>
      </c>
    </row>
    <row r="40">
      <c r="A40" s="64">
        <v>45042.0</v>
      </c>
      <c r="B40" s="12">
        <v>5.0</v>
      </c>
      <c r="C40" s="12">
        <v>3.0</v>
      </c>
      <c r="D40" s="12">
        <v>74.0</v>
      </c>
      <c r="E40" s="12">
        <v>6.0</v>
      </c>
      <c r="F40" s="12">
        <v>71.0</v>
      </c>
      <c r="G40" s="6"/>
      <c r="H40" s="12">
        <v>1.0</v>
      </c>
      <c r="I40" s="12">
        <v>27.0</v>
      </c>
      <c r="J40" s="12">
        <v>14.0</v>
      </c>
      <c r="K40" s="12">
        <v>0.0</v>
      </c>
      <c r="L40" s="12">
        <v>6.0</v>
      </c>
      <c r="M40" s="12">
        <v>5.0</v>
      </c>
      <c r="N40" s="12">
        <v>126.0</v>
      </c>
      <c r="O40" s="12">
        <v>23.0</v>
      </c>
      <c r="P40" s="12">
        <v>134.0</v>
      </c>
      <c r="Q40" s="12">
        <v>10.0</v>
      </c>
      <c r="R40" s="12">
        <v>50.0</v>
      </c>
      <c r="S40" s="12">
        <v>0.0</v>
      </c>
      <c r="T40" s="12">
        <v>18.0</v>
      </c>
      <c r="U40" s="12">
        <f t="shared" si="1"/>
        <v>573</v>
      </c>
    </row>
    <row r="41">
      <c r="A41" s="64">
        <v>45071.0</v>
      </c>
      <c r="B41" s="12">
        <v>205.0</v>
      </c>
      <c r="C41" s="12">
        <v>185.0</v>
      </c>
      <c r="D41" s="12">
        <v>115.0</v>
      </c>
      <c r="E41" s="12">
        <v>82.0</v>
      </c>
      <c r="F41" s="12">
        <v>0.0</v>
      </c>
      <c r="G41" s="12">
        <v>373.0</v>
      </c>
      <c r="H41" s="12">
        <v>605.0</v>
      </c>
      <c r="I41" s="12">
        <v>133.0</v>
      </c>
      <c r="J41" s="12">
        <v>182.0</v>
      </c>
      <c r="K41" s="12">
        <v>1.0</v>
      </c>
      <c r="L41" s="12">
        <v>27.0</v>
      </c>
      <c r="M41" s="12">
        <v>94.0</v>
      </c>
      <c r="N41" s="12">
        <v>499.0</v>
      </c>
      <c r="O41" s="12">
        <v>257.0</v>
      </c>
      <c r="P41" s="12">
        <v>62.0</v>
      </c>
      <c r="Q41" s="12">
        <v>28.0</v>
      </c>
      <c r="R41" s="12">
        <v>37.0</v>
      </c>
      <c r="S41" s="12">
        <v>195.0</v>
      </c>
      <c r="T41" s="12">
        <v>346.0</v>
      </c>
      <c r="U41" s="12">
        <f t="shared" si="1"/>
        <v>3426</v>
      </c>
    </row>
    <row r="42">
      <c r="A42" s="64">
        <v>45104.0</v>
      </c>
      <c r="B42" s="12">
        <v>748.0</v>
      </c>
      <c r="C42" s="12">
        <v>879.0</v>
      </c>
      <c r="D42" s="12">
        <v>1312.0</v>
      </c>
      <c r="E42" s="12">
        <v>730.0</v>
      </c>
      <c r="F42" s="12">
        <v>0.0</v>
      </c>
      <c r="G42" s="12">
        <v>848.0</v>
      </c>
      <c r="H42" s="12">
        <v>126.0</v>
      </c>
      <c r="I42" s="12">
        <v>33.0</v>
      </c>
      <c r="J42" s="12">
        <v>452.0</v>
      </c>
      <c r="K42" s="6"/>
      <c r="L42" s="12">
        <v>48.0</v>
      </c>
      <c r="M42" s="12">
        <v>437.0</v>
      </c>
      <c r="N42" s="12">
        <v>1162.0</v>
      </c>
      <c r="O42" s="12">
        <v>230.0</v>
      </c>
      <c r="P42" s="12">
        <v>83.0</v>
      </c>
      <c r="Q42" s="12">
        <v>817.0</v>
      </c>
      <c r="R42" s="12">
        <v>33.0</v>
      </c>
      <c r="S42" s="12">
        <v>681.0</v>
      </c>
      <c r="T42" s="12">
        <v>511.0</v>
      </c>
      <c r="U42" s="12">
        <f t="shared" si="1"/>
        <v>9130</v>
      </c>
    </row>
    <row r="43">
      <c r="A43" s="64">
        <v>45138.0</v>
      </c>
      <c r="B43" s="12">
        <v>796.0</v>
      </c>
      <c r="C43" s="12">
        <v>954.0</v>
      </c>
      <c r="D43" s="12">
        <v>727.0</v>
      </c>
      <c r="E43" s="12">
        <v>2477.0</v>
      </c>
      <c r="F43" s="12">
        <v>416.0</v>
      </c>
      <c r="G43" s="12">
        <v>473.0</v>
      </c>
      <c r="H43" s="12">
        <v>391.0</v>
      </c>
      <c r="I43" s="12">
        <v>11.0</v>
      </c>
      <c r="J43" s="12">
        <v>307.0</v>
      </c>
      <c r="K43" s="12">
        <v>471.0</v>
      </c>
      <c r="L43" s="12">
        <v>45.0</v>
      </c>
      <c r="M43" s="12">
        <v>367.0</v>
      </c>
      <c r="N43" s="12">
        <v>717.0</v>
      </c>
      <c r="O43" s="12">
        <v>232.0</v>
      </c>
      <c r="P43" s="12">
        <v>86.0</v>
      </c>
      <c r="Q43" s="12">
        <v>691.0</v>
      </c>
      <c r="R43" s="12">
        <v>18.0</v>
      </c>
      <c r="S43" s="12">
        <v>645.0</v>
      </c>
      <c r="T43" s="12">
        <v>549.0</v>
      </c>
      <c r="U43" s="12">
        <f t="shared" si="1"/>
        <v>10373</v>
      </c>
    </row>
    <row r="44">
      <c r="A44" s="64">
        <v>45166.0</v>
      </c>
      <c r="B44" s="12">
        <v>636.0</v>
      </c>
      <c r="C44" s="12">
        <v>306.0</v>
      </c>
      <c r="D44" s="12">
        <v>635.0</v>
      </c>
      <c r="E44" s="12">
        <v>1006.0</v>
      </c>
      <c r="F44" s="12">
        <v>602.0</v>
      </c>
      <c r="G44" s="12">
        <v>261.0</v>
      </c>
      <c r="H44" s="12">
        <v>633.0</v>
      </c>
      <c r="I44" s="12">
        <v>25.0</v>
      </c>
      <c r="J44" s="12">
        <v>279.0</v>
      </c>
      <c r="K44" s="12">
        <v>808.0</v>
      </c>
      <c r="L44" s="12">
        <v>241.0</v>
      </c>
      <c r="M44" s="12">
        <v>96.0</v>
      </c>
      <c r="N44" s="12">
        <v>825.0</v>
      </c>
      <c r="O44" s="12">
        <v>247.0</v>
      </c>
      <c r="P44" s="12">
        <v>75.0</v>
      </c>
      <c r="Q44" s="12">
        <v>312.0</v>
      </c>
      <c r="R44" s="12">
        <v>21.0</v>
      </c>
      <c r="S44" s="12">
        <v>501.0</v>
      </c>
      <c r="T44" s="12">
        <v>431.0</v>
      </c>
      <c r="U44" s="12">
        <f t="shared" si="1"/>
        <v>7940</v>
      </c>
    </row>
    <row r="45">
      <c r="A45" s="64">
        <v>45197.0</v>
      </c>
      <c r="B45" s="12">
        <v>512.0</v>
      </c>
      <c r="C45" s="12">
        <v>339.0</v>
      </c>
      <c r="D45" s="12">
        <v>669.0</v>
      </c>
      <c r="E45" s="12">
        <v>1094.0</v>
      </c>
      <c r="F45" s="12">
        <v>680.0</v>
      </c>
      <c r="G45" s="12">
        <v>477.0</v>
      </c>
      <c r="H45" s="12">
        <v>410.0</v>
      </c>
      <c r="I45" s="12">
        <v>53.0</v>
      </c>
      <c r="J45" s="12">
        <v>265.0</v>
      </c>
      <c r="K45" s="12">
        <v>12.0</v>
      </c>
      <c r="L45" s="12">
        <v>247.0</v>
      </c>
      <c r="M45" s="12">
        <v>66.0</v>
      </c>
      <c r="N45" s="12">
        <v>674.0</v>
      </c>
      <c r="O45" s="12">
        <v>420.0</v>
      </c>
      <c r="P45" s="12">
        <v>74.0</v>
      </c>
      <c r="Q45" s="12">
        <v>505.0</v>
      </c>
      <c r="R45" s="12">
        <v>34.0</v>
      </c>
      <c r="S45" s="12">
        <v>539.0</v>
      </c>
      <c r="T45" s="12">
        <v>638.0</v>
      </c>
      <c r="U45" s="12">
        <f t="shared" si="1"/>
        <v>7708</v>
      </c>
    </row>
    <row r="46">
      <c r="A46" s="64">
        <v>45225.0</v>
      </c>
      <c r="B46" s="12">
        <v>98.0</v>
      </c>
      <c r="C46" s="12">
        <v>93.0</v>
      </c>
      <c r="D46" s="12">
        <v>148.0</v>
      </c>
      <c r="E46" s="12">
        <v>235.0</v>
      </c>
      <c r="F46" s="12">
        <v>0.0</v>
      </c>
      <c r="G46" s="12">
        <v>34.0</v>
      </c>
      <c r="H46" s="12">
        <v>26.0</v>
      </c>
      <c r="I46" s="12">
        <v>19.0</v>
      </c>
      <c r="J46" s="12">
        <v>110.0</v>
      </c>
      <c r="K46" s="6"/>
      <c r="L46" s="12">
        <v>61.0</v>
      </c>
      <c r="M46" s="12">
        <v>17.0</v>
      </c>
      <c r="N46" s="12">
        <v>267.0</v>
      </c>
      <c r="O46" s="12">
        <v>1118.0</v>
      </c>
      <c r="P46" s="12">
        <v>44.0</v>
      </c>
      <c r="Q46" s="12">
        <v>138.0</v>
      </c>
      <c r="R46" s="12">
        <v>23.0</v>
      </c>
      <c r="S46" s="12">
        <v>147.0</v>
      </c>
      <c r="T46" s="12">
        <v>66.0</v>
      </c>
      <c r="U46" s="12">
        <f t="shared" si="1"/>
        <v>2644</v>
      </c>
    </row>
    <row r="47">
      <c r="A47" s="64">
        <v>45260.0</v>
      </c>
      <c r="B47" s="12">
        <v>3.0</v>
      </c>
      <c r="C47" s="12">
        <v>8.0</v>
      </c>
      <c r="D47" s="12">
        <v>117.0</v>
      </c>
      <c r="E47" s="12">
        <v>3.0</v>
      </c>
      <c r="F47" s="6"/>
      <c r="G47" s="12">
        <v>1.0</v>
      </c>
      <c r="H47" s="12">
        <v>27.0</v>
      </c>
      <c r="I47" s="12">
        <v>78.0</v>
      </c>
      <c r="J47" s="12">
        <v>27.0</v>
      </c>
      <c r="K47" s="6"/>
      <c r="L47" s="12">
        <v>8.0</v>
      </c>
      <c r="M47" s="12">
        <v>10.0</v>
      </c>
      <c r="N47" s="12">
        <v>53.0</v>
      </c>
      <c r="O47" s="12">
        <v>92.0</v>
      </c>
      <c r="P47" s="12">
        <v>59.0</v>
      </c>
      <c r="Q47" s="12">
        <v>10.0</v>
      </c>
      <c r="R47" s="12">
        <v>26.0</v>
      </c>
      <c r="S47" s="12">
        <v>0.0</v>
      </c>
      <c r="T47" s="12">
        <v>9.0</v>
      </c>
      <c r="U47" s="12">
        <f t="shared" si="1"/>
        <v>531</v>
      </c>
    </row>
    <row r="48">
      <c r="A48" s="64">
        <v>45293.0</v>
      </c>
      <c r="B48" s="12">
        <v>3.0</v>
      </c>
      <c r="C48" s="12">
        <v>4.0</v>
      </c>
      <c r="D48" s="12">
        <v>50.0</v>
      </c>
      <c r="E48" s="12">
        <v>1.0</v>
      </c>
      <c r="F48" s="6"/>
      <c r="G48" s="12">
        <v>1.0</v>
      </c>
      <c r="H48" s="12">
        <v>3.0</v>
      </c>
      <c r="I48" s="12">
        <v>64.0</v>
      </c>
      <c r="J48" s="12">
        <v>18.0</v>
      </c>
      <c r="K48" s="12">
        <v>4.0</v>
      </c>
      <c r="L48" s="12">
        <v>7.0</v>
      </c>
      <c r="M48" s="12">
        <v>7.0</v>
      </c>
      <c r="N48" s="12">
        <v>37.0</v>
      </c>
      <c r="O48" s="12">
        <v>60.0</v>
      </c>
      <c r="P48" s="12">
        <v>28.0</v>
      </c>
      <c r="Q48" s="12">
        <v>9.0</v>
      </c>
      <c r="R48" s="12">
        <v>12.0</v>
      </c>
      <c r="S48" s="12">
        <v>0.0</v>
      </c>
      <c r="T48" s="12">
        <v>7.0</v>
      </c>
      <c r="U48" s="12">
        <f t="shared" si="1"/>
        <v>315</v>
      </c>
    </row>
    <row r="49">
      <c r="A49" s="64">
        <v>45321.0</v>
      </c>
      <c r="B49" s="12">
        <v>2.0</v>
      </c>
      <c r="C49" s="12">
        <v>32.0</v>
      </c>
      <c r="D49" s="12">
        <v>92.0</v>
      </c>
      <c r="E49" s="12">
        <v>10.0</v>
      </c>
      <c r="F49" s="6"/>
      <c r="G49" s="12">
        <v>0.0</v>
      </c>
      <c r="H49" s="12">
        <v>17.0</v>
      </c>
      <c r="I49" s="12">
        <v>54.0</v>
      </c>
      <c r="J49" s="12">
        <v>18.0</v>
      </c>
      <c r="K49" s="12">
        <v>0.0</v>
      </c>
      <c r="L49" s="12">
        <v>5.0</v>
      </c>
      <c r="M49" s="12">
        <v>6.0</v>
      </c>
      <c r="N49" s="12">
        <v>42.0</v>
      </c>
      <c r="O49" s="12">
        <v>109.0</v>
      </c>
      <c r="P49" s="12">
        <v>25.0</v>
      </c>
      <c r="Q49" s="12">
        <v>10.0</v>
      </c>
      <c r="R49" s="12">
        <v>8.0</v>
      </c>
      <c r="S49" s="12">
        <v>1.0</v>
      </c>
      <c r="T49" s="12">
        <v>6.0</v>
      </c>
      <c r="U49" s="12">
        <f t="shared" si="1"/>
        <v>437</v>
      </c>
    </row>
    <row r="50">
      <c r="A50" s="64">
        <v>45350.0</v>
      </c>
      <c r="B50" s="12">
        <v>3.0</v>
      </c>
      <c r="C50" s="12">
        <v>15.0</v>
      </c>
      <c r="D50" s="12">
        <v>112.0</v>
      </c>
      <c r="E50" s="12">
        <v>3.0</v>
      </c>
      <c r="F50" s="6"/>
      <c r="G50" s="12">
        <v>1.0</v>
      </c>
      <c r="H50" s="12">
        <v>5.0</v>
      </c>
      <c r="I50" s="12">
        <v>40.0</v>
      </c>
      <c r="J50" s="12">
        <v>17.0</v>
      </c>
      <c r="K50" s="12">
        <v>1.0</v>
      </c>
      <c r="L50" s="12">
        <v>7.0</v>
      </c>
      <c r="M50" s="12">
        <v>4.0</v>
      </c>
      <c r="N50" s="12">
        <v>33.0</v>
      </c>
      <c r="O50" s="12">
        <v>45.0</v>
      </c>
      <c r="P50" s="12">
        <v>47.0</v>
      </c>
      <c r="Q50" s="12">
        <v>10.0</v>
      </c>
      <c r="R50" s="12">
        <v>11.0</v>
      </c>
      <c r="S50" s="12">
        <v>0.0</v>
      </c>
      <c r="T50" s="12">
        <v>11.0</v>
      </c>
      <c r="U50" s="12">
        <f t="shared" si="1"/>
        <v>365</v>
      </c>
    </row>
    <row r="51">
      <c r="A51" s="64">
        <v>45377.0</v>
      </c>
      <c r="B51" s="12">
        <v>3.0</v>
      </c>
      <c r="C51" s="12">
        <v>5.0</v>
      </c>
      <c r="D51" s="12">
        <v>24.0</v>
      </c>
      <c r="E51" s="12">
        <v>1.0</v>
      </c>
      <c r="F51" s="6"/>
      <c r="G51" s="6"/>
      <c r="H51" s="12">
        <v>6.0</v>
      </c>
      <c r="I51" s="12">
        <v>58.0</v>
      </c>
      <c r="J51" s="12">
        <v>21.0</v>
      </c>
      <c r="K51" s="6"/>
      <c r="L51" s="12">
        <v>8.0</v>
      </c>
      <c r="M51" s="12">
        <v>5.0</v>
      </c>
      <c r="N51" s="12">
        <v>52.0</v>
      </c>
      <c r="O51" s="12">
        <v>37.0</v>
      </c>
      <c r="P51" s="12">
        <v>9.0</v>
      </c>
      <c r="Q51" s="12">
        <v>8.0</v>
      </c>
      <c r="R51" s="12">
        <v>11.0</v>
      </c>
      <c r="S51" s="12">
        <v>1.0</v>
      </c>
      <c r="T51" s="12">
        <v>7.0</v>
      </c>
      <c r="U51" s="12">
        <f t="shared" si="1"/>
        <v>256</v>
      </c>
    </row>
    <row r="52">
      <c r="A52" s="64">
        <v>45411.0</v>
      </c>
      <c r="B52" s="12">
        <v>3.0</v>
      </c>
      <c r="C52" s="12">
        <v>16.0</v>
      </c>
      <c r="D52" s="12">
        <v>41.0</v>
      </c>
      <c r="E52" s="12">
        <v>4.0</v>
      </c>
      <c r="F52" s="12">
        <v>104.0</v>
      </c>
      <c r="G52" s="12">
        <v>3.0</v>
      </c>
      <c r="H52" s="12">
        <v>4.0</v>
      </c>
      <c r="I52" s="12">
        <v>205.0</v>
      </c>
      <c r="J52" s="12">
        <v>46.0</v>
      </c>
      <c r="K52" s="12">
        <v>4.0</v>
      </c>
      <c r="L52" s="12">
        <v>16.0</v>
      </c>
      <c r="M52" s="12">
        <v>17.0</v>
      </c>
      <c r="N52" s="12">
        <v>40.0</v>
      </c>
      <c r="O52" s="12">
        <v>130.0</v>
      </c>
      <c r="P52" s="12">
        <v>25.0</v>
      </c>
      <c r="Q52" s="12">
        <v>10.0</v>
      </c>
      <c r="R52" s="12">
        <v>11.0</v>
      </c>
      <c r="S52" s="12">
        <v>1.0</v>
      </c>
      <c r="T52" s="12">
        <v>8.0</v>
      </c>
      <c r="U52" s="12">
        <f t="shared" si="1"/>
        <v>688</v>
      </c>
    </row>
    <row r="53">
      <c r="A53" s="64">
        <v>45440.0</v>
      </c>
      <c r="B53" s="12">
        <v>877.0</v>
      </c>
      <c r="C53" s="12">
        <v>4.0</v>
      </c>
      <c r="D53" s="12">
        <v>293.0</v>
      </c>
      <c r="E53" s="12">
        <v>16.0</v>
      </c>
      <c r="F53" s="12">
        <v>0.0</v>
      </c>
      <c r="G53" s="12">
        <v>6.0</v>
      </c>
      <c r="H53" s="12">
        <v>160.0</v>
      </c>
      <c r="I53" s="12">
        <v>537.0</v>
      </c>
      <c r="J53" s="12">
        <v>121.0</v>
      </c>
      <c r="K53" s="12">
        <v>2.0</v>
      </c>
      <c r="L53" s="12">
        <v>124.0</v>
      </c>
      <c r="M53" s="12">
        <v>12.0</v>
      </c>
      <c r="N53" s="12">
        <v>40.0</v>
      </c>
      <c r="O53" s="12">
        <v>163.0</v>
      </c>
      <c r="P53" s="12">
        <v>42.0</v>
      </c>
      <c r="Q53" s="12">
        <v>12.0</v>
      </c>
      <c r="R53" s="12">
        <v>19.0</v>
      </c>
      <c r="S53" s="12">
        <v>1.0</v>
      </c>
      <c r="T53" s="12">
        <v>13.0</v>
      </c>
      <c r="U53" s="12">
        <f t="shared" si="1"/>
        <v>2442</v>
      </c>
    </row>
    <row r="54">
      <c r="A54" s="64">
        <v>45461.0</v>
      </c>
      <c r="B54" s="6"/>
      <c r="C54" s="6"/>
      <c r="D54" s="6"/>
      <c r="E54" s="6"/>
      <c r="F54" s="6"/>
      <c r="G54" s="6"/>
      <c r="H54" s="6"/>
      <c r="I54" s="6"/>
      <c r="J54" s="12">
        <v>322.0</v>
      </c>
      <c r="K54" s="6"/>
      <c r="L54" s="6"/>
      <c r="M54" s="6"/>
      <c r="N54" s="6"/>
      <c r="O54" s="6"/>
      <c r="P54" s="6"/>
      <c r="Q54" s="6"/>
      <c r="R54" s="6"/>
      <c r="S54" s="6"/>
      <c r="T54" s="6"/>
      <c r="U54" s="12">
        <f t="shared" si="1"/>
        <v>322</v>
      </c>
    </row>
    <row r="55">
      <c r="A55" s="64">
        <v>45474.0</v>
      </c>
      <c r="B55" s="12">
        <v>905.0</v>
      </c>
      <c r="C55" s="12">
        <v>360.0</v>
      </c>
      <c r="D55" s="12">
        <v>548.0</v>
      </c>
      <c r="E55" s="12">
        <v>1202.0</v>
      </c>
      <c r="F55" s="12">
        <v>0.0</v>
      </c>
      <c r="G55" s="12">
        <v>307.0</v>
      </c>
      <c r="H55" s="12">
        <v>780.0</v>
      </c>
      <c r="I55" s="12">
        <v>778.0</v>
      </c>
      <c r="J55" s="12">
        <v>162.0</v>
      </c>
      <c r="K55" s="12">
        <v>2.0</v>
      </c>
      <c r="L55" s="12">
        <v>558.0</v>
      </c>
      <c r="M55" s="12">
        <v>13.0</v>
      </c>
      <c r="N55" s="12">
        <v>154.0</v>
      </c>
      <c r="O55" s="12">
        <v>143.0</v>
      </c>
      <c r="P55" s="12">
        <v>67.0</v>
      </c>
      <c r="Q55" s="12">
        <v>548.0</v>
      </c>
      <c r="R55" s="12">
        <v>9.0</v>
      </c>
      <c r="S55" s="12">
        <v>4.0</v>
      </c>
      <c r="T55" s="12">
        <v>14.0</v>
      </c>
      <c r="U55" s="12">
        <f t="shared" si="1"/>
        <v>6554</v>
      </c>
    </row>
    <row r="56">
      <c r="A56" s="64">
        <v>45498.0</v>
      </c>
      <c r="B56" s="12">
        <v>1703.0</v>
      </c>
      <c r="C56" s="12">
        <v>620.0</v>
      </c>
      <c r="D56" s="12">
        <v>540.0</v>
      </c>
      <c r="E56" s="12">
        <v>1738.0</v>
      </c>
      <c r="F56" s="12">
        <v>0.0</v>
      </c>
      <c r="G56" s="12">
        <v>2045.0</v>
      </c>
      <c r="H56" s="12">
        <v>708.0</v>
      </c>
      <c r="I56" s="12">
        <v>1028.0</v>
      </c>
      <c r="J56" s="12">
        <v>325.0</v>
      </c>
      <c r="K56" s="6"/>
      <c r="L56" s="12">
        <v>798.0</v>
      </c>
      <c r="M56" s="12">
        <v>12.0</v>
      </c>
      <c r="N56" s="12">
        <v>87.0</v>
      </c>
      <c r="O56" s="12">
        <v>1147.0</v>
      </c>
      <c r="P56" s="12">
        <v>54.0</v>
      </c>
      <c r="Q56" s="12">
        <v>461.0</v>
      </c>
      <c r="R56" s="12">
        <v>10.0</v>
      </c>
      <c r="S56" s="12">
        <v>70.0</v>
      </c>
      <c r="T56" s="12">
        <v>9.0</v>
      </c>
      <c r="U56" s="12">
        <f t="shared" si="1"/>
        <v>11355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5" t="s">
        <v>196</v>
      </c>
      <c r="B1" s="65" t="s">
        <v>219</v>
      </c>
      <c r="D1" s="65" t="s">
        <v>220</v>
      </c>
    </row>
    <row r="2">
      <c r="A2" s="66">
        <v>45505.0</v>
      </c>
      <c r="B2" s="52">
        <v>2070.0</v>
      </c>
      <c r="D2" s="65" t="s">
        <v>221</v>
      </c>
    </row>
    <row r="3">
      <c r="A3" s="66">
        <v>45474.0</v>
      </c>
      <c r="B3" s="52">
        <v>1830.0</v>
      </c>
    </row>
    <row r="4">
      <c r="A4" s="66">
        <v>45446.0</v>
      </c>
      <c r="B4" s="52">
        <v>960.0</v>
      </c>
    </row>
    <row r="5">
      <c r="A5" s="66">
        <v>45413.0</v>
      </c>
      <c r="B5" s="52">
        <v>110.0</v>
      </c>
    </row>
    <row r="6">
      <c r="A6" s="66">
        <v>45383.0</v>
      </c>
      <c r="B6" s="52">
        <v>90.0</v>
      </c>
    </row>
    <row r="7">
      <c r="A7" s="66">
        <v>45352.0</v>
      </c>
      <c r="B7" s="52">
        <v>110.0</v>
      </c>
    </row>
    <row r="8">
      <c r="A8" s="66">
        <v>45323.0</v>
      </c>
      <c r="B8" s="52">
        <v>100.0</v>
      </c>
    </row>
    <row r="9">
      <c r="A9" s="66">
        <v>45293.0</v>
      </c>
      <c r="B9" s="52">
        <v>100.0</v>
      </c>
    </row>
    <row r="10">
      <c r="A10" s="66">
        <v>45261.0</v>
      </c>
      <c r="B10" s="52">
        <v>100.0</v>
      </c>
    </row>
    <row r="11">
      <c r="A11" s="66">
        <v>45231.0</v>
      </c>
      <c r="B11" s="52">
        <v>1040.0</v>
      </c>
    </row>
    <row r="12">
      <c r="A12" s="66">
        <v>45201.0</v>
      </c>
      <c r="B12" s="52">
        <v>1720.0</v>
      </c>
    </row>
    <row r="13">
      <c r="A13" s="66">
        <v>45170.0</v>
      </c>
      <c r="B13" s="52">
        <v>1820.0</v>
      </c>
    </row>
    <row r="14">
      <c r="A14" s="66">
        <v>45139.0</v>
      </c>
      <c r="B14" s="52">
        <v>1110.0</v>
      </c>
    </row>
    <row r="15">
      <c r="A15" s="66">
        <v>45110.0</v>
      </c>
      <c r="B15" s="52">
        <v>960.0</v>
      </c>
    </row>
    <row r="16">
      <c r="A16" s="66">
        <v>45078.0</v>
      </c>
      <c r="B16" s="52">
        <v>350.0</v>
      </c>
    </row>
    <row r="17">
      <c r="A17" s="66">
        <v>45047.0</v>
      </c>
      <c r="B17" s="52">
        <v>100.0</v>
      </c>
    </row>
    <row r="18">
      <c r="A18" s="66">
        <v>45019.0</v>
      </c>
      <c r="B18" s="52">
        <v>70.0</v>
      </c>
    </row>
    <row r="19">
      <c r="A19" s="66">
        <v>44986.0</v>
      </c>
      <c r="B19" s="52">
        <v>90.0</v>
      </c>
    </row>
    <row r="20">
      <c r="A20" s="66">
        <v>44958.0</v>
      </c>
      <c r="B20" s="52">
        <v>80.0</v>
      </c>
    </row>
    <row r="21">
      <c r="A21" s="66">
        <v>44929.0</v>
      </c>
      <c r="B21" s="52">
        <v>70.0</v>
      </c>
    </row>
    <row r="22">
      <c r="A22" s="66">
        <v>44896.0</v>
      </c>
      <c r="B22" s="52">
        <v>80.0</v>
      </c>
    </row>
    <row r="23">
      <c r="A23" s="66">
        <v>44866.0</v>
      </c>
      <c r="B23" s="52">
        <v>810.0</v>
      </c>
    </row>
    <row r="24">
      <c r="A24" s="66">
        <v>44837.0</v>
      </c>
      <c r="B24" s="52">
        <v>1290.0</v>
      </c>
    </row>
    <row r="25">
      <c r="A25" s="66">
        <v>44805.0</v>
      </c>
      <c r="B25" s="52">
        <v>1540.0</v>
      </c>
    </row>
    <row r="26">
      <c r="A26" s="66">
        <v>44774.0</v>
      </c>
      <c r="B26" s="52">
        <v>1440.0</v>
      </c>
    </row>
    <row r="27">
      <c r="A27" s="66">
        <v>44743.0</v>
      </c>
      <c r="B27" s="52">
        <v>1180.0</v>
      </c>
    </row>
    <row r="28">
      <c r="A28" s="66">
        <v>44713.0</v>
      </c>
      <c r="B28" s="52">
        <v>160.0</v>
      </c>
    </row>
    <row r="29">
      <c r="A29" s="66">
        <v>44683.0</v>
      </c>
      <c r="B29" s="52">
        <v>120.0</v>
      </c>
    </row>
    <row r="30">
      <c r="A30" s="66">
        <v>44652.0</v>
      </c>
      <c r="B30" s="52">
        <v>80.0</v>
      </c>
    </row>
    <row r="31">
      <c r="A31" s="66">
        <v>44622.0</v>
      </c>
      <c r="B31" s="52">
        <v>70.0</v>
      </c>
    </row>
    <row r="32">
      <c r="A32" s="66">
        <v>44594.0</v>
      </c>
      <c r="B32" s="52">
        <v>50.0</v>
      </c>
    </row>
    <row r="33">
      <c r="A33" s="66">
        <v>44564.0</v>
      </c>
      <c r="B33" s="52">
        <v>50.0</v>
      </c>
    </row>
    <row r="34">
      <c r="A34" s="66">
        <v>44532.0</v>
      </c>
      <c r="B34" s="52">
        <v>80.0</v>
      </c>
    </row>
    <row r="35">
      <c r="A35" s="66">
        <v>44501.0</v>
      </c>
      <c r="B35" s="52">
        <v>780.0</v>
      </c>
    </row>
    <row r="36">
      <c r="A36" s="66">
        <v>44470.0</v>
      </c>
      <c r="B36" s="52">
        <v>1170.0</v>
      </c>
    </row>
    <row r="37">
      <c r="A37" s="66">
        <v>44440.0</v>
      </c>
      <c r="B37" s="52">
        <v>1440.0</v>
      </c>
    </row>
    <row r="38">
      <c r="A38" s="66">
        <v>44410.0</v>
      </c>
      <c r="B38" s="52">
        <v>1250.0</v>
      </c>
    </row>
    <row r="39">
      <c r="A39" s="66">
        <v>44378.0</v>
      </c>
      <c r="B39" s="52">
        <v>1120.0</v>
      </c>
    </row>
    <row r="40">
      <c r="A40" s="66">
        <v>44348.0</v>
      </c>
      <c r="B40" s="52">
        <v>920.0</v>
      </c>
    </row>
    <row r="41">
      <c r="A41" s="66">
        <v>44319.0</v>
      </c>
      <c r="B41" s="52">
        <v>100.0</v>
      </c>
    </row>
    <row r="42">
      <c r="A42" s="66">
        <v>44287.0</v>
      </c>
      <c r="B42" s="52">
        <v>70.0</v>
      </c>
    </row>
    <row r="43">
      <c r="A43" s="66">
        <v>44256.0</v>
      </c>
      <c r="B43" s="52">
        <v>70.0</v>
      </c>
    </row>
    <row r="44">
      <c r="A44" s="66">
        <v>44228.0</v>
      </c>
      <c r="B44" s="52">
        <v>60.0</v>
      </c>
    </row>
    <row r="45">
      <c r="A45" s="66">
        <v>44200.0</v>
      </c>
      <c r="B45" s="52">
        <v>60.0</v>
      </c>
    </row>
    <row r="46">
      <c r="A46" s="66">
        <v>44166.0</v>
      </c>
      <c r="B46" s="52">
        <v>100.0</v>
      </c>
    </row>
    <row r="47">
      <c r="A47" s="66">
        <v>44137.0</v>
      </c>
      <c r="B47" s="52">
        <v>670.0</v>
      </c>
    </row>
    <row r="48">
      <c r="A48" s="66">
        <v>44105.0</v>
      </c>
      <c r="B48" s="52">
        <v>900.0</v>
      </c>
    </row>
    <row r="49">
      <c r="A49" s="66">
        <v>44075.0</v>
      </c>
      <c r="B49" s="52">
        <v>1470.0</v>
      </c>
    </row>
    <row r="50">
      <c r="A50" s="66">
        <v>44046.0</v>
      </c>
      <c r="B50" s="52">
        <v>1100.0</v>
      </c>
    </row>
    <row r="51">
      <c r="A51" s="66">
        <v>44013.0</v>
      </c>
      <c r="B51" s="52">
        <v>960.0</v>
      </c>
    </row>
    <row r="52">
      <c r="A52" s="66">
        <v>43983.0</v>
      </c>
      <c r="B52" s="52">
        <v>730.0</v>
      </c>
    </row>
    <row r="53">
      <c r="A53" s="66">
        <v>43952.0</v>
      </c>
      <c r="B53" s="52">
        <v>360.0</v>
      </c>
    </row>
    <row r="54">
      <c r="A54" s="66">
        <v>43922.0</v>
      </c>
      <c r="B54" s="52">
        <v>80.0</v>
      </c>
    </row>
    <row r="55">
      <c r="A55" s="66">
        <v>43892.0</v>
      </c>
      <c r="B55" s="52">
        <v>90.0</v>
      </c>
    </row>
    <row r="56">
      <c r="A56" s="66">
        <v>43864.0</v>
      </c>
      <c r="B56" s="52">
        <v>80.0</v>
      </c>
    </row>
    <row r="57">
      <c r="A57" s="66">
        <v>43832.0</v>
      </c>
      <c r="B57" s="52">
        <v>80.0</v>
      </c>
    </row>
    <row r="58">
      <c r="A58" s="66">
        <v>43801.0</v>
      </c>
      <c r="B58" s="52">
        <v>110.0</v>
      </c>
    </row>
    <row r="59">
      <c r="A59" s="66">
        <v>43770.0</v>
      </c>
      <c r="B59" s="52">
        <v>460.0</v>
      </c>
    </row>
    <row r="60">
      <c r="A60" s="66">
        <v>43739.0</v>
      </c>
      <c r="B60" s="52">
        <v>930.0</v>
      </c>
    </row>
    <row r="61">
      <c r="A61" s="66">
        <v>43711.0</v>
      </c>
      <c r="B61" s="52">
        <v>1150.0</v>
      </c>
    </row>
    <row r="62">
      <c r="A62" s="66">
        <v>43678.0</v>
      </c>
      <c r="B62" s="52">
        <v>960.0</v>
      </c>
    </row>
    <row r="63">
      <c r="A63" s="66">
        <v>43647.0</v>
      </c>
      <c r="B63" s="52">
        <v>710.0</v>
      </c>
    </row>
    <row r="64">
      <c r="A64" s="66">
        <v>43619.0</v>
      </c>
      <c r="B64" s="52">
        <v>450.0</v>
      </c>
    </row>
    <row r="65">
      <c r="A65" s="66">
        <v>43587.0</v>
      </c>
      <c r="B65" s="52">
        <v>210.0</v>
      </c>
    </row>
    <row r="66">
      <c r="A66" s="66">
        <v>43556.0</v>
      </c>
      <c r="B66" s="52">
        <v>90.0</v>
      </c>
    </row>
    <row r="67">
      <c r="A67" s="66">
        <v>43525.0</v>
      </c>
      <c r="B67" s="52">
        <v>90.0</v>
      </c>
    </row>
    <row r="68">
      <c r="A68" s="66">
        <v>43497.0</v>
      </c>
      <c r="B68" s="52">
        <v>60.0</v>
      </c>
    </row>
    <row r="69">
      <c r="A69" s="66">
        <v>43468.0</v>
      </c>
      <c r="B69" s="52">
        <v>100.0</v>
      </c>
    </row>
    <row r="70">
      <c r="A70" s="66">
        <v>43437.0</v>
      </c>
      <c r="B70" s="52">
        <v>90.0</v>
      </c>
    </row>
    <row r="71">
      <c r="A71" s="66">
        <v>43405.0</v>
      </c>
      <c r="B71" s="52">
        <v>220.0</v>
      </c>
    </row>
    <row r="72">
      <c r="A72" s="66">
        <v>43374.0</v>
      </c>
      <c r="B72" s="52">
        <v>800.0</v>
      </c>
    </row>
    <row r="73">
      <c r="A73" s="66">
        <v>43347.0</v>
      </c>
      <c r="B73" s="52">
        <v>1450.0</v>
      </c>
    </row>
    <row r="74">
      <c r="A74" s="66">
        <v>43313.0</v>
      </c>
      <c r="B74" s="52">
        <v>1180.0</v>
      </c>
    </row>
    <row r="75">
      <c r="A75" s="66">
        <v>43283.0</v>
      </c>
      <c r="B75" s="52">
        <v>910.0</v>
      </c>
    </row>
    <row r="76">
      <c r="A76" s="66">
        <v>43252.0</v>
      </c>
      <c r="B76" s="52">
        <v>290.0</v>
      </c>
    </row>
    <row r="77">
      <c r="A77" s="66">
        <v>43221.0</v>
      </c>
      <c r="B77" s="52">
        <v>140.0</v>
      </c>
    </row>
    <row r="78">
      <c r="A78" s="66">
        <v>43192.0</v>
      </c>
      <c r="B78" s="52">
        <v>130.0</v>
      </c>
    </row>
    <row r="79">
      <c r="A79" s="66">
        <v>43160.0</v>
      </c>
      <c r="B79" s="52">
        <v>200.0</v>
      </c>
    </row>
    <row r="80">
      <c r="A80" s="66">
        <v>43132.0</v>
      </c>
      <c r="B80" s="52">
        <v>190.0</v>
      </c>
    </row>
    <row r="81">
      <c r="A81" s="66">
        <v>43102.0</v>
      </c>
      <c r="B81" s="52">
        <v>180.0</v>
      </c>
    </row>
    <row r="82">
      <c r="A82" s="66">
        <v>43070.0</v>
      </c>
      <c r="B82" s="52">
        <v>320.0</v>
      </c>
    </row>
    <row r="83">
      <c r="A83" s="66">
        <v>43040.0</v>
      </c>
      <c r="B83" s="52">
        <v>370.0</v>
      </c>
    </row>
    <row r="84">
      <c r="A84" s="66">
        <v>43010.0</v>
      </c>
      <c r="B84" s="52">
        <v>1140.0</v>
      </c>
    </row>
    <row r="85">
      <c r="A85" s="66">
        <v>42979.0</v>
      </c>
      <c r="B85" s="52">
        <v>1520.0</v>
      </c>
    </row>
    <row r="86">
      <c r="A86" s="66">
        <v>42948.0</v>
      </c>
      <c r="B86" s="52">
        <v>1880.0</v>
      </c>
    </row>
    <row r="87">
      <c r="A87" s="66">
        <v>42919.0</v>
      </c>
      <c r="B87" s="52">
        <v>1450.0</v>
      </c>
    </row>
    <row r="88">
      <c r="A88" s="66">
        <v>42887.0</v>
      </c>
      <c r="B88" s="52">
        <v>770.0</v>
      </c>
    </row>
    <row r="89">
      <c r="A89" s="66">
        <v>42856.0</v>
      </c>
      <c r="B89" s="52">
        <v>130.0</v>
      </c>
    </row>
    <row r="90">
      <c r="A90" s="66">
        <v>42828.0</v>
      </c>
      <c r="B90" s="52">
        <v>120.0</v>
      </c>
    </row>
    <row r="91">
      <c r="A91" s="66">
        <v>42795.0</v>
      </c>
      <c r="B91" s="52">
        <v>90.0</v>
      </c>
    </row>
    <row r="92">
      <c r="A92" s="66">
        <v>42767.0</v>
      </c>
      <c r="B92" s="52">
        <v>90.0</v>
      </c>
    </row>
    <row r="93">
      <c r="A93" s="66">
        <v>42738.0</v>
      </c>
      <c r="B93" s="52">
        <v>100.0</v>
      </c>
    </row>
    <row r="94">
      <c r="A94" s="66">
        <v>42705.0</v>
      </c>
      <c r="B94" s="52">
        <v>240.0</v>
      </c>
    </row>
    <row r="95">
      <c r="A95" s="66">
        <v>42675.0</v>
      </c>
      <c r="B95" s="52">
        <v>740.0</v>
      </c>
    </row>
    <row r="96">
      <c r="A96" s="66">
        <v>42646.0</v>
      </c>
      <c r="B96" s="52">
        <v>1110.0</v>
      </c>
    </row>
    <row r="97">
      <c r="A97" s="66">
        <v>42614.0</v>
      </c>
      <c r="B97" s="52">
        <v>1750.0</v>
      </c>
    </row>
    <row r="98">
      <c r="A98" s="66">
        <v>42583.0</v>
      </c>
      <c r="B98" s="52">
        <v>1930.0</v>
      </c>
    </row>
    <row r="99">
      <c r="A99" s="66">
        <v>42552.0</v>
      </c>
      <c r="B99" s="52">
        <v>1080.0</v>
      </c>
    </row>
    <row r="100">
      <c r="A100" s="66">
        <v>42522.0</v>
      </c>
      <c r="B100" s="52">
        <v>260.0</v>
      </c>
    </row>
    <row r="101">
      <c r="A101" s="66">
        <v>42492.0</v>
      </c>
      <c r="B101" s="52">
        <v>250.0</v>
      </c>
    </row>
    <row r="102">
      <c r="A102" s="66">
        <v>42461.0</v>
      </c>
      <c r="B102" s="52">
        <v>180.0</v>
      </c>
    </row>
    <row r="103">
      <c r="A103" s="66">
        <v>42430.0</v>
      </c>
      <c r="B103" s="52">
        <v>130.0</v>
      </c>
    </row>
    <row r="104">
      <c r="A104" s="66">
        <v>42401.0</v>
      </c>
      <c r="B104" s="52">
        <v>190.0</v>
      </c>
    </row>
    <row r="105">
      <c r="A105" s="66">
        <v>42373.0</v>
      </c>
      <c r="B105" s="52">
        <v>150.0</v>
      </c>
    </row>
    <row r="106">
      <c r="A106" s="66">
        <v>42340.0</v>
      </c>
      <c r="B106" s="52">
        <v>340.0</v>
      </c>
    </row>
    <row r="107">
      <c r="A107" s="66">
        <v>42310.0</v>
      </c>
      <c r="B107" s="52">
        <v>1150.0</v>
      </c>
    </row>
    <row r="108">
      <c r="A108" s="66">
        <v>42277.0</v>
      </c>
      <c r="B108" s="52">
        <v>1080.0</v>
      </c>
    </row>
    <row r="109">
      <c r="A109" s="66">
        <v>42247.0</v>
      </c>
      <c r="B109" s="52">
        <v>1500.0</v>
      </c>
    </row>
    <row r="110">
      <c r="A110" s="66">
        <v>42216.0</v>
      </c>
      <c r="B110" s="52">
        <v>1560.0</v>
      </c>
    </row>
    <row r="111">
      <c r="A111" s="66">
        <v>42185.0</v>
      </c>
      <c r="B111" s="52">
        <v>940.0</v>
      </c>
    </row>
    <row r="112">
      <c r="A112" s="66">
        <v>42155.0</v>
      </c>
      <c r="B112" s="52">
        <v>310.0</v>
      </c>
    </row>
    <row r="113">
      <c r="A113" s="66">
        <v>42124.0</v>
      </c>
      <c r="B113" s="52">
        <v>330.0</v>
      </c>
    </row>
    <row r="114">
      <c r="A114" s="66">
        <v>42094.0</v>
      </c>
      <c r="B114" s="52">
        <v>150.0</v>
      </c>
    </row>
    <row r="115">
      <c r="A115" s="66">
        <v>42063.0</v>
      </c>
      <c r="B115" s="52">
        <v>150.0</v>
      </c>
    </row>
    <row r="116">
      <c r="A116" s="66">
        <v>42035.0</v>
      </c>
      <c r="B116" s="52">
        <v>130.0</v>
      </c>
    </row>
    <row r="117">
      <c r="A117" s="17"/>
      <c r="B117" s="17"/>
    </row>
    <row r="118">
      <c r="A118" s="17"/>
      <c r="B118" s="17"/>
    </row>
    <row r="119">
      <c r="A119" s="17"/>
      <c r="B119" s="17"/>
    </row>
    <row r="120">
      <c r="A120" s="17"/>
      <c r="B120" s="17"/>
    </row>
    <row r="121">
      <c r="A121" s="17"/>
      <c r="B121" s="17"/>
    </row>
    <row r="122">
      <c r="A122" s="17"/>
      <c r="B122" s="17"/>
    </row>
    <row r="123">
      <c r="A123" s="17"/>
      <c r="B123" s="17"/>
    </row>
    <row r="124">
      <c r="A124" s="17"/>
      <c r="B124" s="17"/>
    </row>
    <row r="125">
      <c r="A125" s="17"/>
      <c r="B125" s="17"/>
    </row>
    <row r="126">
      <c r="A126" s="17"/>
      <c r="B126" s="17"/>
    </row>
    <row r="127">
      <c r="A127" s="17"/>
      <c r="B127" s="17"/>
    </row>
    <row r="128">
      <c r="A128" s="17"/>
      <c r="B128" s="17"/>
    </row>
    <row r="129">
      <c r="A129" s="17"/>
      <c r="B129" s="17"/>
    </row>
    <row r="130">
      <c r="A130" s="17"/>
      <c r="B130" s="17"/>
    </row>
    <row r="131">
      <c r="A131" s="17"/>
      <c r="B131" s="17"/>
    </row>
    <row r="132">
      <c r="A132" s="17"/>
      <c r="B132" s="17"/>
    </row>
    <row r="133">
      <c r="A133" s="17"/>
      <c r="B133" s="17"/>
    </row>
    <row r="134">
      <c r="A134" s="17"/>
      <c r="B134" s="17"/>
    </row>
    <row r="135">
      <c r="A135" s="17"/>
      <c r="B135" s="17"/>
    </row>
    <row r="136">
      <c r="A136" s="17"/>
      <c r="B136" s="17"/>
    </row>
    <row r="137">
      <c r="A137" s="17"/>
      <c r="B137" s="17"/>
    </row>
    <row r="138">
      <c r="A138" s="17"/>
      <c r="B138" s="17"/>
    </row>
    <row r="139">
      <c r="A139" s="17"/>
      <c r="B139" s="17"/>
    </row>
    <row r="140">
      <c r="A140" s="17"/>
      <c r="B140" s="17"/>
    </row>
    <row r="141">
      <c r="A141" s="17"/>
      <c r="B141" s="17"/>
    </row>
    <row r="142">
      <c r="A142" s="17"/>
      <c r="B142" s="17"/>
    </row>
    <row r="143">
      <c r="A143" s="17"/>
      <c r="B143" s="17"/>
    </row>
    <row r="144">
      <c r="A144" s="17"/>
      <c r="B144" s="17"/>
    </row>
    <row r="145">
      <c r="A145" s="17"/>
      <c r="B145" s="17"/>
    </row>
    <row r="146">
      <c r="A146" s="17"/>
      <c r="B146" s="17"/>
    </row>
    <row r="147">
      <c r="A147" s="17"/>
      <c r="B147" s="17"/>
    </row>
    <row r="148">
      <c r="A148" s="17"/>
      <c r="B148" s="17"/>
    </row>
    <row r="149">
      <c r="A149" s="17"/>
      <c r="B149" s="17"/>
    </row>
    <row r="150">
      <c r="A150" s="17"/>
      <c r="B150" s="17"/>
    </row>
    <row r="151">
      <c r="A151" s="17"/>
      <c r="B151" s="17"/>
    </row>
    <row r="152">
      <c r="A152" s="17"/>
      <c r="B152" s="17"/>
    </row>
    <row r="153">
      <c r="A153" s="17"/>
      <c r="B153" s="17"/>
    </row>
    <row r="154">
      <c r="A154" s="17"/>
      <c r="B154" s="17"/>
    </row>
    <row r="155">
      <c r="A155" s="17"/>
      <c r="B155" s="17"/>
    </row>
    <row r="156">
      <c r="A156" s="17"/>
      <c r="B156" s="17"/>
    </row>
    <row r="157">
      <c r="A157" s="17"/>
      <c r="B157" s="17"/>
    </row>
    <row r="158">
      <c r="A158" s="17"/>
      <c r="B158" s="17"/>
    </row>
    <row r="159">
      <c r="A159" s="17"/>
      <c r="B159" s="17"/>
    </row>
    <row r="160">
      <c r="A160" s="17"/>
      <c r="B160" s="17"/>
    </row>
    <row r="161">
      <c r="A161" s="17"/>
      <c r="B161" s="17"/>
    </row>
    <row r="162">
      <c r="A162" s="17"/>
      <c r="B162" s="17"/>
    </row>
    <row r="163">
      <c r="A163" s="17"/>
      <c r="B163" s="17"/>
    </row>
    <row r="164">
      <c r="A164" s="17"/>
      <c r="B164" s="17"/>
    </row>
    <row r="165">
      <c r="A165" s="17"/>
      <c r="B165" s="17"/>
    </row>
    <row r="166">
      <c r="A166" s="17"/>
      <c r="B166" s="17"/>
    </row>
    <row r="167">
      <c r="A167" s="17"/>
      <c r="B167" s="17"/>
    </row>
    <row r="168">
      <c r="A168" s="17"/>
      <c r="B168" s="17"/>
    </row>
    <row r="169">
      <c r="A169" s="17"/>
      <c r="B169" s="17"/>
    </row>
    <row r="170">
      <c r="A170" s="17"/>
      <c r="B170" s="17"/>
    </row>
    <row r="171">
      <c r="A171" s="17"/>
      <c r="B171" s="17"/>
    </row>
    <row r="172">
      <c r="A172" s="17"/>
      <c r="B172" s="17"/>
    </row>
    <row r="173">
      <c r="A173" s="17"/>
      <c r="B173" s="17"/>
    </row>
    <row r="174">
      <c r="A174" s="17"/>
      <c r="B174" s="17"/>
    </row>
    <row r="175">
      <c r="A175" s="17"/>
      <c r="B175" s="17"/>
    </row>
    <row r="176">
      <c r="A176" s="17"/>
      <c r="B176" s="17"/>
    </row>
    <row r="177">
      <c r="A177" s="17"/>
      <c r="B177" s="17"/>
    </row>
    <row r="178">
      <c r="A178" s="17"/>
      <c r="B178" s="17"/>
    </row>
    <row r="179">
      <c r="A179" s="17"/>
      <c r="B179" s="17"/>
    </row>
    <row r="180">
      <c r="A180" s="17"/>
      <c r="B180" s="17"/>
    </row>
    <row r="181">
      <c r="A181" s="17"/>
      <c r="B181" s="17"/>
    </row>
    <row r="182">
      <c r="A182" s="17"/>
      <c r="B182" s="17"/>
    </row>
    <row r="183">
      <c r="A183" s="17"/>
      <c r="B183" s="17"/>
    </row>
    <row r="184">
      <c r="A184" s="17"/>
      <c r="B184" s="17"/>
    </row>
    <row r="185">
      <c r="A185" s="17"/>
      <c r="B185" s="17"/>
    </row>
    <row r="186">
      <c r="A186" s="17"/>
      <c r="B186" s="17"/>
    </row>
    <row r="187">
      <c r="A187" s="17"/>
      <c r="B187" s="17"/>
    </row>
    <row r="188">
      <c r="A188" s="17"/>
      <c r="B188" s="17"/>
    </row>
    <row r="189">
      <c r="A189" s="17"/>
      <c r="B189" s="17"/>
    </row>
    <row r="190">
      <c r="A190" s="17"/>
      <c r="B190" s="17"/>
    </row>
    <row r="191">
      <c r="A191" s="17"/>
      <c r="B191" s="17"/>
    </row>
    <row r="192">
      <c r="A192" s="17"/>
      <c r="B192" s="17"/>
    </row>
    <row r="193">
      <c r="A193" s="17"/>
      <c r="B193" s="17"/>
    </row>
    <row r="194">
      <c r="A194" s="17"/>
      <c r="B194" s="17"/>
    </row>
    <row r="195">
      <c r="A195" s="17"/>
      <c r="B195" s="17"/>
    </row>
    <row r="196">
      <c r="A196" s="17"/>
      <c r="B196" s="17"/>
    </row>
    <row r="197">
      <c r="A197" s="17"/>
      <c r="B197" s="17"/>
    </row>
    <row r="198">
      <c r="A198" s="17"/>
      <c r="B198" s="17"/>
    </row>
    <row r="199">
      <c r="A199" s="17"/>
      <c r="B199" s="17"/>
    </row>
    <row r="200">
      <c r="A200" s="17"/>
      <c r="B200" s="17"/>
    </row>
    <row r="201">
      <c r="A201" s="17"/>
      <c r="B201" s="17"/>
    </row>
    <row r="202">
      <c r="A202" s="17"/>
      <c r="B202" s="17"/>
    </row>
    <row r="203">
      <c r="A203" s="17"/>
      <c r="B203" s="17"/>
    </row>
    <row r="204">
      <c r="A204" s="17"/>
      <c r="B204" s="17"/>
    </row>
    <row r="205">
      <c r="A205" s="17"/>
      <c r="B205" s="17"/>
    </row>
    <row r="206">
      <c r="A206" s="17"/>
      <c r="B206" s="17"/>
    </row>
    <row r="207">
      <c r="A207" s="17"/>
      <c r="B207" s="17"/>
    </row>
    <row r="208">
      <c r="A208" s="17"/>
      <c r="B208" s="17"/>
    </row>
    <row r="209">
      <c r="A209" s="17"/>
      <c r="B209" s="17"/>
    </row>
    <row r="210">
      <c r="A210" s="17"/>
      <c r="B210" s="17"/>
    </row>
    <row r="211">
      <c r="A211" s="17"/>
      <c r="B211" s="17"/>
    </row>
    <row r="212">
      <c r="A212" s="17"/>
      <c r="B212" s="17"/>
    </row>
    <row r="213">
      <c r="A213" s="17"/>
      <c r="B213" s="17"/>
    </row>
    <row r="214">
      <c r="A214" s="17"/>
      <c r="B214" s="17"/>
    </row>
    <row r="215">
      <c r="A215" s="17"/>
      <c r="B215" s="17"/>
    </row>
    <row r="216">
      <c r="A216" s="17"/>
      <c r="B216" s="17"/>
    </row>
    <row r="217">
      <c r="A217" s="17"/>
      <c r="B217" s="17"/>
    </row>
    <row r="218">
      <c r="A218" s="17"/>
      <c r="B218" s="17"/>
    </row>
    <row r="219">
      <c r="A219" s="17"/>
      <c r="B219" s="17"/>
    </row>
    <row r="220">
      <c r="A220" s="17"/>
      <c r="B220" s="17"/>
    </row>
    <row r="221">
      <c r="A221" s="17"/>
      <c r="B221" s="17"/>
    </row>
    <row r="222">
      <c r="A222" s="17"/>
      <c r="B222" s="17"/>
    </row>
    <row r="223">
      <c r="A223" s="17"/>
      <c r="B223" s="17"/>
    </row>
    <row r="224">
      <c r="A224" s="17"/>
      <c r="B224" s="17"/>
    </row>
    <row r="225">
      <c r="A225" s="17"/>
      <c r="B225" s="17"/>
    </row>
    <row r="226">
      <c r="A226" s="17"/>
      <c r="B226" s="17"/>
    </row>
    <row r="227">
      <c r="A227" s="17"/>
      <c r="B227" s="17"/>
    </row>
    <row r="228">
      <c r="A228" s="17"/>
      <c r="B228" s="17"/>
    </row>
    <row r="229">
      <c r="A229" s="17"/>
      <c r="B229" s="17"/>
    </row>
    <row r="230">
      <c r="A230" s="17"/>
      <c r="B230" s="17"/>
    </row>
    <row r="231">
      <c r="A231" s="17"/>
      <c r="B231" s="17"/>
    </row>
    <row r="232">
      <c r="A232" s="17"/>
      <c r="B232" s="17"/>
    </row>
    <row r="233">
      <c r="A233" s="17"/>
      <c r="B233" s="17"/>
    </row>
    <row r="234">
      <c r="A234" s="17"/>
      <c r="B234" s="17"/>
    </row>
    <row r="235">
      <c r="A235" s="17"/>
      <c r="B235" s="17"/>
    </row>
    <row r="236">
      <c r="A236" s="17"/>
      <c r="B236" s="17"/>
    </row>
    <row r="237">
      <c r="A237" s="17"/>
      <c r="B237" s="17"/>
    </row>
    <row r="238">
      <c r="A238" s="17"/>
      <c r="B238" s="17"/>
    </row>
    <row r="239">
      <c r="A239" s="17"/>
      <c r="B239" s="17"/>
    </row>
    <row r="240">
      <c r="A240" s="17"/>
      <c r="B240" s="17"/>
    </row>
    <row r="241">
      <c r="A241" s="17"/>
      <c r="B241" s="17"/>
    </row>
    <row r="242">
      <c r="A242" s="17"/>
      <c r="B242" s="17"/>
    </row>
    <row r="243">
      <c r="A243" s="17"/>
      <c r="B243" s="17"/>
    </row>
    <row r="244">
      <c r="A244" s="17"/>
      <c r="B244" s="17"/>
    </row>
    <row r="245">
      <c r="A245" s="17"/>
      <c r="B245" s="17"/>
    </row>
    <row r="246">
      <c r="A246" s="17"/>
      <c r="B246" s="17"/>
    </row>
    <row r="247">
      <c r="A247" s="17"/>
      <c r="B247" s="17"/>
    </row>
    <row r="248">
      <c r="A248" s="17"/>
      <c r="B248" s="17"/>
    </row>
    <row r="249">
      <c r="A249" s="17"/>
      <c r="B249" s="17"/>
    </row>
    <row r="250">
      <c r="A250" s="17"/>
      <c r="B250" s="17"/>
    </row>
    <row r="251">
      <c r="A251" s="17"/>
      <c r="B251" s="17"/>
    </row>
    <row r="252">
      <c r="A252" s="17"/>
      <c r="B252" s="17"/>
    </row>
    <row r="253">
      <c r="A253" s="17"/>
      <c r="B253" s="17"/>
    </row>
    <row r="254">
      <c r="A254" s="17"/>
      <c r="B254" s="17"/>
    </row>
    <row r="255">
      <c r="A255" s="17"/>
      <c r="B255" s="17"/>
    </row>
    <row r="256">
      <c r="A256" s="17"/>
      <c r="B256" s="17"/>
    </row>
    <row r="257">
      <c r="A257" s="17"/>
      <c r="B257" s="17"/>
    </row>
    <row r="258">
      <c r="A258" s="17"/>
      <c r="B258" s="17"/>
    </row>
    <row r="259">
      <c r="A259" s="17"/>
      <c r="B259" s="17"/>
    </row>
    <row r="260">
      <c r="A260" s="17"/>
      <c r="B260" s="17"/>
    </row>
    <row r="261">
      <c r="A261" s="17"/>
      <c r="B261" s="17"/>
    </row>
    <row r="262">
      <c r="A262" s="17"/>
      <c r="B262" s="17"/>
    </row>
    <row r="263">
      <c r="A263" s="17"/>
      <c r="B263" s="17"/>
    </row>
    <row r="264">
      <c r="A264" s="17"/>
      <c r="B264" s="17"/>
    </row>
    <row r="265">
      <c r="A265" s="17"/>
      <c r="B265" s="17"/>
    </row>
    <row r="266">
      <c r="A266" s="17"/>
      <c r="B266" s="17"/>
    </row>
    <row r="267">
      <c r="A267" s="17"/>
      <c r="B267" s="17"/>
    </row>
    <row r="268">
      <c r="A268" s="17"/>
      <c r="B268" s="17"/>
    </row>
    <row r="269">
      <c r="A269" s="17"/>
      <c r="B269" s="17"/>
    </row>
    <row r="270">
      <c r="A270" s="17"/>
      <c r="B270" s="17"/>
    </row>
    <row r="271">
      <c r="A271" s="17"/>
      <c r="B271" s="17"/>
    </row>
    <row r="272">
      <c r="A272" s="17"/>
      <c r="B272" s="17"/>
    </row>
    <row r="273">
      <c r="A273" s="17"/>
      <c r="B273" s="17"/>
    </row>
    <row r="274">
      <c r="A274" s="17"/>
      <c r="B274" s="17"/>
    </row>
    <row r="275">
      <c r="A275" s="17"/>
      <c r="B275" s="17"/>
    </row>
    <row r="276">
      <c r="A276" s="17"/>
      <c r="B276" s="17"/>
    </row>
    <row r="277">
      <c r="A277" s="17"/>
      <c r="B277" s="17"/>
    </row>
    <row r="278">
      <c r="A278" s="17"/>
      <c r="B278" s="17"/>
    </row>
    <row r="279">
      <c r="A279" s="17"/>
      <c r="B279" s="17"/>
    </row>
    <row r="280">
      <c r="A280" s="17"/>
      <c r="B280" s="17"/>
    </row>
    <row r="281">
      <c r="A281" s="17"/>
      <c r="B281" s="17"/>
    </row>
    <row r="282">
      <c r="A282" s="17"/>
      <c r="B282" s="17"/>
    </row>
    <row r="283">
      <c r="A283" s="17"/>
      <c r="B283" s="17"/>
    </row>
    <row r="284">
      <c r="A284" s="17"/>
      <c r="B284" s="17"/>
    </row>
    <row r="285">
      <c r="A285" s="17"/>
      <c r="B285" s="17"/>
    </row>
    <row r="286">
      <c r="A286" s="17"/>
      <c r="B286" s="17"/>
    </row>
    <row r="287">
      <c r="A287" s="17"/>
      <c r="B287" s="17"/>
    </row>
    <row r="288">
      <c r="A288" s="17"/>
      <c r="B288" s="17"/>
    </row>
    <row r="289">
      <c r="A289" s="17"/>
      <c r="B289" s="17"/>
    </row>
    <row r="290">
      <c r="A290" s="17"/>
      <c r="B290" s="17"/>
    </row>
    <row r="291">
      <c r="A291" s="17"/>
      <c r="B291" s="17"/>
    </row>
    <row r="292">
      <c r="A292" s="17"/>
      <c r="B292" s="17"/>
    </row>
    <row r="293">
      <c r="A293" s="17"/>
      <c r="B293" s="17"/>
    </row>
    <row r="294">
      <c r="A294" s="17"/>
      <c r="B294" s="17"/>
    </row>
    <row r="295">
      <c r="A295" s="17"/>
      <c r="B295" s="17"/>
    </row>
    <row r="296">
      <c r="A296" s="17"/>
      <c r="B296" s="17"/>
    </row>
    <row r="297">
      <c r="A297" s="17"/>
      <c r="B297" s="17"/>
    </row>
    <row r="298">
      <c r="A298" s="17"/>
      <c r="B298" s="17"/>
    </row>
    <row r="299">
      <c r="A299" s="17"/>
      <c r="B299" s="17"/>
    </row>
    <row r="300">
      <c r="A300" s="17"/>
      <c r="B300" s="17"/>
    </row>
    <row r="301">
      <c r="A301" s="17"/>
      <c r="B301" s="17"/>
    </row>
    <row r="302">
      <c r="A302" s="17"/>
      <c r="B302" s="17"/>
    </row>
    <row r="303">
      <c r="A303" s="17"/>
      <c r="B303" s="17"/>
    </row>
    <row r="304">
      <c r="A304" s="17"/>
      <c r="B304" s="17"/>
    </row>
    <row r="305">
      <c r="A305" s="17"/>
      <c r="B305" s="17"/>
    </row>
    <row r="306">
      <c r="A306" s="17"/>
      <c r="B306" s="17"/>
    </row>
    <row r="307">
      <c r="A307" s="17"/>
      <c r="B307" s="17"/>
    </row>
    <row r="308">
      <c r="A308" s="17"/>
      <c r="B308" s="17"/>
    </row>
    <row r="309">
      <c r="A309" s="17"/>
      <c r="B309" s="17"/>
    </row>
    <row r="310">
      <c r="A310" s="17"/>
      <c r="B310" s="17"/>
    </row>
    <row r="311">
      <c r="A311" s="17"/>
      <c r="B311" s="17"/>
    </row>
    <row r="312">
      <c r="A312" s="17"/>
      <c r="B312" s="17"/>
    </row>
    <row r="313">
      <c r="A313" s="17"/>
      <c r="B313" s="17"/>
    </row>
    <row r="314">
      <c r="A314" s="17"/>
      <c r="B314" s="17"/>
    </row>
    <row r="315">
      <c r="A315" s="17"/>
      <c r="B315" s="17"/>
    </row>
    <row r="316">
      <c r="A316" s="17"/>
      <c r="B316" s="17"/>
    </row>
    <row r="317">
      <c r="A317" s="17"/>
      <c r="B317" s="17"/>
    </row>
    <row r="318">
      <c r="A318" s="17"/>
      <c r="B318" s="17"/>
    </row>
    <row r="319">
      <c r="A319" s="17"/>
      <c r="B319" s="17"/>
    </row>
    <row r="320">
      <c r="A320" s="17"/>
      <c r="B320" s="17"/>
    </row>
    <row r="321">
      <c r="A321" s="17"/>
      <c r="B321" s="17"/>
    </row>
    <row r="322">
      <c r="A322" s="17"/>
      <c r="B322" s="17"/>
    </row>
    <row r="323">
      <c r="A323" s="17"/>
      <c r="B323" s="17"/>
    </row>
    <row r="324">
      <c r="A324" s="17"/>
      <c r="B324" s="17"/>
    </row>
    <row r="325">
      <c r="A325" s="17"/>
      <c r="B325" s="17"/>
    </row>
    <row r="326">
      <c r="A326" s="17"/>
      <c r="B326" s="17"/>
    </row>
    <row r="327">
      <c r="A327" s="17"/>
      <c r="B327" s="17"/>
    </row>
    <row r="328">
      <c r="A328" s="17"/>
      <c r="B328" s="17"/>
    </row>
    <row r="329">
      <c r="A329" s="17"/>
      <c r="B329" s="17"/>
    </row>
    <row r="330">
      <c r="A330" s="17"/>
      <c r="B330" s="17"/>
    </row>
    <row r="331">
      <c r="A331" s="17"/>
      <c r="B331" s="17"/>
    </row>
    <row r="332">
      <c r="A332" s="17"/>
      <c r="B332" s="17"/>
    </row>
    <row r="333">
      <c r="A333" s="17"/>
      <c r="B333" s="17"/>
    </row>
    <row r="334">
      <c r="A334" s="17"/>
      <c r="B334" s="17"/>
    </row>
    <row r="335">
      <c r="A335" s="17"/>
      <c r="B335" s="17"/>
    </row>
    <row r="336">
      <c r="A336" s="17"/>
      <c r="B336" s="17"/>
    </row>
    <row r="337">
      <c r="A337" s="17"/>
      <c r="B337" s="17"/>
    </row>
    <row r="338">
      <c r="A338" s="17"/>
      <c r="B338" s="17"/>
    </row>
    <row r="339">
      <c r="A339" s="17"/>
      <c r="B339" s="17"/>
    </row>
    <row r="340">
      <c r="A340" s="17"/>
      <c r="B340" s="17"/>
    </row>
    <row r="341">
      <c r="A341" s="17"/>
      <c r="B341" s="17"/>
    </row>
    <row r="342">
      <c r="A342" s="17"/>
      <c r="B342" s="17"/>
    </row>
    <row r="343">
      <c r="A343" s="17"/>
      <c r="B343" s="17"/>
    </row>
    <row r="344">
      <c r="A344" s="17"/>
      <c r="B344" s="17"/>
    </row>
    <row r="345">
      <c r="A345" s="17"/>
      <c r="B345" s="17"/>
    </row>
    <row r="346">
      <c r="A346" s="17"/>
      <c r="B346" s="17"/>
    </row>
    <row r="347">
      <c r="A347" s="17"/>
      <c r="B347" s="17"/>
    </row>
    <row r="348">
      <c r="A348" s="17"/>
      <c r="B348" s="17"/>
    </row>
    <row r="349">
      <c r="A349" s="17"/>
      <c r="B349" s="17"/>
    </row>
    <row r="350">
      <c r="A350" s="17"/>
      <c r="B350" s="17"/>
    </row>
    <row r="351">
      <c r="A351" s="17"/>
      <c r="B351" s="17"/>
    </row>
    <row r="352">
      <c r="A352" s="17"/>
      <c r="B352" s="17"/>
    </row>
    <row r="353">
      <c r="A353" s="17"/>
      <c r="B353" s="17"/>
    </row>
    <row r="354">
      <c r="A354" s="17"/>
      <c r="B354" s="17"/>
    </row>
    <row r="355">
      <c r="A355" s="17"/>
      <c r="B355" s="17"/>
    </row>
    <row r="356">
      <c r="A356" s="17"/>
      <c r="B356" s="17"/>
    </row>
    <row r="357">
      <c r="A357" s="17"/>
      <c r="B357" s="17"/>
    </row>
    <row r="358">
      <c r="A358" s="17"/>
      <c r="B358" s="17"/>
    </row>
    <row r="359">
      <c r="A359" s="17"/>
      <c r="B359" s="17"/>
    </row>
    <row r="360">
      <c r="A360" s="17"/>
      <c r="B360" s="17"/>
    </row>
    <row r="361">
      <c r="A361" s="17"/>
      <c r="B361" s="17"/>
    </row>
    <row r="362">
      <c r="A362" s="17"/>
      <c r="B362" s="17"/>
    </row>
    <row r="363">
      <c r="A363" s="17"/>
      <c r="B363" s="17"/>
    </row>
    <row r="364">
      <c r="A364" s="17"/>
      <c r="B364" s="17"/>
    </row>
    <row r="365">
      <c r="A365" s="17"/>
      <c r="B365" s="17"/>
    </row>
    <row r="366">
      <c r="A366" s="17"/>
      <c r="B366" s="17"/>
    </row>
    <row r="367">
      <c r="A367" s="17"/>
      <c r="B367" s="17"/>
    </row>
    <row r="368">
      <c r="A368" s="17"/>
      <c r="B368" s="17"/>
    </row>
    <row r="369">
      <c r="A369" s="17"/>
      <c r="B369" s="17"/>
    </row>
    <row r="370">
      <c r="A370" s="17"/>
      <c r="B370" s="17"/>
    </row>
    <row r="371">
      <c r="A371" s="17"/>
      <c r="B371" s="17"/>
    </row>
    <row r="372">
      <c r="A372" s="17"/>
      <c r="B372" s="17"/>
    </row>
    <row r="373">
      <c r="A373" s="17"/>
      <c r="B373" s="17"/>
    </row>
    <row r="374">
      <c r="A374" s="17"/>
      <c r="B374" s="17"/>
    </row>
    <row r="375">
      <c r="A375" s="17"/>
      <c r="B375" s="17"/>
    </row>
    <row r="376">
      <c r="A376" s="17"/>
      <c r="B376" s="17"/>
    </row>
    <row r="377">
      <c r="A377" s="17"/>
      <c r="B377" s="17"/>
    </row>
    <row r="378">
      <c r="A378" s="17"/>
      <c r="B378" s="17"/>
    </row>
    <row r="379">
      <c r="A379" s="17"/>
      <c r="B379" s="17"/>
    </row>
    <row r="380">
      <c r="A380" s="17"/>
      <c r="B380" s="17"/>
    </row>
    <row r="381">
      <c r="A381" s="17"/>
      <c r="B381" s="17"/>
    </row>
    <row r="382">
      <c r="A382" s="17"/>
      <c r="B382" s="17"/>
    </row>
    <row r="383">
      <c r="A383" s="17"/>
      <c r="B383" s="17"/>
    </row>
    <row r="384">
      <c r="A384" s="17"/>
      <c r="B384" s="17"/>
    </row>
    <row r="385">
      <c r="A385" s="17"/>
      <c r="B385" s="17"/>
    </row>
    <row r="386">
      <c r="A386" s="17"/>
      <c r="B386" s="17"/>
    </row>
    <row r="387">
      <c r="A387" s="17"/>
      <c r="B387" s="17"/>
    </row>
    <row r="388">
      <c r="A388" s="17"/>
      <c r="B388" s="17"/>
    </row>
    <row r="389">
      <c r="A389" s="17"/>
      <c r="B389" s="17"/>
    </row>
    <row r="390">
      <c r="A390" s="17"/>
      <c r="B390" s="17"/>
    </row>
    <row r="391">
      <c r="A391" s="17"/>
      <c r="B391" s="17"/>
    </row>
    <row r="392">
      <c r="A392" s="17"/>
      <c r="B392" s="17"/>
    </row>
    <row r="393">
      <c r="A393" s="17"/>
      <c r="B393" s="17"/>
    </row>
    <row r="394">
      <c r="A394" s="17"/>
      <c r="B394" s="17"/>
    </row>
    <row r="395">
      <c r="A395" s="17"/>
      <c r="B395" s="17"/>
    </row>
    <row r="396">
      <c r="A396" s="17"/>
      <c r="B396" s="17"/>
    </row>
    <row r="397">
      <c r="A397" s="17"/>
      <c r="B397" s="17"/>
    </row>
    <row r="398">
      <c r="A398" s="17"/>
      <c r="B398" s="17"/>
    </row>
    <row r="399">
      <c r="A399" s="17"/>
      <c r="B399" s="17"/>
    </row>
    <row r="400">
      <c r="A400" s="17"/>
      <c r="B400" s="17"/>
    </row>
    <row r="401">
      <c r="A401" s="17"/>
      <c r="B401" s="17"/>
    </row>
    <row r="402">
      <c r="A402" s="17"/>
      <c r="B402" s="17"/>
    </row>
    <row r="403">
      <c r="A403" s="17"/>
      <c r="B403" s="17"/>
    </row>
    <row r="404">
      <c r="A404" s="17"/>
      <c r="B404" s="17"/>
    </row>
    <row r="405">
      <c r="A405" s="17"/>
      <c r="B405" s="17"/>
    </row>
    <row r="406">
      <c r="A406" s="17"/>
      <c r="B406" s="17"/>
    </row>
    <row r="407">
      <c r="A407" s="17"/>
      <c r="B407" s="17"/>
    </row>
    <row r="408">
      <c r="A408" s="17"/>
      <c r="B408" s="17"/>
    </row>
    <row r="409">
      <c r="A409" s="17"/>
      <c r="B409" s="17"/>
    </row>
    <row r="410">
      <c r="A410" s="17"/>
      <c r="B410" s="17"/>
    </row>
    <row r="411">
      <c r="A411" s="17"/>
      <c r="B411" s="17"/>
    </row>
    <row r="412">
      <c r="A412" s="17"/>
      <c r="B412" s="17"/>
    </row>
    <row r="413">
      <c r="A413" s="17"/>
      <c r="B413" s="17"/>
    </row>
    <row r="414">
      <c r="A414" s="17"/>
      <c r="B414" s="17"/>
    </row>
    <row r="415">
      <c r="A415" s="17"/>
      <c r="B415" s="17"/>
    </row>
    <row r="416">
      <c r="A416" s="17"/>
      <c r="B416" s="17"/>
    </row>
    <row r="417">
      <c r="A417" s="17"/>
      <c r="B417" s="17"/>
    </row>
    <row r="418">
      <c r="A418" s="17"/>
      <c r="B418" s="17"/>
    </row>
    <row r="419">
      <c r="A419" s="17"/>
      <c r="B419" s="17"/>
    </row>
    <row r="420">
      <c r="A420" s="17"/>
      <c r="B420" s="17"/>
    </row>
    <row r="421">
      <c r="A421" s="17"/>
      <c r="B421" s="17"/>
    </row>
    <row r="422">
      <c r="A422" s="17"/>
      <c r="B422" s="17"/>
    </row>
    <row r="423">
      <c r="A423" s="17"/>
      <c r="B423" s="17"/>
    </row>
    <row r="424">
      <c r="A424" s="17"/>
      <c r="B424" s="17"/>
    </row>
    <row r="425">
      <c r="A425" s="17"/>
      <c r="B425" s="17"/>
    </row>
    <row r="426">
      <c r="A426" s="17"/>
      <c r="B426" s="17"/>
    </row>
    <row r="427">
      <c r="A427" s="17"/>
      <c r="B427" s="17"/>
    </row>
    <row r="428">
      <c r="A428" s="17"/>
      <c r="B428" s="17"/>
    </row>
    <row r="429">
      <c r="A429" s="17"/>
      <c r="B429" s="17"/>
    </row>
    <row r="430">
      <c r="A430" s="17"/>
      <c r="B430" s="17"/>
    </row>
    <row r="431">
      <c r="A431" s="17"/>
      <c r="B431" s="17"/>
    </row>
    <row r="432">
      <c r="A432" s="17"/>
      <c r="B432" s="17"/>
    </row>
    <row r="433">
      <c r="A433" s="17"/>
      <c r="B433" s="17"/>
    </row>
    <row r="434">
      <c r="A434" s="17"/>
      <c r="B434" s="17"/>
    </row>
    <row r="435">
      <c r="A435" s="17"/>
      <c r="B435" s="17"/>
    </row>
    <row r="436">
      <c r="A436" s="17"/>
      <c r="B436" s="17"/>
    </row>
    <row r="437">
      <c r="A437" s="17"/>
      <c r="B437" s="17"/>
    </row>
    <row r="438">
      <c r="A438" s="17"/>
      <c r="B438" s="17"/>
    </row>
    <row r="439">
      <c r="A439" s="17"/>
      <c r="B439" s="17"/>
    </row>
    <row r="440">
      <c r="A440" s="17"/>
      <c r="B440" s="17"/>
    </row>
    <row r="441">
      <c r="A441" s="17"/>
      <c r="B441" s="17"/>
    </row>
    <row r="442">
      <c r="A442" s="17"/>
      <c r="B442" s="17"/>
    </row>
    <row r="443">
      <c r="A443" s="17"/>
      <c r="B443" s="17"/>
    </row>
    <row r="444">
      <c r="A444" s="17"/>
      <c r="B444" s="17"/>
    </row>
    <row r="445">
      <c r="A445" s="17"/>
      <c r="B445" s="17"/>
    </row>
    <row r="446">
      <c r="A446" s="17"/>
      <c r="B446" s="17"/>
    </row>
    <row r="447">
      <c r="A447" s="17"/>
      <c r="B447" s="17"/>
    </row>
    <row r="448">
      <c r="A448" s="17"/>
      <c r="B448" s="17"/>
    </row>
    <row r="449">
      <c r="A449" s="17"/>
      <c r="B449" s="17"/>
    </row>
    <row r="450">
      <c r="A450" s="17"/>
      <c r="B450" s="17"/>
    </row>
    <row r="451">
      <c r="A451" s="17"/>
      <c r="B451" s="17"/>
    </row>
    <row r="452">
      <c r="A452" s="17"/>
      <c r="B452" s="17"/>
    </row>
    <row r="453">
      <c r="A453" s="17"/>
      <c r="B453" s="17"/>
    </row>
    <row r="454">
      <c r="A454" s="17"/>
      <c r="B454" s="17"/>
    </row>
    <row r="455">
      <c r="A455" s="17"/>
      <c r="B455" s="17"/>
    </row>
    <row r="456">
      <c r="A456" s="17"/>
      <c r="B456" s="17"/>
    </row>
    <row r="457">
      <c r="A457" s="17"/>
      <c r="B457" s="17"/>
    </row>
    <row r="458">
      <c r="A458" s="17"/>
      <c r="B458" s="17"/>
    </row>
    <row r="459">
      <c r="A459" s="17"/>
      <c r="B459" s="17"/>
    </row>
    <row r="460">
      <c r="A460" s="17"/>
      <c r="B460" s="17"/>
    </row>
    <row r="461">
      <c r="A461" s="17"/>
      <c r="B461" s="17"/>
    </row>
    <row r="462">
      <c r="A462" s="17"/>
      <c r="B462" s="17"/>
    </row>
    <row r="463">
      <c r="A463" s="17"/>
      <c r="B463" s="17"/>
    </row>
    <row r="464">
      <c r="A464" s="17"/>
      <c r="B464" s="17"/>
    </row>
    <row r="465">
      <c r="A465" s="17"/>
      <c r="B465" s="17"/>
    </row>
    <row r="466">
      <c r="A466" s="17"/>
      <c r="B466" s="17"/>
    </row>
    <row r="467">
      <c r="A467" s="17"/>
      <c r="B467" s="17"/>
    </row>
    <row r="468">
      <c r="A468" s="17"/>
      <c r="B468" s="17"/>
    </row>
    <row r="469">
      <c r="A469" s="17"/>
      <c r="B469" s="17"/>
    </row>
    <row r="470">
      <c r="A470" s="17"/>
      <c r="B470" s="17"/>
    </row>
    <row r="471">
      <c r="A471" s="17"/>
      <c r="B471" s="17"/>
    </row>
    <row r="472">
      <c r="A472" s="17"/>
      <c r="B472" s="17"/>
    </row>
    <row r="473">
      <c r="A473" s="17"/>
      <c r="B473" s="17"/>
    </row>
    <row r="474">
      <c r="A474" s="17"/>
      <c r="B474" s="17"/>
    </row>
    <row r="475">
      <c r="A475" s="17"/>
      <c r="B475" s="17"/>
    </row>
    <row r="476">
      <c r="A476" s="17"/>
      <c r="B476" s="17"/>
    </row>
    <row r="477">
      <c r="A477" s="17"/>
      <c r="B477" s="17"/>
    </row>
    <row r="478">
      <c r="A478" s="17"/>
      <c r="B478" s="17"/>
    </row>
    <row r="479">
      <c r="A479" s="17"/>
      <c r="B479" s="17"/>
    </row>
    <row r="480">
      <c r="A480" s="17"/>
      <c r="B480" s="17"/>
    </row>
    <row r="481">
      <c r="A481" s="17"/>
      <c r="B481" s="17"/>
    </row>
    <row r="482">
      <c r="A482" s="17"/>
      <c r="B482" s="17"/>
    </row>
    <row r="483">
      <c r="A483" s="17"/>
      <c r="B483" s="17"/>
    </row>
    <row r="484">
      <c r="A484" s="17"/>
      <c r="B484" s="17"/>
    </row>
    <row r="485">
      <c r="A485" s="17"/>
      <c r="B485" s="17"/>
    </row>
    <row r="486">
      <c r="A486" s="17"/>
      <c r="B486" s="17"/>
    </row>
    <row r="487">
      <c r="A487" s="17"/>
      <c r="B487" s="17"/>
    </row>
    <row r="488">
      <c r="A488" s="17"/>
      <c r="B488" s="17"/>
    </row>
    <row r="489">
      <c r="A489" s="17"/>
      <c r="B489" s="17"/>
    </row>
    <row r="490">
      <c r="A490" s="17"/>
      <c r="B490" s="17"/>
    </row>
    <row r="491">
      <c r="A491" s="17"/>
      <c r="B491" s="17"/>
    </row>
    <row r="492">
      <c r="A492" s="17"/>
      <c r="B492" s="17"/>
    </row>
    <row r="493">
      <c r="A493" s="17"/>
      <c r="B493" s="17"/>
    </row>
    <row r="494">
      <c r="A494" s="17"/>
      <c r="B494" s="17"/>
    </row>
    <row r="495">
      <c r="A495" s="17"/>
      <c r="B495" s="17"/>
    </row>
    <row r="496">
      <c r="A496" s="17"/>
      <c r="B496" s="17"/>
    </row>
    <row r="497">
      <c r="A497" s="17"/>
      <c r="B497" s="17"/>
    </row>
    <row r="498">
      <c r="A498" s="17"/>
      <c r="B498" s="17"/>
    </row>
    <row r="499">
      <c r="A499" s="17"/>
      <c r="B499" s="17"/>
    </row>
    <row r="500">
      <c r="A500" s="17"/>
      <c r="B500" s="17"/>
    </row>
    <row r="501">
      <c r="A501" s="17"/>
      <c r="B501" s="17"/>
    </row>
    <row r="502">
      <c r="A502" s="17"/>
      <c r="B502" s="17"/>
    </row>
    <row r="503">
      <c r="A503" s="17"/>
      <c r="B503" s="17"/>
    </row>
    <row r="504">
      <c r="A504" s="17"/>
      <c r="B504" s="17"/>
    </row>
    <row r="505">
      <c r="A505" s="17"/>
      <c r="B505" s="17"/>
    </row>
    <row r="506">
      <c r="A506" s="17"/>
      <c r="B506" s="17"/>
    </row>
    <row r="507">
      <c r="A507" s="17"/>
      <c r="B507" s="17"/>
    </row>
    <row r="508">
      <c r="A508" s="17"/>
      <c r="B508" s="17"/>
    </row>
    <row r="509">
      <c r="A509" s="17"/>
      <c r="B509" s="17"/>
    </row>
    <row r="510">
      <c r="A510" s="17"/>
      <c r="B510" s="17"/>
    </row>
    <row r="511">
      <c r="A511" s="17"/>
      <c r="B511" s="17"/>
    </row>
    <row r="512">
      <c r="A512" s="17"/>
      <c r="B512" s="17"/>
    </row>
    <row r="513">
      <c r="A513" s="17"/>
      <c r="B513" s="17"/>
    </row>
    <row r="514">
      <c r="A514" s="17"/>
      <c r="B514" s="17"/>
    </row>
    <row r="515">
      <c r="A515" s="17"/>
      <c r="B515" s="17"/>
    </row>
    <row r="516">
      <c r="A516" s="17"/>
      <c r="B516" s="17"/>
    </row>
    <row r="517">
      <c r="A517" s="17"/>
      <c r="B517" s="17"/>
    </row>
    <row r="518">
      <c r="A518" s="17"/>
      <c r="B518" s="17"/>
    </row>
    <row r="519">
      <c r="A519" s="17"/>
      <c r="B519" s="17"/>
    </row>
    <row r="520">
      <c r="A520" s="17"/>
      <c r="B520" s="17"/>
    </row>
    <row r="521">
      <c r="A521" s="17"/>
      <c r="B521" s="17"/>
    </row>
    <row r="522">
      <c r="A522" s="17"/>
      <c r="B522" s="17"/>
    </row>
    <row r="523">
      <c r="A523" s="17"/>
      <c r="B523" s="17"/>
    </row>
    <row r="524">
      <c r="A524" s="17"/>
      <c r="B524" s="17"/>
    </row>
    <row r="525">
      <c r="A525" s="17"/>
      <c r="B525" s="17"/>
    </row>
    <row r="526">
      <c r="A526" s="17"/>
      <c r="B526" s="17"/>
    </row>
    <row r="527">
      <c r="A527" s="17"/>
      <c r="B527" s="17"/>
    </row>
    <row r="528">
      <c r="A528" s="17"/>
      <c r="B528" s="17"/>
    </row>
    <row r="529">
      <c r="A529" s="17"/>
      <c r="B529" s="17"/>
    </row>
    <row r="530">
      <c r="A530" s="17"/>
      <c r="B530" s="17"/>
    </row>
    <row r="531">
      <c r="A531" s="17"/>
      <c r="B531" s="17"/>
    </row>
    <row r="532">
      <c r="A532" s="17"/>
      <c r="B532" s="17"/>
    </row>
    <row r="533">
      <c r="A533" s="17"/>
      <c r="B533" s="17"/>
    </row>
    <row r="534">
      <c r="A534" s="17"/>
      <c r="B534" s="17"/>
    </row>
    <row r="535">
      <c r="A535" s="17"/>
      <c r="B535" s="17"/>
    </row>
    <row r="536">
      <c r="A536" s="17"/>
      <c r="B536" s="17"/>
    </row>
    <row r="537">
      <c r="A537" s="17"/>
      <c r="B537" s="17"/>
    </row>
    <row r="538">
      <c r="A538" s="17"/>
      <c r="B538" s="17"/>
    </row>
    <row r="539">
      <c r="A539" s="17"/>
      <c r="B539" s="17"/>
    </row>
    <row r="540">
      <c r="A540" s="17"/>
      <c r="B540" s="17"/>
    </row>
    <row r="541">
      <c r="A541" s="17"/>
      <c r="B541" s="17"/>
    </row>
    <row r="542">
      <c r="A542" s="17"/>
      <c r="B542" s="17"/>
    </row>
    <row r="543">
      <c r="A543" s="17"/>
      <c r="B543" s="17"/>
    </row>
    <row r="544">
      <c r="A544" s="17"/>
      <c r="B544" s="17"/>
    </row>
    <row r="545">
      <c r="A545" s="17"/>
      <c r="B545" s="17"/>
    </row>
    <row r="546">
      <c r="A546" s="17"/>
      <c r="B546" s="17"/>
    </row>
    <row r="547">
      <c r="A547" s="17"/>
      <c r="B547" s="17"/>
    </row>
    <row r="548">
      <c r="A548" s="17"/>
      <c r="B548" s="17"/>
    </row>
    <row r="549">
      <c r="A549" s="17"/>
      <c r="B549" s="17"/>
    </row>
    <row r="550">
      <c r="A550" s="17"/>
      <c r="B550" s="17"/>
    </row>
    <row r="551">
      <c r="A551" s="17"/>
      <c r="B551" s="17"/>
    </row>
    <row r="552">
      <c r="A552" s="17"/>
      <c r="B552" s="17"/>
    </row>
    <row r="553">
      <c r="A553" s="17"/>
      <c r="B553" s="17"/>
    </row>
    <row r="554">
      <c r="A554" s="17"/>
      <c r="B554" s="17"/>
    </row>
    <row r="555">
      <c r="A555" s="17"/>
      <c r="B555" s="17"/>
    </row>
    <row r="556">
      <c r="A556" s="17"/>
      <c r="B556" s="17"/>
    </row>
    <row r="557">
      <c r="A557" s="17"/>
      <c r="B557" s="17"/>
    </row>
    <row r="558">
      <c r="A558" s="17"/>
      <c r="B558" s="17"/>
    </row>
    <row r="559">
      <c r="A559" s="17"/>
      <c r="B559" s="17"/>
    </row>
    <row r="560">
      <c r="A560" s="17"/>
      <c r="B560" s="17"/>
    </row>
    <row r="561">
      <c r="A561" s="17"/>
      <c r="B561" s="17"/>
    </row>
    <row r="562">
      <c r="A562" s="17"/>
      <c r="B562" s="17"/>
    </row>
    <row r="563">
      <c r="A563" s="17"/>
      <c r="B563" s="17"/>
    </row>
    <row r="564">
      <c r="A564" s="17"/>
      <c r="B564" s="17"/>
    </row>
    <row r="565">
      <c r="A565" s="17"/>
      <c r="B565" s="17"/>
    </row>
    <row r="566">
      <c r="A566" s="17"/>
      <c r="B566" s="17"/>
    </row>
    <row r="567">
      <c r="A567" s="17"/>
      <c r="B567" s="17"/>
    </row>
    <row r="568">
      <c r="A568" s="17"/>
      <c r="B568" s="17"/>
    </row>
    <row r="569">
      <c r="A569" s="17"/>
      <c r="B569" s="17"/>
    </row>
    <row r="570">
      <c r="A570" s="17"/>
      <c r="B570" s="17"/>
    </row>
    <row r="571">
      <c r="A571" s="17"/>
      <c r="B571" s="17"/>
    </row>
    <row r="572">
      <c r="A572" s="17"/>
      <c r="B572" s="17"/>
    </row>
    <row r="573">
      <c r="A573" s="17"/>
      <c r="B573" s="17"/>
    </row>
    <row r="574">
      <c r="A574" s="17"/>
      <c r="B574" s="17"/>
    </row>
    <row r="575">
      <c r="A575" s="17"/>
      <c r="B575" s="17"/>
    </row>
    <row r="576">
      <c r="A576" s="17"/>
      <c r="B576" s="17"/>
    </row>
    <row r="577">
      <c r="A577" s="17"/>
      <c r="B577" s="17"/>
    </row>
    <row r="578">
      <c r="A578" s="17"/>
      <c r="B578" s="17"/>
    </row>
    <row r="579">
      <c r="A579" s="17"/>
      <c r="B579" s="17"/>
    </row>
    <row r="580">
      <c r="A580" s="17"/>
      <c r="B580" s="17"/>
    </row>
    <row r="581">
      <c r="A581" s="17"/>
      <c r="B581" s="17"/>
    </row>
    <row r="582">
      <c r="A582" s="17"/>
      <c r="B582" s="17"/>
    </row>
    <row r="583">
      <c r="A583" s="17"/>
      <c r="B583" s="17"/>
    </row>
    <row r="584">
      <c r="A584" s="17"/>
      <c r="B584" s="17"/>
    </row>
    <row r="585">
      <c r="A585" s="17"/>
      <c r="B585" s="17"/>
    </row>
    <row r="586">
      <c r="A586" s="17"/>
      <c r="B586" s="17"/>
    </row>
    <row r="587">
      <c r="A587" s="17"/>
      <c r="B587" s="17"/>
    </row>
    <row r="588">
      <c r="A588" s="17"/>
      <c r="B588" s="17"/>
    </row>
    <row r="589">
      <c r="A589" s="17"/>
      <c r="B589" s="17"/>
    </row>
    <row r="590">
      <c r="A590" s="17"/>
      <c r="B590" s="17"/>
    </row>
    <row r="591">
      <c r="A591" s="17"/>
      <c r="B591" s="17"/>
    </row>
    <row r="592">
      <c r="A592" s="17"/>
      <c r="B592" s="17"/>
    </row>
    <row r="593">
      <c r="A593" s="17"/>
      <c r="B593" s="17"/>
    </row>
    <row r="594">
      <c r="A594" s="17"/>
      <c r="B594" s="17"/>
    </row>
    <row r="595">
      <c r="A595" s="17"/>
      <c r="B595" s="17"/>
    </row>
    <row r="596">
      <c r="A596" s="17"/>
      <c r="B596" s="17"/>
    </row>
    <row r="597">
      <c r="A597" s="17"/>
      <c r="B597" s="17"/>
    </row>
    <row r="598">
      <c r="A598" s="17"/>
      <c r="B598" s="17"/>
    </row>
    <row r="599">
      <c r="A599" s="17"/>
      <c r="B599" s="17"/>
    </row>
    <row r="600">
      <c r="A600" s="17"/>
      <c r="B600" s="17"/>
    </row>
    <row r="601">
      <c r="A601" s="17"/>
      <c r="B601" s="17"/>
    </row>
    <row r="602">
      <c r="A602" s="17"/>
      <c r="B602" s="17"/>
    </row>
    <row r="603">
      <c r="A603" s="17"/>
      <c r="B603" s="17"/>
    </row>
    <row r="604">
      <c r="A604" s="17"/>
      <c r="B604" s="17"/>
    </row>
    <row r="605">
      <c r="A605" s="17"/>
      <c r="B605" s="17"/>
    </row>
    <row r="606">
      <c r="A606" s="17"/>
      <c r="B606" s="17"/>
    </row>
    <row r="607">
      <c r="A607" s="17"/>
      <c r="B607" s="17"/>
    </row>
    <row r="608">
      <c r="A608" s="17"/>
      <c r="B608" s="17"/>
    </row>
    <row r="609">
      <c r="A609" s="17"/>
      <c r="B609" s="17"/>
    </row>
    <row r="610">
      <c r="A610" s="17"/>
      <c r="B610" s="17"/>
    </row>
    <row r="611">
      <c r="A611" s="17"/>
      <c r="B611" s="17"/>
    </row>
    <row r="612">
      <c r="A612" s="17"/>
      <c r="B612" s="17"/>
    </row>
    <row r="613">
      <c r="A613" s="17"/>
      <c r="B613" s="17"/>
    </row>
    <row r="614">
      <c r="A614" s="17"/>
      <c r="B614" s="17"/>
    </row>
    <row r="615">
      <c r="A615" s="17"/>
      <c r="B615" s="17"/>
    </row>
    <row r="616">
      <c r="A616" s="17"/>
      <c r="B616" s="17"/>
    </row>
    <row r="617">
      <c r="A617" s="17"/>
      <c r="B617" s="17"/>
    </row>
    <row r="618">
      <c r="A618" s="17"/>
      <c r="B618" s="17"/>
    </row>
    <row r="619">
      <c r="A619" s="17"/>
      <c r="B619" s="17"/>
    </row>
    <row r="620">
      <c r="A620" s="17"/>
      <c r="B620" s="17"/>
    </row>
    <row r="621">
      <c r="A621" s="17"/>
      <c r="B621" s="17"/>
    </row>
    <row r="622">
      <c r="A622" s="17"/>
      <c r="B622" s="17"/>
    </row>
    <row r="623">
      <c r="A623" s="17"/>
      <c r="B623" s="17"/>
    </row>
    <row r="624">
      <c r="A624" s="17"/>
      <c r="B624" s="17"/>
    </row>
    <row r="625">
      <c r="A625" s="17"/>
      <c r="B625" s="17"/>
    </row>
    <row r="626">
      <c r="A626" s="17"/>
      <c r="B626" s="17"/>
    </row>
    <row r="627">
      <c r="A627" s="17"/>
      <c r="B627" s="17"/>
    </row>
    <row r="628">
      <c r="A628" s="17"/>
      <c r="B628" s="17"/>
    </row>
    <row r="629">
      <c r="A629" s="17"/>
      <c r="B629" s="17"/>
    </row>
    <row r="630">
      <c r="A630" s="17"/>
      <c r="B630" s="17"/>
    </row>
    <row r="631">
      <c r="A631" s="17"/>
      <c r="B631" s="17"/>
    </row>
    <row r="632">
      <c r="A632" s="17"/>
      <c r="B632" s="17"/>
    </row>
    <row r="633">
      <c r="A633" s="17"/>
      <c r="B633" s="17"/>
    </row>
    <row r="634">
      <c r="A634" s="17"/>
      <c r="B634" s="17"/>
    </row>
    <row r="635">
      <c r="A635" s="17"/>
      <c r="B635" s="17"/>
    </row>
    <row r="636">
      <c r="A636" s="17"/>
      <c r="B636" s="17"/>
    </row>
    <row r="637">
      <c r="A637" s="17"/>
      <c r="B637" s="17"/>
    </row>
    <row r="638">
      <c r="A638" s="17"/>
      <c r="B638" s="17"/>
    </row>
    <row r="639">
      <c r="A639" s="17"/>
      <c r="B639" s="17"/>
    </row>
    <row r="640">
      <c r="A640" s="17"/>
      <c r="B640" s="17"/>
    </row>
    <row r="641">
      <c r="A641" s="17"/>
      <c r="B641" s="17"/>
    </row>
    <row r="642">
      <c r="A642" s="17"/>
      <c r="B642" s="17"/>
    </row>
    <row r="643">
      <c r="A643" s="17"/>
      <c r="B643" s="17"/>
    </row>
    <row r="644">
      <c r="A644" s="17"/>
      <c r="B644" s="17"/>
    </row>
    <row r="645">
      <c r="A645" s="17"/>
      <c r="B645" s="17"/>
    </row>
    <row r="646">
      <c r="A646" s="17"/>
      <c r="B646" s="17"/>
    </row>
    <row r="647">
      <c r="A647" s="17"/>
      <c r="B647" s="17"/>
    </row>
    <row r="648">
      <c r="A648" s="17"/>
      <c r="B648" s="17"/>
    </row>
    <row r="649">
      <c r="A649" s="17"/>
      <c r="B649" s="17"/>
    </row>
    <row r="650">
      <c r="A650" s="17"/>
      <c r="B650" s="17"/>
    </row>
    <row r="651">
      <c r="A651" s="17"/>
      <c r="B651" s="17"/>
    </row>
    <row r="652">
      <c r="A652" s="17"/>
      <c r="B652" s="17"/>
    </row>
    <row r="653">
      <c r="A653" s="17"/>
      <c r="B653" s="17"/>
    </row>
    <row r="654">
      <c r="A654" s="17"/>
      <c r="B654" s="17"/>
    </row>
    <row r="655">
      <c r="A655" s="17"/>
      <c r="B655" s="17"/>
    </row>
    <row r="656">
      <c r="A656" s="17"/>
      <c r="B656" s="17"/>
    </row>
    <row r="657">
      <c r="A657" s="17"/>
      <c r="B657" s="17"/>
    </row>
    <row r="658">
      <c r="A658" s="17"/>
      <c r="B658" s="17"/>
    </row>
    <row r="659">
      <c r="A659" s="17"/>
      <c r="B659" s="17"/>
    </row>
    <row r="660">
      <c r="A660" s="17"/>
      <c r="B660" s="17"/>
    </row>
    <row r="661">
      <c r="A661" s="17"/>
      <c r="B661" s="17"/>
    </row>
    <row r="662">
      <c r="A662" s="17"/>
      <c r="B662" s="17"/>
    </row>
    <row r="663">
      <c r="A663" s="17"/>
      <c r="B663" s="17"/>
    </row>
    <row r="664">
      <c r="A664" s="17"/>
      <c r="B664" s="17"/>
    </row>
    <row r="665">
      <c r="A665" s="17"/>
      <c r="B665" s="17"/>
    </row>
    <row r="666">
      <c r="A666" s="17"/>
      <c r="B666" s="17"/>
    </row>
    <row r="667">
      <c r="A667" s="17"/>
      <c r="B667" s="17"/>
    </row>
    <row r="668">
      <c r="A668" s="17"/>
      <c r="B668" s="17"/>
    </row>
    <row r="669">
      <c r="A669" s="17"/>
      <c r="B669" s="17"/>
    </row>
    <row r="670">
      <c r="A670" s="17"/>
      <c r="B670" s="17"/>
    </row>
    <row r="671">
      <c r="A671" s="17"/>
      <c r="B671" s="17"/>
    </row>
    <row r="672">
      <c r="A672" s="17"/>
      <c r="B672" s="17"/>
    </row>
    <row r="673">
      <c r="A673" s="17"/>
      <c r="B673" s="17"/>
    </row>
    <row r="674">
      <c r="A674" s="17"/>
      <c r="B674" s="17"/>
    </row>
    <row r="675">
      <c r="A675" s="17"/>
      <c r="B675" s="17"/>
    </row>
    <row r="676">
      <c r="A676" s="17"/>
      <c r="B676" s="17"/>
    </row>
    <row r="677">
      <c r="A677" s="17"/>
      <c r="B677" s="17"/>
    </row>
    <row r="678">
      <c r="A678" s="17"/>
      <c r="B678" s="17"/>
    </row>
    <row r="679">
      <c r="A679" s="17"/>
      <c r="B679" s="17"/>
    </row>
    <row r="680">
      <c r="A680" s="17"/>
      <c r="B680" s="17"/>
    </row>
    <row r="681">
      <c r="A681" s="17"/>
      <c r="B681" s="17"/>
    </row>
    <row r="682">
      <c r="A682" s="17"/>
      <c r="B682" s="17"/>
    </row>
    <row r="683">
      <c r="A683" s="17"/>
      <c r="B683" s="17"/>
    </row>
    <row r="684">
      <c r="A684" s="17"/>
      <c r="B684" s="17"/>
    </row>
    <row r="685">
      <c r="A685" s="17"/>
      <c r="B685" s="17"/>
    </row>
    <row r="686">
      <c r="A686" s="17"/>
      <c r="B686" s="17"/>
    </row>
    <row r="687">
      <c r="A687" s="17"/>
      <c r="B687" s="17"/>
    </row>
    <row r="688">
      <c r="A688" s="17"/>
      <c r="B688" s="17"/>
    </row>
    <row r="689">
      <c r="A689" s="17"/>
      <c r="B689" s="17"/>
    </row>
    <row r="690">
      <c r="A690" s="17"/>
      <c r="B690" s="17"/>
    </row>
    <row r="691">
      <c r="A691" s="17"/>
      <c r="B691" s="17"/>
    </row>
    <row r="692">
      <c r="A692" s="17"/>
      <c r="B692" s="17"/>
    </row>
    <row r="693">
      <c r="A693" s="17"/>
      <c r="B693" s="17"/>
    </row>
    <row r="694">
      <c r="A694" s="17"/>
      <c r="B694" s="17"/>
    </row>
    <row r="695">
      <c r="A695" s="17"/>
      <c r="B695" s="17"/>
    </row>
    <row r="696">
      <c r="A696" s="17"/>
      <c r="B696" s="17"/>
    </row>
    <row r="697">
      <c r="A697" s="17"/>
      <c r="B697" s="17"/>
    </row>
    <row r="698">
      <c r="A698" s="17"/>
      <c r="B698" s="17"/>
    </row>
    <row r="699">
      <c r="A699" s="17"/>
      <c r="B699" s="17"/>
    </row>
    <row r="700">
      <c r="A700" s="17"/>
      <c r="B700" s="17"/>
    </row>
    <row r="701">
      <c r="A701" s="17"/>
      <c r="B701" s="17"/>
    </row>
    <row r="702">
      <c r="A702" s="17"/>
      <c r="B702" s="17"/>
    </row>
    <row r="703">
      <c r="A703" s="17"/>
      <c r="B703" s="17"/>
    </row>
    <row r="704">
      <c r="A704" s="17"/>
      <c r="B704" s="17"/>
    </row>
    <row r="705">
      <c r="A705" s="17"/>
      <c r="B705" s="17"/>
    </row>
    <row r="706">
      <c r="A706" s="17"/>
      <c r="B706" s="17"/>
    </row>
    <row r="707">
      <c r="A707" s="17"/>
      <c r="B707" s="17"/>
    </row>
    <row r="708">
      <c r="A708" s="17"/>
      <c r="B708" s="17"/>
    </row>
    <row r="709">
      <c r="A709" s="17"/>
      <c r="B709" s="17"/>
    </row>
    <row r="710">
      <c r="A710" s="17"/>
      <c r="B710" s="17"/>
    </row>
    <row r="711">
      <c r="A711" s="17"/>
      <c r="B711" s="17"/>
    </row>
    <row r="712">
      <c r="A712" s="17"/>
      <c r="B712" s="17"/>
    </row>
    <row r="713">
      <c r="A713" s="17"/>
      <c r="B713" s="17"/>
    </row>
    <row r="714">
      <c r="A714" s="17"/>
      <c r="B714" s="17"/>
    </row>
    <row r="715">
      <c r="A715" s="17"/>
      <c r="B715" s="17"/>
    </row>
    <row r="716">
      <c r="A716" s="17"/>
      <c r="B716" s="17"/>
    </row>
    <row r="717">
      <c r="A717" s="17"/>
      <c r="B717" s="17"/>
    </row>
    <row r="718">
      <c r="A718" s="17"/>
      <c r="B718" s="17"/>
    </row>
    <row r="719">
      <c r="A719" s="17"/>
      <c r="B719" s="17"/>
    </row>
    <row r="720">
      <c r="A720" s="17"/>
      <c r="B720" s="17"/>
    </row>
    <row r="721">
      <c r="A721" s="17"/>
      <c r="B721" s="17"/>
    </row>
    <row r="722">
      <c r="A722" s="17"/>
      <c r="B722" s="17"/>
    </row>
    <row r="723">
      <c r="A723" s="17"/>
      <c r="B723" s="17"/>
    </row>
    <row r="724">
      <c r="A724" s="17"/>
      <c r="B724" s="17"/>
    </row>
    <row r="725">
      <c r="A725" s="17"/>
      <c r="B725" s="17"/>
    </row>
    <row r="726">
      <c r="A726" s="17"/>
      <c r="B726" s="17"/>
    </row>
    <row r="727">
      <c r="A727" s="17"/>
      <c r="B727" s="17"/>
    </row>
    <row r="728">
      <c r="A728" s="17"/>
      <c r="B728" s="17"/>
    </row>
    <row r="729">
      <c r="A729" s="17"/>
      <c r="B729" s="17"/>
    </row>
    <row r="730">
      <c r="A730" s="17"/>
      <c r="B730" s="17"/>
    </row>
    <row r="731">
      <c r="A731" s="17"/>
      <c r="B731" s="17"/>
    </row>
    <row r="732">
      <c r="A732" s="17"/>
      <c r="B732" s="17"/>
    </row>
    <row r="733">
      <c r="A733" s="17"/>
      <c r="B733" s="17"/>
    </row>
    <row r="734">
      <c r="A734" s="17"/>
      <c r="B734" s="17"/>
    </row>
    <row r="735">
      <c r="A735" s="17"/>
      <c r="B735" s="17"/>
    </row>
    <row r="736">
      <c r="A736" s="17"/>
      <c r="B736" s="17"/>
    </row>
    <row r="737">
      <c r="A737" s="17"/>
      <c r="B737" s="17"/>
    </row>
    <row r="738">
      <c r="A738" s="17"/>
      <c r="B738" s="17"/>
    </row>
    <row r="739">
      <c r="A739" s="17"/>
      <c r="B739" s="17"/>
    </row>
    <row r="740">
      <c r="A740" s="17"/>
      <c r="B740" s="17"/>
    </row>
    <row r="741">
      <c r="A741" s="17"/>
      <c r="B741" s="17"/>
    </row>
    <row r="742">
      <c r="A742" s="17"/>
      <c r="B742" s="17"/>
    </row>
    <row r="743">
      <c r="A743" s="17"/>
      <c r="B743" s="17"/>
    </row>
    <row r="744">
      <c r="A744" s="17"/>
      <c r="B744" s="17"/>
    </row>
    <row r="745">
      <c r="A745" s="17"/>
      <c r="B745" s="17"/>
    </row>
    <row r="746">
      <c r="A746" s="17"/>
      <c r="B746" s="17"/>
    </row>
    <row r="747">
      <c r="A747" s="17"/>
      <c r="B747" s="17"/>
    </row>
    <row r="748">
      <c r="A748" s="17"/>
      <c r="B748" s="17"/>
    </row>
    <row r="749">
      <c r="A749" s="17"/>
      <c r="B749" s="17"/>
    </row>
    <row r="750">
      <c r="A750" s="17"/>
      <c r="B750" s="17"/>
    </row>
    <row r="751">
      <c r="A751" s="17"/>
      <c r="B751" s="17"/>
    </row>
    <row r="752">
      <c r="A752" s="17"/>
      <c r="B752" s="17"/>
    </row>
    <row r="753">
      <c r="A753" s="17"/>
      <c r="B753" s="17"/>
    </row>
    <row r="754">
      <c r="A754" s="17"/>
      <c r="B754" s="17"/>
    </row>
    <row r="755">
      <c r="A755" s="17"/>
      <c r="B755" s="17"/>
    </row>
    <row r="756">
      <c r="A756" s="17"/>
      <c r="B756" s="17"/>
    </row>
    <row r="757">
      <c r="A757" s="17"/>
      <c r="B757" s="17"/>
    </row>
    <row r="758">
      <c r="A758" s="17"/>
      <c r="B758" s="17"/>
    </row>
    <row r="759">
      <c r="A759" s="17"/>
      <c r="B759" s="17"/>
    </row>
    <row r="760">
      <c r="A760" s="17"/>
      <c r="B760" s="17"/>
    </row>
    <row r="761">
      <c r="A761" s="17"/>
      <c r="B761" s="17"/>
    </row>
    <row r="762">
      <c r="A762" s="17"/>
      <c r="B762" s="17"/>
    </row>
    <row r="763">
      <c r="A763" s="17"/>
      <c r="B763" s="17"/>
    </row>
    <row r="764">
      <c r="A764" s="17"/>
      <c r="B764" s="17"/>
    </row>
    <row r="765">
      <c r="A765" s="17"/>
      <c r="B765" s="17"/>
    </row>
    <row r="766">
      <c r="A766" s="17"/>
      <c r="B766" s="17"/>
    </row>
    <row r="767">
      <c r="A767" s="17"/>
      <c r="B767" s="17"/>
    </row>
    <row r="768">
      <c r="A768" s="17"/>
      <c r="B768" s="17"/>
    </row>
    <row r="769">
      <c r="A769" s="17"/>
      <c r="B769" s="17"/>
    </row>
    <row r="770">
      <c r="A770" s="17"/>
      <c r="B770" s="17"/>
    </row>
    <row r="771">
      <c r="A771" s="17"/>
      <c r="B771" s="17"/>
    </row>
    <row r="772">
      <c r="A772" s="17"/>
      <c r="B772" s="17"/>
    </row>
    <row r="773">
      <c r="A773" s="17"/>
      <c r="B773" s="17"/>
    </row>
    <row r="774">
      <c r="A774" s="17"/>
      <c r="B774" s="17"/>
    </row>
    <row r="775">
      <c r="A775" s="17"/>
      <c r="B775" s="17"/>
    </row>
    <row r="776">
      <c r="A776" s="17"/>
      <c r="B776" s="17"/>
    </row>
    <row r="777">
      <c r="A777" s="17"/>
      <c r="B777" s="17"/>
    </row>
    <row r="778">
      <c r="A778" s="17"/>
      <c r="B778" s="17"/>
    </row>
    <row r="779">
      <c r="A779" s="17"/>
      <c r="B779" s="17"/>
    </row>
    <row r="780">
      <c r="A780" s="17"/>
      <c r="B780" s="17"/>
    </row>
    <row r="781">
      <c r="A781" s="17"/>
      <c r="B781" s="17"/>
    </row>
    <row r="782">
      <c r="A782" s="17"/>
      <c r="B782" s="17"/>
    </row>
    <row r="783">
      <c r="A783" s="17"/>
      <c r="B783" s="17"/>
    </row>
    <row r="784">
      <c r="A784" s="17"/>
      <c r="B784" s="17"/>
    </row>
    <row r="785">
      <c r="A785" s="17"/>
      <c r="B785" s="17"/>
    </row>
    <row r="786">
      <c r="A786" s="17"/>
      <c r="B786" s="17"/>
    </row>
    <row r="787">
      <c r="A787" s="17"/>
      <c r="B787" s="17"/>
    </row>
    <row r="788">
      <c r="A788" s="17"/>
      <c r="B788" s="17"/>
    </row>
    <row r="789">
      <c r="A789" s="17"/>
      <c r="B789" s="17"/>
    </row>
    <row r="790">
      <c r="A790" s="17"/>
      <c r="B790" s="17"/>
    </row>
    <row r="791">
      <c r="A791" s="17"/>
      <c r="B791" s="17"/>
    </row>
    <row r="792">
      <c r="A792" s="17"/>
      <c r="B792" s="17"/>
    </row>
    <row r="793">
      <c r="A793" s="17"/>
      <c r="B793" s="17"/>
    </row>
    <row r="794">
      <c r="A794" s="17"/>
      <c r="B794" s="17"/>
    </row>
    <row r="795">
      <c r="A795" s="17"/>
      <c r="B795" s="17"/>
    </row>
    <row r="796">
      <c r="A796" s="17"/>
      <c r="B796" s="17"/>
    </row>
    <row r="797">
      <c r="A797" s="17"/>
      <c r="B797" s="17"/>
    </row>
    <row r="798">
      <c r="A798" s="17"/>
      <c r="B798" s="17"/>
    </row>
    <row r="799">
      <c r="A799" s="17"/>
      <c r="B799" s="17"/>
    </row>
    <row r="800">
      <c r="A800" s="17"/>
      <c r="B800" s="17"/>
    </row>
    <row r="801">
      <c r="A801" s="17"/>
      <c r="B801" s="17"/>
    </row>
    <row r="802">
      <c r="A802" s="17"/>
      <c r="B802" s="17"/>
    </row>
    <row r="803">
      <c r="A803" s="17"/>
      <c r="B803" s="17"/>
    </row>
    <row r="804">
      <c r="A804" s="17"/>
      <c r="B804" s="17"/>
    </row>
    <row r="805">
      <c r="A805" s="17"/>
      <c r="B805" s="17"/>
    </row>
    <row r="806">
      <c r="A806" s="17"/>
      <c r="B806" s="17"/>
    </row>
    <row r="807">
      <c r="A807" s="17"/>
      <c r="B807" s="17"/>
    </row>
    <row r="808">
      <c r="A808" s="17"/>
      <c r="B808" s="17"/>
    </row>
    <row r="809">
      <c r="A809" s="17"/>
      <c r="B809" s="17"/>
    </row>
    <row r="810">
      <c r="A810" s="17"/>
      <c r="B810" s="17"/>
    </row>
    <row r="811">
      <c r="A811" s="17"/>
      <c r="B811" s="17"/>
    </row>
    <row r="812">
      <c r="A812" s="17"/>
      <c r="B812" s="17"/>
    </row>
    <row r="813">
      <c r="A813" s="17"/>
      <c r="B813" s="17"/>
    </row>
    <row r="814">
      <c r="A814" s="17"/>
      <c r="B814" s="17"/>
    </row>
    <row r="815">
      <c r="A815" s="17"/>
      <c r="B815" s="17"/>
    </row>
    <row r="816">
      <c r="A816" s="17"/>
      <c r="B816" s="17"/>
    </row>
    <row r="817">
      <c r="A817" s="17"/>
      <c r="B817" s="17"/>
    </row>
    <row r="818">
      <c r="A818" s="17"/>
      <c r="B818" s="17"/>
    </row>
    <row r="819">
      <c r="A819" s="17"/>
      <c r="B819" s="17"/>
    </row>
    <row r="820">
      <c r="A820" s="17"/>
      <c r="B820" s="17"/>
    </row>
    <row r="821">
      <c r="A821" s="17"/>
      <c r="B821" s="17"/>
    </row>
    <row r="822">
      <c r="A822" s="17"/>
      <c r="B822" s="17"/>
    </row>
    <row r="823">
      <c r="A823" s="17"/>
      <c r="B823" s="17"/>
    </row>
    <row r="824">
      <c r="A824" s="17"/>
      <c r="B824" s="17"/>
    </row>
    <row r="825">
      <c r="A825" s="17"/>
      <c r="B825" s="17"/>
    </row>
    <row r="826">
      <c r="A826" s="17"/>
      <c r="B826" s="17"/>
    </row>
    <row r="827">
      <c r="A827" s="17"/>
      <c r="B827" s="17"/>
    </row>
    <row r="828">
      <c r="A828" s="17"/>
      <c r="B828" s="17"/>
    </row>
    <row r="829">
      <c r="A829" s="17"/>
      <c r="B829" s="17"/>
    </row>
    <row r="830">
      <c r="A830" s="17"/>
      <c r="B830" s="17"/>
    </row>
    <row r="831">
      <c r="A831" s="17"/>
      <c r="B831" s="17"/>
    </row>
    <row r="832">
      <c r="A832" s="17"/>
      <c r="B832" s="17"/>
    </row>
    <row r="833">
      <c r="A833" s="17"/>
      <c r="B833" s="17"/>
    </row>
    <row r="834">
      <c r="A834" s="17"/>
      <c r="B834" s="17"/>
    </row>
    <row r="835">
      <c r="A835" s="17"/>
      <c r="B835" s="17"/>
    </row>
    <row r="836">
      <c r="A836" s="17"/>
      <c r="B836" s="17"/>
    </row>
    <row r="837">
      <c r="A837" s="17"/>
      <c r="B837" s="17"/>
    </row>
    <row r="838">
      <c r="A838" s="17"/>
      <c r="B838" s="17"/>
    </row>
    <row r="839">
      <c r="A839" s="17"/>
      <c r="B839" s="17"/>
    </row>
    <row r="840">
      <c r="A840" s="17"/>
      <c r="B840" s="17"/>
    </row>
    <row r="841">
      <c r="A841" s="17"/>
      <c r="B841" s="17"/>
    </row>
    <row r="842">
      <c r="A842" s="17"/>
      <c r="B842" s="17"/>
    </row>
    <row r="843">
      <c r="A843" s="17"/>
      <c r="B843" s="17"/>
    </row>
    <row r="844">
      <c r="A844" s="17"/>
      <c r="B844" s="17"/>
    </row>
    <row r="845">
      <c r="A845" s="17"/>
      <c r="B845" s="17"/>
    </row>
    <row r="846">
      <c r="A846" s="17"/>
      <c r="B846" s="17"/>
    </row>
    <row r="847">
      <c r="A847" s="17"/>
      <c r="B847" s="17"/>
    </row>
    <row r="848">
      <c r="A848" s="17"/>
      <c r="B848" s="17"/>
    </row>
    <row r="849">
      <c r="A849" s="17"/>
      <c r="B849" s="17"/>
    </row>
    <row r="850">
      <c r="A850" s="17"/>
      <c r="B850" s="17"/>
    </row>
    <row r="851">
      <c r="A851" s="17"/>
      <c r="B851" s="17"/>
    </row>
    <row r="852">
      <c r="A852" s="17"/>
      <c r="B852" s="17"/>
    </row>
    <row r="853">
      <c r="A853" s="17"/>
      <c r="B853" s="17"/>
    </row>
    <row r="854">
      <c r="A854" s="17"/>
      <c r="B854" s="17"/>
    </row>
    <row r="855">
      <c r="A855" s="17"/>
      <c r="B855" s="17"/>
    </row>
    <row r="856">
      <c r="A856" s="17"/>
      <c r="B856" s="17"/>
    </row>
    <row r="857">
      <c r="A857" s="17"/>
      <c r="B857" s="17"/>
    </row>
    <row r="858">
      <c r="A858" s="17"/>
      <c r="B858" s="17"/>
    </row>
    <row r="859">
      <c r="A859" s="17"/>
      <c r="B859" s="17"/>
    </row>
    <row r="860">
      <c r="A860" s="17"/>
      <c r="B860" s="17"/>
    </row>
    <row r="861">
      <c r="A861" s="17"/>
      <c r="B861" s="17"/>
    </row>
    <row r="862">
      <c r="A862" s="17"/>
      <c r="B862" s="17"/>
    </row>
    <row r="863">
      <c r="A863" s="17"/>
      <c r="B863" s="17"/>
    </row>
    <row r="864">
      <c r="A864" s="17"/>
      <c r="B864" s="17"/>
    </row>
    <row r="865">
      <c r="A865" s="17"/>
      <c r="B865" s="17"/>
    </row>
    <row r="866">
      <c r="A866" s="17"/>
      <c r="B866" s="17"/>
    </row>
    <row r="867">
      <c r="A867" s="17"/>
      <c r="B867" s="17"/>
    </row>
    <row r="868">
      <c r="A868" s="17"/>
      <c r="B868" s="17"/>
    </row>
    <row r="869">
      <c r="A869" s="17"/>
      <c r="B869" s="17"/>
    </row>
    <row r="870">
      <c r="A870" s="17"/>
      <c r="B870" s="17"/>
    </row>
    <row r="871">
      <c r="A871" s="17"/>
      <c r="B871" s="17"/>
    </row>
    <row r="872">
      <c r="A872" s="17"/>
      <c r="B872" s="17"/>
    </row>
    <row r="873">
      <c r="A873" s="17"/>
      <c r="B873" s="17"/>
    </row>
    <row r="874">
      <c r="A874" s="17"/>
      <c r="B874" s="17"/>
    </row>
    <row r="875">
      <c r="A875" s="17"/>
      <c r="B875" s="17"/>
    </row>
    <row r="876">
      <c r="A876" s="17"/>
      <c r="B876" s="17"/>
    </row>
    <row r="877">
      <c r="A877" s="17"/>
      <c r="B877" s="17"/>
    </row>
    <row r="878">
      <c r="A878" s="17"/>
      <c r="B878" s="17"/>
    </row>
    <row r="879">
      <c r="A879" s="17"/>
      <c r="B879" s="17"/>
    </row>
    <row r="880">
      <c r="A880" s="17"/>
      <c r="B880" s="17"/>
    </row>
    <row r="881">
      <c r="A881" s="17"/>
      <c r="B881" s="17"/>
    </row>
    <row r="882">
      <c r="A882" s="17"/>
      <c r="B882" s="17"/>
    </row>
    <row r="883">
      <c r="A883" s="17"/>
      <c r="B883" s="17"/>
    </row>
    <row r="884">
      <c r="A884" s="17"/>
      <c r="B884" s="17"/>
    </row>
    <row r="885">
      <c r="A885" s="17"/>
      <c r="B885" s="17"/>
    </row>
    <row r="886">
      <c r="A886" s="17"/>
      <c r="B886" s="17"/>
    </row>
    <row r="887">
      <c r="A887" s="17"/>
      <c r="B887" s="17"/>
    </row>
    <row r="888">
      <c r="A888" s="17"/>
      <c r="B888" s="17"/>
    </row>
    <row r="889">
      <c r="A889" s="17"/>
      <c r="B889" s="17"/>
    </row>
    <row r="890">
      <c r="A890" s="17"/>
      <c r="B890" s="17"/>
    </row>
    <row r="891">
      <c r="A891" s="17"/>
      <c r="B891" s="17"/>
    </row>
    <row r="892">
      <c r="A892" s="17"/>
      <c r="B892" s="17"/>
    </row>
    <row r="893">
      <c r="A893" s="17"/>
      <c r="B893" s="17"/>
    </row>
    <row r="894">
      <c r="A894" s="17"/>
      <c r="B894" s="17"/>
    </row>
    <row r="895">
      <c r="A895" s="17"/>
      <c r="B895" s="17"/>
    </row>
    <row r="896">
      <c r="A896" s="17"/>
      <c r="B896" s="17"/>
    </row>
    <row r="897">
      <c r="A897" s="17"/>
      <c r="B897" s="17"/>
    </row>
    <row r="898">
      <c r="A898" s="17"/>
      <c r="B898" s="17"/>
    </row>
    <row r="899">
      <c r="A899" s="17"/>
      <c r="B899" s="17"/>
    </row>
    <row r="900">
      <c r="A900" s="17"/>
      <c r="B900" s="17"/>
    </row>
    <row r="901">
      <c r="A901" s="17"/>
      <c r="B901" s="17"/>
    </row>
    <row r="902">
      <c r="A902" s="17"/>
      <c r="B902" s="17"/>
    </row>
    <row r="903">
      <c r="A903" s="17"/>
      <c r="B903" s="17"/>
    </row>
    <row r="904">
      <c r="A904" s="17"/>
      <c r="B904" s="17"/>
    </row>
    <row r="905">
      <c r="A905" s="17"/>
      <c r="B905" s="17"/>
    </row>
    <row r="906">
      <c r="A906" s="17"/>
      <c r="B906" s="17"/>
    </row>
    <row r="907">
      <c r="A907" s="17"/>
      <c r="B907" s="17"/>
    </row>
    <row r="908">
      <c r="A908" s="17"/>
      <c r="B908" s="17"/>
    </row>
    <row r="909">
      <c r="A909" s="17"/>
      <c r="B909" s="17"/>
    </row>
    <row r="910">
      <c r="A910" s="17"/>
      <c r="B910" s="17"/>
    </row>
    <row r="911">
      <c r="A911" s="17"/>
      <c r="B911" s="17"/>
    </row>
    <row r="912">
      <c r="A912" s="17"/>
      <c r="B912" s="17"/>
    </row>
    <row r="913">
      <c r="A913" s="17"/>
      <c r="B913" s="17"/>
    </row>
    <row r="914">
      <c r="A914" s="17"/>
      <c r="B914" s="17"/>
    </row>
    <row r="915">
      <c r="A915" s="17"/>
      <c r="B915" s="17"/>
    </row>
    <row r="916">
      <c r="A916" s="17"/>
      <c r="B916" s="17"/>
    </row>
    <row r="917">
      <c r="A917" s="17"/>
      <c r="B917" s="17"/>
    </row>
    <row r="918">
      <c r="A918" s="17"/>
      <c r="B918" s="17"/>
    </row>
    <row r="919">
      <c r="A919" s="17"/>
      <c r="B919" s="17"/>
    </row>
    <row r="920">
      <c r="A920" s="17"/>
      <c r="B920" s="17"/>
    </row>
    <row r="921">
      <c r="A921" s="17"/>
      <c r="B921" s="17"/>
    </row>
    <row r="922">
      <c r="A922" s="17"/>
      <c r="B922" s="17"/>
    </row>
    <row r="923">
      <c r="A923" s="17"/>
      <c r="B923" s="17"/>
    </row>
    <row r="924">
      <c r="A924" s="17"/>
      <c r="B924" s="17"/>
    </row>
    <row r="925">
      <c r="A925" s="17"/>
      <c r="B925" s="17"/>
    </row>
    <row r="926">
      <c r="A926" s="17"/>
      <c r="B926" s="17"/>
    </row>
    <row r="927">
      <c r="A927" s="17"/>
      <c r="B927" s="17"/>
    </row>
    <row r="928">
      <c r="A928" s="17"/>
      <c r="B928" s="17"/>
    </row>
    <row r="929">
      <c r="A929" s="17"/>
      <c r="B929" s="17"/>
    </row>
    <row r="930">
      <c r="A930" s="17"/>
      <c r="B930" s="17"/>
    </row>
    <row r="931">
      <c r="A931" s="17"/>
      <c r="B931" s="17"/>
    </row>
    <row r="932">
      <c r="A932" s="17"/>
      <c r="B932" s="17"/>
    </row>
    <row r="933">
      <c r="A933" s="17"/>
      <c r="B933" s="17"/>
    </row>
    <row r="934">
      <c r="A934" s="17"/>
      <c r="B934" s="17"/>
    </row>
    <row r="935">
      <c r="A935" s="17"/>
      <c r="B935" s="17"/>
    </row>
    <row r="936">
      <c r="A936" s="17"/>
      <c r="B936" s="17"/>
    </row>
    <row r="937">
      <c r="A937" s="17"/>
      <c r="B937" s="17"/>
    </row>
    <row r="938">
      <c r="A938" s="17"/>
      <c r="B938" s="17"/>
    </row>
    <row r="939">
      <c r="A939" s="17"/>
      <c r="B939" s="17"/>
    </row>
    <row r="940">
      <c r="A940" s="17"/>
      <c r="B940" s="17"/>
    </row>
    <row r="941">
      <c r="A941" s="17"/>
      <c r="B941" s="17"/>
    </row>
    <row r="942">
      <c r="A942" s="17"/>
      <c r="B942" s="17"/>
    </row>
    <row r="943">
      <c r="A943" s="17"/>
      <c r="B943" s="17"/>
    </row>
    <row r="944">
      <c r="A944" s="17"/>
      <c r="B944" s="17"/>
    </row>
    <row r="945">
      <c r="A945" s="17"/>
      <c r="B945" s="17"/>
    </row>
    <row r="946">
      <c r="A946" s="17"/>
      <c r="B946" s="17"/>
    </row>
    <row r="947">
      <c r="A947" s="17"/>
      <c r="B947" s="17"/>
    </row>
    <row r="948">
      <c r="A948" s="17"/>
      <c r="B948" s="17"/>
    </row>
    <row r="949">
      <c r="A949" s="17"/>
      <c r="B949" s="17"/>
    </row>
    <row r="950">
      <c r="A950" s="17"/>
      <c r="B950" s="17"/>
    </row>
    <row r="951">
      <c r="A951" s="17"/>
      <c r="B951" s="17"/>
    </row>
    <row r="952">
      <c r="A952" s="17"/>
      <c r="B952" s="17"/>
    </row>
    <row r="953">
      <c r="A953" s="17"/>
      <c r="B953" s="17"/>
    </row>
    <row r="954">
      <c r="A954" s="17"/>
      <c r="B954" s="17"/>
    </row>
    <row r="955">
      <c r="A955" s="17"/>
      <c r="B955" s="17"/>
    </row>
    <row r="956">
      <c r="A956" s="17"/>
      <c r="B956" s="17"/>
    </row>
    <row r="957">
      <c r="A957" s="17"/>
      <c r="B957" s="17"/>
    </row>
    <row r="958">
      <c r="A958" s="17"/>
      <c r="B958" s="17"/>
    </row>
    <row r="959">
      <c r="A959" s="17"/>
      <c r="B959" s="17"/>
    </row>
    <row r="960">
      <c r="A960" s="17"/>
      <c r="B960" s="17"/>
    </row>
    <row r="961">
      <c r="A961" s="17"/>
      <c r="B961" s="17"/>
    </row>
    <row r="962">
      <c r="A962" s="17"/>
      <c r="B962" s="17"/>
    </row>
    <row r="963">
      <c r="A963" s="17"/>
      <c r="B963" s="17"/>
    </row>
    <row r="964">
      <c r="A964" s="17"/>
      <c r="B964" s="17"/>
    </row>
    <row r="965">
      <c r="A965" s="17"/>
      <c r="B965" s="17"/>
    </row>
    <row r="966">
      <c r="A966" s="17"/>
      <c r="B966" s="17"/>
    </row>
    <row r="967">
      <c r="A967" s="17"/>
      <c r="B967" s="17"/>
    </row>
    <row r="968">
      <c r="A968" s="17"/>
      <c r="B968" s="17"/>
    </row>
    <row r="969">
      <c r="A969" s="17"/>
      <c r="B969" s="17"/>
    </row>
    <row r="970">
      <c r="A970" s="17"/>
      <c r="B970" s="17"/>
    </row>
    <row r="971">
      <c r="A971" s="17"/>
      <c r="B971" s="17"/>
    </row>
    <row r="972">
      <c r="A972" s="17"/>
      <c r="B972" s="17"/>
    </row>
    <row r="973">
      <c r="A973" s="17"/>
      <c r="B973" s="17"/>
    </row>
    <row r="974">
      <c r="A974" s="17"/>
      <c r="B974" s="17"/>
    </row>
    <row r="975">
      <c r="A975" s="17"/>
      <c r="B975" s="17"/>
    </row>
    <row r="976">
      <c r="A976" s="17"/>
      <c r="B976" s="17"/>
    </row>
    <row r="977">
      <c r="A977" s="17"/>
      <c r="B977" s="17"/>
    </row>
    <row r="978">
      <c r="A978" s="17"/>
      <c r="B978" s="17"/>
    </row>
    <row r="979">
      <c r="A979" s="17"/>
      <c r="B979" s="17"/>
    </row>
    <row r="980">
      <c r="A980" s="17"/>
      <c r="B980" s="17"/>
    </row>
    <row r="981">
      <c r="A981" s="17"/>
      <c r="B981" s="17"/>
    </row>
    <row r="982">
      <c r="A982" s="17"/>
      <c r="B982" s="17"/>
    </row>
    <row r="983">
      <c r="A983" s="17"/>
      <c r="B983" s="17"/>
    </row>
    <row r="984">
      <c r="A984" s="17"/>
      <c r="B984" s="17"/>
    </row>
    <row r="985">
      <c r="A985" s="17"/>
      <c r="B985" s="17"/>
    </row>
    <row r="986">
      <c r="A986" s="17"/>
      <c r="B986" s="17"/>
    </row>
    <row r="987">
      <c r="A987" s="17"/>
      <c r="B987" s="17"/>
    </row>
    <row r="988">
      <c r="A988" s="17"/>
      <c r="B988" s="17"/>
    </row>
    <row r="989">
      <c r="A989" s="17"/>
      <c r="B989" s="17"/>
    </row>
    <row r="990">
      <c r="A990" s="17"/>
      <c r="B990" s="17"/>
    </row>
    <row r="991">
      <c r="A991" s="17"/>
      <c r="B991" s="17"/>
    </row>
    <row r="992">
      <c r="A992" s="17"/>
      <c r="B992" s="17"/>
    </row>
    <row r="993">
      <c r="A993" s="17"/>
      <c r="B993" s="17"/>
    </row>
    <row r="994">
      <c r="A994" s="17"/>
      <c r="B994" s="17"/>
    </row>
    <row r="995">
      <c r="A995" s="17"/>
      <c r="B995" s="17"/>
    </row>
    <row r="996">
      <c r="A996" s="17"/>
      <c r="B996" s="17"/>
    </row>
    <row r="997">
      <c r="A997" s="17"/>
      <c r="B997" s="17"/>
    </row>
    <row r="998">
      <c r="A998" s="17"/>
      <c r="B998" s="17"/>
    </row>
    <row r="999">
      <c r="A999" s="17"/>
      <c r="B999" s="17"/>
    </row>
    <row r="1000">
      <c r="A1000" s="17"/>
      <c r="B1000" s="17"/>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14"/>
  </cols>
  <sheetData>
    <row r="1">
      <c r="A1" s="67" t="s">
        <v>183</v>
      </c>
      <c r="B1" s="43" t="s">
        <v>196</v>
      </c>
      <c r="C1" s="43" t="s">
        <v>222</v>
      </c>
      <c r="D1" s="43" t="s">
        <v>223</v>
      </c>
      <c r="E1" s="43" t="s">
        <v>224</v>
      </c>
      <c r="F1" s="43" t="s">
        <v>219</v>
      </c>
      <c r="G1" s="43" t="s">
        <v>225</v>
      </c>
      <c r="H1" s="43" t="s">
        <v>226</v>
      </c>
    </row>
    <row r="2">
      <c r="A2" s="67">
        <v>44074.0</v>
      </c>
      <c r="B2" s="68">
        <v>44069.0</v>
      </c>
      <c r="C2" s="43">
        <v>4.0513048E7</v>
      </c>
      <c r="D2" s="69">
        <v>2230.0</v>
      </c>
      <c r="E2" s="69">
        <v>3893.0</v>
      </c>
      <c r="F2" s="43">
        <v>12.0</v>
      </c>
      <c r="G2" s="43">
        <v>1.0</v>
      </c>
      <c r="H2" s="43">
        <v>19.44</v>
      </c>
    </row>
    <row r="3">
      <c r="A3" s="67">
        <v>44104.0</v>
      </c>
      <c r="B3" s="68">
        <v>44103.0</v>
      </c>
      <c r="C3" s="43">
        <v>4.0513048E7</v>
      </c>
      <c r="D3" s="69">
        <v>3893.0</v>
      </c>
      <c r="E3" s="69">
        <v>3908.0</v>
      </c>
      <c r="F3" s="43">
        <v>15.0</v>
      </c>
      <c r="G3" s="43">
        <v>1.0</v>
      </c>
      <c r="H3" s="43">
        <v>24.3</v>
      </c>
    </row>
    <row r="4">
      <c r="A4" s="67">
        <v>44135.0</v>
      </c>
      <c r="B4" s="51">
        <v>44132.0</v>
      </c>
      <c r="C4" s="43">
        <v>4.0513048E7</v>
      </c>
      <c r="D4" s="69">
        <v>3908.0</v>
      </c>
      <c r="E4" s="69">
        <v>3920.0</v>
      </c>
      <c r="F4" s="43">
        <v>12.0</v>
      </c>
      <c r="G4" s="43">
        <v>1.0</v>
      </c>
      <c r="H4" s="43">
        <v>19.44</v>
      </c>
    </row>
    <row r="5">
      <c r="A5" s="67">
        <v>44165.0</v>
      </c>
      <c r="B5" s="68">
        <v>44166.0</v>
      </c>
      <c r="C5" s="43">
        <v>4.0513048E7</v>
      </c>
      <c r="D5" s="69">
        <v>3920.0</v>
      </c>
      <c r="E5" s="69">
        <v>3931.0</v>
      </c>
      <c r="F5" s="43">
        <v>11.0</v>
      </c>
      <c r="G5" s="43">
        <v>1.0</v>
      </c>
      <c r="H5" s="43">
        <v>17.82</v>
      </c>
    </row>
    <row r="6">
      <c r="A6" s="67">
        <v>44196.0</v>
      </c>
      <c r="B6" s="51">
        <v>44194.0</v>
      </c>
      <c r="C6" s="43">
        <v>4.0513048E7</v>
      </c>
      <c r="D6" s="69">
        <v>3931.0</v>
      </c>
      <c r="E6" s="69">
        <v>3942.0</v>
      </c>
      <c r="F6" s="43">
        <v>11.0</v>
      </c>
      <c r="G6" s="43">
        <v>1.0</v>
      </c>
      <c r="H6" s="43">
        <v>17.82</v>
      </c>
    </row>
    <row r="7">
      <c r="A7" s="67">
        <v>44227.0</v>
      </c>
      <c r="B7" s="68">
        <v>44229.0</v>
      </c>
      <c r="C7" s="43">
        <v>4.0513048E7</v>
      </c>
      <c r="D7" s="69">
        <v>3942.0</v>
      </c>
      <c r="E7" s="69">
        <v>3956.0</v>
      </c>
      <c r="F7" s="43">
        <v>14.0</v>
      </c>
      <c r="G7" s="43">
        <v>1.0</v>
      </c>
      <c r="H7" s="43">
        <v>22.68</v>
      </c>
    </row>
    <row r="8">
      <c r="A8" s="67">
        <v>44255.0</v>
      </c>
      <c r="B8" s="68">
        <v>44258.0</v>
      </c>
      <c r="C8" s="43">
        <v>4.0513048E7</v>
      </c>
      <c r="D8" s="69">
        <v>3956.0</v>
      </c>
      <c r="E8" s="69">
        <v>3968.0</v>
      </c>
      <c r="F8" s="43">
        <v>12.0</v>
      </c>
      <c r="G8" s="43">
        <v>1.0</v>
      </c>
      <c r="H8" s="43">
        <v>19.44</v>
      </c>
    </row>
    <row r="9">
      <c r="A9" s="67">
        <v>44286.0</v>
      </c>
      <c r="B9" s="68">
        <v>44287.0</v>
      </c>
      <c r="C9" s="43">
        <v>4.0513048E7</v>
      </c>
      <c r="D9" s="69">
        <v>3968.0</v>
      </c>
      <c r="E9" s="69">
        <v>3978.0</v>
      </c>
      <c r="F9" s="43">
        <v>10.0</v>
      </c>
      <c r="G9" s="43">
        <v>1.0</v>
      </c>
      <c r="H9" s="43">
        <v>16.2</v>
      </c>
    </row>
    <row r="10">
      <c r="A10" s="67">
        <v>44316.0</v>
      </c>
      <c r="B10" s="68">
        <v>44319.0</v>
      </c>
      <c r="C10" s="43">
        <v>4.0513048E7</v>
      </c>
      <c r="D10" s="69">
        <v>3978.0</v>
      </c>
      <c r="E10" s="69">
        <v>3989.0</v>
      </c>
      <c r="F10" s="43">
        <v>11.0</v>
      </c>
      <c r="G10" s="43">
        <v>1.0</v>
      </c>
      <c r="H10" s="43">
        <v>17.82</v>
      </c>
    </row>
    <row r="11">
      <c r="A11" s="67">
        <v>44347.0</v>
      </c>
      <c r="B11" s="68">
        <v>44349.0</v>
      </c>
      <c r="C11" s="43">
        <v>4.0513048E7</v>
      </c>
      <c r="D11" s="69">
        <v>3989.0</v>
      </c>
      <c r="E11" s="69">
        <v>4007.0</v>
      </c>
      <c r="F11" s="43">
        <v>18.0</v>
      </c>
      <c r="G11" s="43">
        <v>1.0</v>
      </c>
      <c r="H11" s="43">
        <v>29.16</v>
      </c>
    </row>
    <row r="12">
      <c r="A12" s="67">
        <v>44377.0</v>
      </c>
      <c r="B12" s="68">
        <v>44383.0</v>
      </c>
      <c r="C12" s="43">
        <v>4.0513048E7</v>
      </c>
      <c r="D12" s="69">
        <v>4007.0</v>
      </c>
      <c r="E12" s="69">
        <v>4037.0</v>
      </c>
      <c r="F12" s="43">
        <v>30.0</v>
      </c>
      <c r="G12" s="43">
        <v>1.0</v>
      </c>
      <c r="H12" s="43">
        <v>53.99</v>
      </c>
    </row>
    <row r="13">
      <c r="A13" s="67">
        <v>44408.0</v>
      </c>
      <c r="B13" s="68">
        <v>44406.0</v>
      </c>
      <c r="C13" s="43">
        <v>4.0513048E7</v>
      </c>
      <c r="D13" s="69">
        <v>4037.0</v>
      </c>
      <c r="E13" s="69">
        <v>4056.0</v>
      </c>
      <c r="F13" s="43">
        <v>19.0</v>
      </c>
      <c r="G13" s="43">
        <v>1.0</v>
      </c>
      <c r="H13" s="43">
        <v>30.78</v>
      </c>
    </row>
    <row r="14">
      <c r="A14" s="67">
        <v>44439.0</v>
      </c>
      <c r="B14" s="68">
        <v>44440.0</v>
      </c>
      <c r="C14" s="43">
        <v>4.0513048E7</v>
      </c>
      <c r="D14" s="69">
        <v>4056.0</v>
      </c>
      <c r="E14" s="69">
        <v>4081.0</v>
      </c>
      <c r="F14" s="43">
        <v>25.0</v>
      </c>
      <c r="G14" s="43">
        <v>1.0</v>
      </c>
      <c r="H14" s="43">
        <v>44.75</v>
      </c>
    </row>
    <row r="15">
      <c r="A15" s="67">
        <v>44469.0</v>
      </c>
      <c r="B15" s="68">
        <v>44468.0</v>
      </c>
      <c r="C15" s="43">
        <v>4.0513048E7</v>
      </c>
      <c r="D15" s="69">
        <v>4081.0</v>
      </c>
      <c r="E15" s="69">
        <v>4098.0</v>
      </c>
      <c r="F15" s="43">
        <v>17.0</v>
      </c>
      <c r="G15" s="43">
        <v>1.0</v>
      </c>
      <c r="H15" s="43">
        <v>28.39</v>
      </c>
    </row>
    <row r="16">
      <c r="A16" s="67">
        <v>44500.0</v>
      </c>
      <c r="B16" s="51">
        <v>44491.0</v>
      </c>
      <c r="C16" s="43">
        <v>4.0513048E7</v>
      </c>
      <c r="D16" s="69">
        <v>4098.0</v>
      </c>
      <c r="E16" s="69">
        <v>4115.0</v>
      </c>
      <c r="F16" s="43">
        <v>17.0</v>
      </c>
      <c r="G16" s="43">
        <v>1.0</v>
      </c>
      <c r="H16" s="43">
        <v>28.39</v>
      </c>
    </row>
    <row r="17">
      <c r="A17" s="67">
        <v>44530.0</v>
      </c>
      <c r="B17" s="51">
        <v>44522.0</v>
      </c>
      <c r="C17" s="43">
        <v>4.0513048E7</v>
      </c>
      <c r="D17" s="69">
        <v>4115.0</v>
      </c>
      <c r="E17" s="69">
        <v>4132.0</v>
      </c>
      <c r="F17" s="43">
        <v>17.0</v>
      </c>
      <c r="G17" s="43">
        <v>1.0</v>
      </c>
      <c r="H17" s="43">
        <v>28.39</v>
      </c>
    </row>
    <row r="18">
      <c r="A18" s="67">
        <v>44561.0</v>
      </c>
      <c r="B18" s="51">
        <v>44551.0</v>
      </c>
      <c r="C18" s="43">
        <v>4.0513048E7</v>
      </c>
      <c r="D18" s="69">
        <v>4132.0</v>
      </c>
      <c r="E18" s="69">
        <v>4146.0</v>
      </c>
      <c r="F18" s="43">
        <v>14.0</v>
      </c>
      <c r="G18" s="43">
        <v>1.0</v>
      </c>
      <c r="H18" s="43">
        <v>23.38</v>
      </c>
    </row>
    <row r="19">
      <c r="A19" s="67">
        <v>44592.0</v>
      </c>
      <c r="B19" s="68">
        <v>44580.0</v>
      </c>
      <c r="C19" s="43">
        <v>4.0513048E7</v>
      </c>
      <c r="D19" s="69">
        <v>4146.0</v>
      </c>
      <c r="E19" s="69">
        <v>4157.0</v>
      </c>
      <c r="F19" s="43">
        <v>11.0</v>
      </c>
      <c r="G19" s="43">
        <v>1.0</v>
      </c>
      <c r="H19" s="43">
        <v>18.37</v>
      </c>
    </row>
    <row r="20">
      <c r="A20" s="67">
        <v>44620.0</v>
      </c>
      <c r="B20" s="68">
        <v>44610.0</v>
      </c>
      <c r="C20" s="43">
        <v>4.0513048E7</v>
      </c>
      <c r="D20" s="69">
        <v>4157.0</v>
      </c>
      <c r="E20" s="69">
        <v>4166.0</v>
      </c>
      <c r="F20" s="43">
        <v>9.0</v>
      </c>
      <c r="G20" s="43">
        <v>1.0</v>
      </c>
      <c r="H20" s="43">
        <v>15.03</v>
      </c>
    </row>
    <row r="21">
      <c r="A21" s="67">
        <v>44651.0</v>
      </c>
      <c r="B21" s="68">
        <v>44638.0</v>
      </c>
      <c r="C21" s="43">
        <v>4.0513048E7</v>
      </c>
      <c r="D21" s="69">
        <v>4166.0</v>
      </c>
      <c r="E21" s="69">
        <v>4179.0</v>
      </c>
      <c r="F21" s="43">
        <v>13.0</v>
      </c>
      <c r="G21" s="43">
        <v>1.0</v>
      </c>
      <c r="H21" s="43">
        <v>21.71</v>
      </c>
    </row>
    <row r="22">
      <c r="A22" s="67">
        <v>44681.0</v>
      </c>
      <c r="B22" s="68">
        <v>44671.0</v>
      </c>
      <c r="C22" s="43">
        <v>4.0513048E7</v>
      </c>
      <c r="D22" s="69">
        <v>4179.0</v>
      </c>
      <c r="E22" s="69">
        <v>4193.0</v>
      </c>
      <c r="F22" s="43">
        <v>14.0</v>
      </c>
      <c r="G22" s="43">
        <v>1.0</v>
      </c>
      <c r="H22" s="43">
        <v>23.38</v>
      </c>
    </row>
    <row r="23">
      <c r="A23" s="67">
        <v>44712.0</v>
      </c>
      <c r="B23" s="68">
        <v>44700.0</v>
      </c>
      <c r="C23" s="43">
        <v>4.0513048E7</v>
      </c>
      <c r="D23" s="69">
        <v>4193.0</v>
      </c>
      <c r="E23" s="69">
        <v>4208.0</v>
      </c>
      <c r="F23" s="43">
        <v>15.0</v>
      </c>
      <c r="G23" s="43">
        <v>1.0</v>
      </c>
      <c r="H23" s="43">
        <v>25.05</v>
      </c>
    </row>
    <row r="24">
      <c r="A24" s="67">
        <v>44742.0</v>
      </c>
      <c r="B24" s="68">
        <v>44733.0</v>
      </c>
      <c r="C24" s="43">
        <v>4.0513048E7</v>
      </c>
      <c r="D24" s="69">
        <v>4208.0</v>
      </c>
      <c r="E24" s="69">
        <v>4226.0</v>
      </c>
      <c r="F24" s="43">
        <v>18.0</v>
      </c>
      <c r="G24" s="43">
        <v>1.0</v>
      </c>
      <c r="H24" s="43">
        <v>30.06</v>
      </c>
    </row>
    <row r="25">
      <c r="A25" s="67">
        <v>44773.0</v>
      </c>
      <c r="B25" s="68">
        <v>44762.0</v>
      </c>
      <c r="C25" s="43">
        <v>4.0513048E7</v>
      </c>
      <c r="D25" s="69">
        <v>4226.0</v>
      </c>
      <c r="E25" s="69">
        <v>4241.0</v>
      </c>
      <c r="F25" s="43">
        <v>15.0</v>
      </c>
      <c r="G25" s="43">
        <v>1.0</v>
      </c>
      <c r="H25" s="43">
        <v>25.8</v>
      </c>
    </row>
    <row r="26">
      <c r="A26" s="67">
        <v>44804.0</v>
      </c>
      <c r="B26" s="68">
        <v>44791.0</v>
      </c>
      <c r="C26" s="43">
        <v>4.0513048E7</v>
      </c>
      <c r="D26" s="69">
        <v>4241.0</v>
      </c>
      <c r="E26" s="69">
        <v>4255.0</v>
      </c>
      <c r="F26" s="43">
        <v>14.0</v>
      </c>
      <c r="G26" s="43">
        <v>1.0</v>
      </c>
      <c r="H26" s="43">
        <v>24.08</v>
      </c>
    </row>
    <row r="27">
      <c r="A27" s="67">
        <v>44834.0</v>
      </c>
      <c r="B27" s="68">
        <v>44824.0</v>
      </c>
      <c r="C27" s="43">
        <v>4.0513048E7</v>
      </c>
      <c r="D27" s="69">
        <v>4255.0</v>
      </c>
      <c r="E27" s="69">
        <v>4273.0</v>
      </c>
      <c r="F27" s="43">
        <v>18.0</v>
      </c>
      <c r="G27" s="43">
        <v>1.0</v>
      </c>
      <c r="H27" s="43">
        <v>30.96</v>
      </c>
    </row>
    <row r="28">
      <c r="A28" s="67">
        <v>44865.0</v>
      </c>
      <c r="B28" s="51">
        <v>44858.0</v>
      </c>
      <c r="C28" s="43">
        <v>4.0513048E7</v>
      </c>
      <c r="D28" s="69">
        <v>4273.0</v>
      </c>
      <c r="E28" s="69">
        <v>4288.0</v>
      </c>
      <c r="F28" s="43">
        <v>15.0</v>
      </c>
      <c r="G28" s="43">
        <v>1.0</v>
      </c>
      <c r="H28" s="43">
        <v>25.8</v>
      </c>
    </row>
    <row r="29">
      <c r="A29" s="67">
        <v>44895.0</v>
      </c>
      <c r="B29" s="51">
        <v>44887.0</v>
      </c>
      <c r="C29" s="43">
        <v>4.0513048E7</v>
      </c>
      <c r="D29" s="69">
        <v>4288.0</v>
      </c>
      <c r="E29" s="69">
        <v>4302.0</v>
      </c>
      <c r="F29" s="43">
        <v>14.0</v>
      </c>
      <c r="G29" s="43">
        <v>1.0</v>
      </c>
      <c r="H29" s="43">
        <v>24.08</v>
      </c>
    </row>
    <row r="30">
      <c r="A30" s="67">
        <v>44926.0</v>
      </c>
      <c r="B30" s="51">
        <v>44915.0</v>
      </c>
      <c r="C30" s="43">
        <v>4.0513048E7</v>
      </c>
      <c r="D30" s="69">
        <v>4302.0</v>
      </c>
      <c r="E30" s="69">
        <v>4315.0</v>
      </c>
      <c r="F30" s="43">
        <v>13.0</v>
      </c>
      <c r="G30" s="43">
        <v>1.0</v>
      </c>
      <c r="H30" s="43">
        <v>22.36</v>
      </c>
    </row>
    <row r="31">
      <c r="A31" s="67">
        <v>44957.0</v>
      </c>
      <c r="B31" s="68">
        <v>44945.0</v>
      </c>
      <c r="C31" s="43">
        <v>4.0513048E7</v>
      </c>
      <c r="D31" s="69">
        <v>4315.0</v>
      </c>
      <c r="E31" s="69">
        <v>4327.0</v>
      </c>
      <c r="F31" s="43">
        <v>12.0</v>
      </c>
      <c r="G31" s="43">
        <v>1.0</v>
      </c>
      <c r="H31" s="43">
        <v>20.64</v>
      </c>
    </row>
    <row r="32">
      <c r="A32" s="67">
        <v>44985.0</v>
      </c>
      <c r="B32" s="68">
        <v>44979.0</v>
      </c>
      <c r="C32" s="43">
        <v>4.0513048E7</v>
      </c>
      <c r="D32" s="69">
        <v>4327.0</v>
      </c>
      <c r="E32" s="69">
        <v>4342.0</v>
      </c>
      <c r="F32" s="43">
        <v>15.0</v>
      </c>
      <c r="G32" s="43">
        <v>1.0</v>
      </c>
      <c r="H32" s="43">
        <v>25.8</v>
      </c>
    </row>
    <row r="33">
      <c r="A33" s="67">
        <v>45016.0</v>
      </c>
      <c r="B33" s="68">
        <v>45002.0</v>
      </c>
      <c r="C33" s="43">
        <v>4.0513048E7</v>
      </c>
      <c r="D33" s="69">
        <v>4342.0</v>
      </c>
      <c r="E33" s="69">
        <v>4352.0</v>
      </c>
      <c r="F33" s="43">
        <v>10.0</v>
      </c>
      <c r="G33" s="43">
        <v>1.0</v>
      </c>
      <c r="H33" s="43">
        <v>17.2</v>
      </c>
    </row>
    <row r="34">
      <c r="A34" s="67">
        <v>45046.0</v>
      </c>
      <c r="B34" s="68">
        <v>45036.0</v>
      </c>
      <c r="C34" s="43">
        <v>4.0513048E7</v>
      </c>
      <c r="D34" s="69">
        <v>4352.0</v>
      </c>
      <c r="E34" s="69">
        <v>4371.0</v>
      </c>
      <c r="F34" s="43">
        <v>19.0</v>
      </c>
      <c r="G34" s="43">
        <v>1.0</v>
      </c>
      <c r="H34" s="43">
        <v>32.68</v>
      </c>
    </row>
    <row r="35">
      <c r="A35" s="67">
        <v>45077.0</v>
      </c>
      <c r="B35" s="68">
        <v>45068.0</v>
      </c>
      <c r="C35" s="43">
        <v>4.0513048E7</v>
      </c>
      <c r="D35" s="69">
        <v>4371.0</v>
      </c>
      <c r="E35" s="69">
        <v>4386.0</v>
      </c>
      <c r="F35" s="43">
        <v>15.0</v>
      </c>
      <c r="G35" s="43">
        <v>1.0</v>
      </c>
      <c r="H35" s="43">
        <v>25.8</v>
      </c>
    </row>
    <row r="36">
      <c r="A36" s="67">
        <v>45107.0</v>
      </c>
      <c r="B36" s="68">
        <v>45098.0</v>
      </c>
      <c r="C36" s="43">
        <v>4.0513048E7</v>
      </c>
      <c r="D36" s="69">
        <v>4386.0</v>
      </c>
      <c r="E36" s="69">
        <v>4401.0</v>
      </c>
      <c r="F36" s="43">
        <v>15.0</v>
      </c>
      <c r="G36" s="43">
        <v>1.0</v>
      </c>
      <c r="H36" s="43">
        <v>25.8</v>
      </c>
    </row>
    <row r="37">
      <c r="A37" s="67">
        <v>45138.0</v>
      </c>
      <c r="B37" s="68">
        <v>45132.0</v>
      </c>
      <c r="C37" s="43">
        <v>4.0513048E7</v>
      </c>
      <c r="D37" s="69">
        <v>4401.0</v>
      </c>
      <c r="E37" s="69">
        <v>4418.0</v>
      </c>
      <c r="F37" s="43">
        <v>17.0</v>
      </c>
      <c r="G37" s="43">
        <v>1.0</v>
      </c>
      <c r="H37" s="43">
        <v>30.09</v>
      </c>
    </row>
    <row r="38">
      <c r="A38" s="67">
        <v>45169.0</v>
      </c>
      <c r="B38" s="68">
        <v>45160.0</v>
      </c>
      <c r="C38" s="43">
        <v>4.0513048E7</v>
      </c>
      <c r="D38" s="69">
        <v>4418.0</v>
      </c>
      <c r="E38" s="69">
        <v>4436.0</v>
      </c>
      <c r="F38" s="43">
        <v>18.0</v>
      </c>
      <c r="G38" s="43">
        <v>1.0</v>
      </c>
      <c r="H38" s="43">
        <v>31.86</v>
      </c>
    </row>
    <row r="39">
      <c r="A39" s="67">
        <v>45199.0</v>
      </c>
      <c r="B39" s="68">
        <v>45190.0</v>
      </c>
      <c r="C39" s="43">
        <v>4.0513048E7</v>
      </c>
      <c r="D39" s="69">
        <v>4436.0</v>
      </c>
      <c r="E39" s="69">
        <v>4452.0</v>
      </c>
      <c r="F39" s="43">
        <v>16.0</v>
      </c>
      <c r="G39" s="43">
        <v>1.0</v>
      </c>
      <c r="H39" s="43">
        <v>28.32</v>
      </c>
    </row>
    <row r="40">
      <c r="A40" s="67">
        <v>45230.0</v>
      </c>
      <c r="B40" s="51">
        <v>45223.0</v>
      </c>
      <c r="C40" s="43">
        <v>4.0513048E7</v>
      </c>
      <c r="D40" s="69">
        <v>4452.0</v>
      </c>
      <c r="E40" s="69">
        <v>4468.0</v>
      </c>
      <c r="F40" s="43">
        <v>16.0</v>
      </c>
      <c r="G40" s="43">
        <v>1.0</v>
      </c>
      <c r="H40" s="43">
        <v>28.32</v>
      </c>
    </row>
    <row r="41">
      <c r="A41" s="67">
        <v>45260.0</v>
      </c>
      <c r="B41" s="51">
        <v>45252.0</v>
      </c>
      <c r="C41" s="43">
        <v>4.0513048E7</v>
      </c>
      <c r="D41" s="69">
        <v>4468.0</v>
      </c>
      <c r="E41" s="69">
        <v>4483.0</v>
      </c>
      <c r="F41" s="43">
        <v>15.0</v>
      </c>
      <c r="G41" s="43">
        <v>1.0</v>
      </c>
      <c r="H41" s="43">
        <v>26.55</v>
      </c>
    </row>
    <row r="42">
      <c r="A42" s="67">
        <v>45291.0</v>
      </c>
      <c r="B42" s="51">
        <v>45280.0</v>
      </c>
      <c r="C42" s="43">
        <v>4.0513048E7</v>
      </c>
      <c r="D42" s="69">
        <v>4483.0</v>
      </c>
      <c r="E42" s="69">
        <v>4493.0</v>
      </c>
      <c r="F42" s="43">
        <v>10.0</v>
      </c>
      <c r="G42" s="43">
        <v>1.0</v>
      </c>
      <c r="H42" s="43">
        <v>17.7</v>
      </c>
    </row>
    <row r="43">
      <c r="A43" s="67">
        <v>45322.0</v>
      </c>
      <c r="B43" s="68">
        <v>45314.0</v>
      </c>
      <c r="C43" s="43">
        <v>4.0513048E7</v>
      </c>
      <c r="D43" s="69">
        <v>4493.0</v>
      </c>
      <c r="E43" s="69">
        <v>4507.0</v>
      </c>
      <c r="F43" s="43">
        <v>14.0</v>
      </c>
      <c r="G43" s="43">
        <v>1.0</v>
      </c>
      <c r="H43" s="43">
        <v>24.78</v>
      </c>
    </row>
    <row r="44">
      <c r="A44" s="67">
        <v>45351.0</v>
      </c>
      <c r="B44" s="68">
        <v>45343.0</v>
      </c>
      <c r="C44" s="43">
        <v>4.0513048E7</v>
      </c>
      <c r="D44" s="69">
        <v>4507.0</v>
      </c>
      <c r="E44" s="69">
        <v>4518.0</v>
      </c>
      <c r="F44" s="43">
        <v>11.0</v>
      </c>
      <c r="G44" s="43">
        <v>1.0</v>
      </c>
      <c r="H44" s="43">
        <v>19.47</v>
      </c>
    </row>
    <row r="45">
      <c r="A45" s="67">
        <v>45382.0</v>
      </c>
      <c r="B45" s="68">
        <v>45372.0</v>
      </c>
      <c r="C45" s="43">
        <v>4.0513048E7</v>
      </c>
      <c r="D45" s="69">
        <v>4518.0</v>
      </c>
      <c r="E45" s="69">
        <v>4531.0</v>
      </c>
      <c r="F45" s="43">
        <v>13.0</v>
      </c>
      <c r="G45" s="43">
        <v>1.0</v>
      </c>
      <c r="H45" s="43">
        <v>23.01</v>
      </c>
    </row>
    <row r="46">
      <c r="A46" s="67">
        <v>45412.0</v>
      </c>
      <c r="B46" s="68">
        <v>45405.0</v>
      </c>
      <c r="C46" s="43">
        <v>4.0513048E7</v>
      </c>
      <c r="D46" s="69">
        <v>4531.0</v>
      </c>
      <c r="E46" s="69">
        <v>4540.0</v>
      </c>
      <c r="F46" s="43">
        <v>9.0</v>
      </c>
      <c r="G46" s="43">
        <v>1.0</v>
      </c>
      <c r="H46" s="43">
        <v>15.93</v>
      </c>
    </row>
    <row r="47">
      <c r="A47" s="67">
        <v>45443.0</v>
      </c>
      <c r="B47" s="68">
        <v>45435.0</v>
      </c>
      <c r="C47" s="43">
        <v>4.0513048E7</v>
      </c>
      <c r="D47" s="69">
        <v>4540.0</v>
      </c>
      <c r="E47" s="69">
        <v>4547.0</v>
      </c>
      <c r="F47" s="43">
        <v>7.0</v>
      </c>
      <c r="G47" s="43">
        <v>1.0</v>
      </c>
      <c r="H47" s="43">
        <v>12.39</v>
      </c>
    </row>
    <row r="48">
      <c r="A48" s="67">
        <v>45473.0</v>
      </c>
      <c r="B48" s="68">
        <v>45463.0</v>
      </c>
      <c r="C48" s="43">
        <v>4.0513048E7</v>
      </c>
      <c r="D48" s="69">
        <v>4547.0</v>
      </c>
      <c r="E48" s="69">
        <v>4557.0</v>
      </c>
      <c r="F48" s="43">
        <v>10.0</v>
      </c>
      <c r="G48" s="43">
        <v>1.0</v>
      </c>
      <c r="H48" s="43">
        <v>17.7</v>
      </c>
    </row>
    <row r="49">
      <c r="A49" s="67">
        <v>45504.0</v>
      </c>
      <c r="B49" s="68">
        <v>45498.0</v>
      </c>
      <c r="C49" s="43">
        <v>4.0513048E7</v>
      </c>
      <c r="D49" s="69">
        <v>4557.0</v>
      </c>
      <c r="E49" s="69">
        <v>4569.0</v>
      </c>
      <c r="F49" s="43">
        <v>12.0</v>
      </c>
      <c r="G49" s="43">
        <v>1.0</v>
      </c>
      <c r="H49" s="43">
        <v>21.84</v>
      </c>
    </row>
    <row r="50">
      <c r="A50" s="70"/>
    </row>
    <row r="51">
      <c r="A51" s="70"/>
    </row>
    <row r="52">
      <c r="A52" s="70"/>
    </row>
    <row r="53">
      <c r="A53" s="70"/>
    </row>
    <row r="54">
      <c r="A54" s="70"/>
    </row>
    <row r="55">
      <c r="A55" s="70"/>
    </row>
    <row r="56">
      <c r="A56" s="70"/>
    </row>
    <row r="57">
      <c r="A57" s="70"/>
    </row>
    <row r="58">
      <c r="A58" s="70"/>
    </row>
    <row r="59">
      <c r="A59" s="70"/>
    </row>
    <row r="60">
      <c r="A60" s="70"/>
    </row>
    <row r="61">
      <c r="A61" s="70"/>
    </row>
    <row r="62">
      <c r="A62" s="70"/>
    </row>
    <row r="63">
      <c r="A63" s="70"/>
    </row>
    <row r="64">
      <c r="A64" s="70"/>
    </row>
    <row r="65">
      <c r="A65" s="70"/>
    </row>
    <row r="66">
      <c r="A66" s="70"/>
    </row>
    <row r="67">
      <c r="A67" s="70"/>
    </row>
    <row r="68">
      <c r="A68" s="70"/>
    </row>
    <row r="69">
      <c r="A69" s="70"/>
    </row>
    <row r="70">
      <c r="A70" s="70"/>
    </row>
    <row r="71">
      <c r="A71" s="70"/>
    </row>
    <row r="72">
      <c r="A72" s="70"/>
    </row>
    <row r="73">
      <c r="A73" s="70"/>
    </row>
    <row r="74">
      <c r="A74" s="70"/>
    </row>
    <row r="75">
      <c r="A75" s="70"/>
    </row>
    <row r="76">
      <c r="A76" s="70"/>
    </row>
    <row r="77">
      <c r="A77" s="70"/>
    </row>
    <row r="78">
      <c r="A78" s="70"/>
    </row>
    <row r="79">
      <c r="A79" s="70"/>
    </row>
    <row r="80">
      <c r="A80" s="70"/>
    </row>
    <row r="81">
      <c r="A81" s="70"/>
    </row>
    <row r="82">
      <c r="A82" s="70"/>
    </row>
    <row r="83">
      <c r="A83" s="70"/>
    </row>
    <row r="84">
      <c r="A84" s="70"/>
    </row>
    <row r="85">
      <c r="A85" s="70"/>
    </row>
    <row r="86">
      <c r="A86" s="70"/>
    </row>
    <row r="87">
      <c r="A87" s="70"/>
    </row>
    <row r="88">
      <c r="A88" s="70"/>
    </row>
    <row r="89">
      <c r="A89" s="70"/>
    </row>
    <row r="90">
      <c r="A90" s="70"/>
    </row>
    <row r="91">
      <c r="A91" s="70"/>
    </row>
    <row r="92">
      <c r="A92" s="70"/>
    </row>
    <row r="93">
      <c r="A93" s="70"/>
    </row>
    <row r="94">
      <c r="A94" s="70"/>
    </row>
    <row r="95">
      <c r="A95" s="70"/>
    </row>
    <row r="96">
      <c r="A96" s="70"/>
    </row>
    <row r="97">
      <c r="A97" s="70"/>
    </row>
    <row r="98">
      <c r="A98" s="70"/>
    </row>
    <row r="99">
      <c r="A99" s="70"/>
    </row>
    <row r="100">
      <c r="A100" s="70"/>
    </row>
    <row r="101">
      <c r="A101" s="70"/>
    </row>
    <row r="102">
      <c r="A102" s="70"/>
    </row>
    <row r="103">
      <c r="A103" s="70"/>
    </row>
    <row r="104">
      <c r="A104" s="70"/>
    </row>
    <row r="105">
      <c r="A105" s="70"/>
    </row>
    <row r="106">
      <c r="A106" s="70"/>
    </row>
    <row r="107">
      <c r="A107" s="70"/>
    </row>
    <row r="108">
      <c r="A108" s="70"/>
    </row>
    <row r="109">
      <c r="A109" s="70"/>
    </row>
    <row r="110">
      <c r="A110" s="70"/>
    </row>
    <row r="111">
      <c r="A111" s="70"/>
    </row>
    <row r="112">
      <c r="A112" s="70"/>
    </row>
    <row r="113">
      <c r="A113" s="70"/>
    </row>
    <row r="114">
      <c r="A114" s="70"/>
    </row>
    <row r="115">
      <c r="A115" s="70"/>
    </row>
    <row r="116">
      <c r="A116" s="70"/>
    </row>
    <row r="117">
      <c r="A117" s="70"/>
    </row>
    <row r="118">
      <c r="A118" s="70"/>
    </row>
    <row r="119">
      <c r="A119" s="70"/>
    </row>
    <row r="120">
      <c r="A120" s="70"/>
    </row>
    <row r="121">
      <c r="A121" s="70"/>
    </row>
    <row r="122">
      <c r="A122" s="70"/>
    </row>
    <row r="123">
      <c r="A123" s="70"/>
    </row>
    <row r="124">
      <c r="A124" s="70"/>
    </row>
    <row r="125">
      <c r="A125" s="70"/>
    </row>
    <row r="126">
      <c r="A126" s="70"/>
    </row>
    <row r="127">
      <c r="A127" s="70"/>
    </row>
    <row r="128">
      <c r="A128" s="70"/>
    </row>
    <row r="129">
      <c r="A129" s="70"/>
    </row>
    <row r="130">
      <c r="A130" s="70"/>
    </row>
    <row r="131">
      <c r="A131" s="70"/>
    </row>
    <row r="132">
      <c r="A132" s="70"/>
    </row>
    <row r="133">
      <c r="A133" s="70"/>
    </row>
    <row r="134">
      <c r="A134" s="70"/>
    </row>
    <row r="135">
      <c r="A135" s="70"/>
    </row>
    <row r="136">
      <c r="A136" s="70"/>
    </row>
    <row r="137">
      <c r="A137" s="70"/>
    </row>
    <row r="138">
      <c r="A138" s="70"/>
    </row>
    <row r="139">
      <c r="A139" s="70"/>
    </row>
    <row r="140">
      <c r="A140" s="70"/>
    </row>
    <row r="141">
      <c r="A141" s="70"/>
    </row>
    <row r="142">
      <c r="A142" s="70"/>
    </row>
    <row r="143">
      <c r="A143" s="70"/>
    </row>
    <row r="144">
      <c r="A144" s="70"/>
    </row>
    <row r="145">
      <c r="A145" s="70"/>
    </row>
    <row r="146">
      <c r="A146" s="70"/>
    </row>
    <row r="147">
      <c r="A147" s="70"/>
    </row>
    <row r="148">
      <c r="A148" s="70"/>
    </row>
    <row r="149">
      <c r="A149" s="70"/>
    </row>
    <row r="150">
      <c r="A150" s="70"/>
    </row>
    <row r="151">
      <c r="A151" s="70"/>
    </row>
    <row r="152">
      <c r="A152" s="70"/>
    </row>
    <row r="153">
      <c r="A153" s="70"/>
    </row>
    <row r="154">
      <c r="A154" s="70"/>
    </row>
    <row r="155">
      <c r="A155" s="70"/>
    </row>
    <row r="156">
      <c r="A156" s="70"/>
    </row>
    <row r="157">
      <c r="A157" s="70"/>
    </row>
    <row r="158">
      <c r="A158" s="70"/>
    </row>
    <row r="159">
      <c r="A159" s="70"/>
    </row>
    <row r="160">
      <c r="A160" s="70"/>
    </row>
    <row r="161">
      <c r="A161" s="70"/>
    </row>
    <row r="162">
      <c r="A162" s="70"/>
    </row>
    <row r="163">
      <c r="A163" s="70"/>
    </row>
    <row r="164">
      <c r="A164" s="70"/>
    </row>
    <row r="165">
      <c r="A165" s="70"/>
    </row>
    <row r="166">
      <c r="A166" s="70"/>
    </row>
    <row r="167">
      <c r="A167" s="70"/>
    </row>
    <row r="168">
      <c r="A168" s="70"/>
    </row>
    <row r="169">
      <c r="A169" s="70"/>
    </row>
    <row r="170">
      <c r="A170" s="70"/>
    </row>
    <row r="171">
      <c r="A171" s="70"/>
    </row>
    <row r="172">
      <c r="A172" s="70"/>
    </row>
    <row r="173">
      <c r="A173" s="70"/>
    </row>
    <row r="174">
      <c r="A174" s="70"/>
    </row>
    <row r="175">
      <c r="A175" s="70"/>
    </row>
    <row r="176">
      <c r="A176" s="70"/>
    </row>
    <row r="177">
      <c r="A177" s="70"/>
    </row>
    <row r="178">
      <c r="A178" s="70"/>
    </row>
    <row r="179">
      <c r="A179" s="70"/>
    </row>
    <row r="180">
      <c r="A180" s="70"/>
    </row>
    <row r="181">
      <c r="A181" s="70"/>
    </row>
    <row r="182">
      <c r="A182" s="70"/>
    </row>
    <row r="183">
      <c r="A183" s="70"/>
    </row>
    <row r="184">
      <c r="A184" s="70"/>
    </row>
    <row r="185">
      <c r="A185" s="70"/>
    </row>
    <row r="186">
      <c r="A186" s="70"/>
    </row>
    <row r="187">
      <c r="A187" s="70"/>
    </row>
    <row r="188">
      <c r="A188" s="70"/>
    </row>
    <row r="189">
      <c r="A189" s="70"/>
    </row>
    <row r="190">
      <c r="A190" s="70"/>
    </row>
    <row r="191">
      <c r="A191" s="70"/>
    </row>
    <row r="192">
      <c r="A192" s="70"/>
    </row>
    <row r="193">
      <c r="A193" s="70"/>
    </row>
    <row r="194">
      <c r="A194" s="70"/>
    </row>
    <row r="195">
      <c r="A195" s="70"/>
    </row>
    <row r="196">
      <c r="A196" s="70"/>
    </row>
    <row r="197">
      <c r="A197" s="70"/>
    </row>
    <row r="198">
      <c r="A198" s="70"/>
    </row>
    <row r="199">
      <c r="A199" s="70"/>
    </row>
    <row r="200">
      <c r="A200" s="70"/>
    </row>
    <row r="201">
      <c r="A201" s="70"/>
    </row>
    <row r="202">
      <c r="A202" s="70"/>
    </row>
    <row r="203">
      <c r="A203" s="70"/>
    </row>
    <row r="204">
      <c r="A204" s="70"/>
    </row>
    <row r="205">
      <c r="A205" s="70"/>
    </row>
    <row r="206">
      <c r="A206" s="70"/>
    </row>
    <row r="207">
      <c r="A207" s="70"/>
    </row>
    <row r="208">
      <c r="A208" s="70"/>
    </row>
    <row r="209">
      <c r="A209" s="70"/>
    </row>
    <row r="210">
      <c r="A210" s="70"/>
    </row>
    <row r="211">
      <c r="A211" s="70"/>
    </row>
    <row r="212">
      <c r="A212" s="70"/>
    </row>
    <row r="213">
      <c r="A213" s="70"/>
    </row>
    <row r="214">
      <c r="A214" s="70"/>
    </row>
    <row r="215">
      <c r="A215" s="70"/>
    </row>
    <row r="216">
      <c r="A216" s="70"/>
    </row>
    <row r="217">
      <c r="A217" s="70"/>
    </row>
    <row r="218">
      <c r="A218" s="70"/>
    </row>
    <row r="219">
      <c r="A219" s="70"/>
    </row>
    <row r="220">
      <c r="A220" s="70"/>
    </row>
    <row r="221">
      <c r="A221" s="70"/>
    </row>
    <row r="222">
      <c r="A222" s="70"/>
    </row>
    <row r="223">
      <c r="A223" s="70"/>
    </row>
    <row r="224">
      <c r="A224" s="70"/>
    </row>
    <row r="225">
      <c r="A225" s="70"/>
    </row>
    <row r="226">
      <c r="A226" s="70"/>
    </row>
    <row r="227">
      <c r="A227" s="70"/>
    </row>
    <row r="228">
      <c r="A228" s="70"/>
    </row>
    <row r="229">
      <c r="A229" s="70"/>
    </row>
    <row r="230">
      <c r="A230" s="70"/>
    </row>
    <row r="231">
      <c r="A231" s="70"/>
    </row>
    <row r="232">
      <c r="A232" s="70"/>
    </row>
    <row r="233">
      <c r="A233" s="70"/>
    </row>
    <row r="234">
      <c r="A234" s="70"/>
    </row>
    <row r="235">
      <c r="A235" s="70"/>
    </row>
    <row r="236">
      <c r="A236" s="70"/>
    </row>
    <row r="237">
      <c r="A237" s="70"/>
    </row>
    <row r="238">
      <c r="A238" s="70"/>
    </row>
    <row r="239">
      <c r="A239" s="70"/>
    </row>
    <row r="240">
      <c r="A240" s="70"/>
    </row>
    <row r="241">
      <c r="A241" s="70"/>
    </row>
    <row r="242">
      <c r="A242" s="70"/>
    </row>
    <row r="243">
      <c r="A243" s="70"/>
    </row>
    <row r="244">
      <c r="A244" s="70"/>
    </row>
    <row r="245">
      <c r="A245" s="70"/>
    </row>
    <row r="246">
      <c r="A246" s="70"/>
    </row>
    <row r="247">
      <c r="A247" s="70"/>
    </row>
    <row r="248">
      <c r="A248" s="70"/>
    </row>
    <row r="249">
      <c r="A249" s="70"/>
    </row>
    <row r="250">
      <c r="A250" s="70"/>
    </row>
    <row r="251">
      <c r="A251" s="70"/>
    </row>
    <row r="252">
      <c r="A252" s="70"/>
    </row>
    <row r="253">
      <c r="A253" s="70"/>
    </row>
    <row r="254">
      <c r="A254" s="70"/>
    </row>
    <row r="255">
      <c r="A255" s="70"/>
    </row>
    <row r="256">
      <c r="A256" s="70"/>
    </row>
    <row r="257">
      <c r="A257" s="70"/>
    </row>
    <row r="258">
      <c r="A258" s="70"/>
    </row>
    <row r="259">
      <c r="A259" s="70"/>
    </row>
    <row r="260">
      <c r="A260" s="70"/>
    </row>
    <row r="261">
      <c r="A261" s="70"/>
    </row>
    <row r="262">
      <c r="A262" s="70"/>
    </row>
    <row r="263">
      <c r="A263" s="70"/>
    </row>
    <row r="264">
      <c r="A264" s="70"/>
    </row>
    <row r="265">
      <c r="A265" s="70"/>
    </row>
    <row r="266">
      <c r="A266" s="70"/>
    </row>
    <row r="267">
      <c r="A267" s="70"/>
    </row>
    <row r="268">
      <c r="A268" s="70"/>
    </row>
    <row r="269">
      <c r="A269" s="70"/>
    </row>
    <row r="270">
      <c r="A270" s="70"/>
    </row>
    <row r="271">
      <c r="A271" s="70"/>
    </row>
    <row r="272">
      <c r="A272" s="70"/>
    </row>
    <row r="273">
      <c r="A273" s="70"/>
    </row>
    <row r="274">
      <c r="A274" s="70"/>
    </row>
    <row r="275">
      <c r="A275" s="70"/>
    </row>
    <row r="276">
      <c r="A276" s="70"/>
    </row>
    <row r="277">
      <c r="A277" s="70"/>
    </row>
    <row r="278">
      <c r="A278" s="70"/>
    </row>
    <row r="279">
      <c r="A279" s="70"/>
    </row>
    <row r="280">
      <c r="A280" s="70"/>
    </row>
    <row r="281">
      <c r="A281" s="70"/>
    </row>
    <row r="282">
      <c r="A282" s="70"/>
    </row>
    <row r="283">
      <c r="A283" s="70"/>
    </row>
    <row r="284">
      <c r="A284" s="70"/>
    </row>
    <row r="285">
      <c r="A285" s="70"/>
    </row>
    <row r="286">
      <c r="A286" s="70"/>
    </row>
    <row r="287">
      <c r="A287" s="70"/>
    </row>
    <row r="288">
      <c r="A288" s="70"/>
    </row>
    <row r="289">
      <c r="A289" s="70"/>
    </row>
    <row r="290">
      <c r="A290" s="70"/>
    </row>
    <row r="291">
      <c r="A291" s="70"/>
    </row>
    <row r="292">
      <c r="A292" s="70"/>
    </row>
    <row r="293">
      <c r="A293" s="70"/>
    </row>
    <row r="294">
      <c r="A294" s="70"/>
    </row>
    <row r="295">
      <c r="A295" s="70"/>
    </row>
    <row r="296">
      <c r="A296" s="70"/>
    </row>
    <row r="297">
      <c r="A297" s="70"/>
    </row>
    <row r="298">
      <c r="A298" s="70"/>
    </row>
    <row r="299">
      <c r="A299" s="70"/>
    </row>
    <row r="300">
      <c r="A300" s="70"/>
    </row>
    <row r="301">
      <c r="A301" s="70"/>
    </row>
    <row r="302">
      <c r="A302" s="70"/>
    </row>
    <row r="303">
      <c r="A303" s="70"/>
    </row>
    <row r="304">
      <c r="A304" s="70"/>
    </row>
    <row r="305">
      <c r="A305" s="70"/>
    </row>
    <row r="306">
      <c r="A306" s="70"/>
    </row>
    <row r="307">
      <c r="A307" s="70"/>
    </row>
    <row r="308">
      <c r="A308" s="70"/>
    </row>
    <row r="309">
      <c r="A309" s="70"/>
    </row>
    <row r="310">
      <c r="A310" s="70"/>
    </row>
    <row r="311">
      <c r="A311" s="70"/>
    </row>
    <row r="312">
      <c r="A312" s="70"/>
    </row>
    <row r="313">
      <c r="A313" s="70"/>
    </row>
    <row r="314">
      <c r="A314" s="70"/>
    </row>
    <row r="315">
      <c r="A315" s="70"/>
    </row>
    <row r="316">
      <c r="A316" s="70"/>
    </row>
    <row r="317">
      <c r="A317" s="70"/>
    </row>
    <row r="318">
      <c r="A318" s="70"/>
    </row>
    <row r="319">
      <c r="A319" s="70"/>
    </row>
    <row r="320">
      <c r="A320" s="70"/>
    </row>
    <row r="321">
      <c r="A321" s="70"/>
    </row>
    <row r="322">
      <c r="A322" s="70"/>
    </row>
    <row r="323">
      <c r="A323" s="70"/>
    </row>
    <row r="324">
      <c r="A324" s="70"/>
    </row>
    <row r="325">
      <c r="A325" s="70"/>
    </row>
    <row r="326">
      <c r="A326" s="70"/>
    </row>
    <row r="327">
      <c r="A327" s="70"/>
    </row>
    <row r="328">
      <c r="A328" s="70"/>
    </row>
    <row r="329">
      <c r="A329" s="70"/>
    </row>
    <row r="330">
      <c r="A330" s="70"/>
    </row>
    <row r="331">
      <c r="A331" s="70"/>
    </row>
    <row r="332">
      <c r="A332" s="70"/>
    </row>
    <row r="333">
      <c r="A333" s="70"/>
    </row>
    <row r="334">
      <c r="A334" s="70"/>
    </row>
    <row r="335">
      <c r="A335" s="70"/>
    </row>
    <row r="336">
      <c r="A336" s="70"/>
    </row>
    <row r="337">
      <c r="A337" s="70"/>
    </row>
    <row r="338">
      <c r="A338" s="70"/>
    </row>
    <row r="339">
      <c r="A339" s="70"/>
    </row>
    <row r="340">
      <c r="A340" s="70"/>
    </row>
    <row r="341">
      <c r="A341" s="70"/>
    </row>
    <row r="342">
      <c r="A342" s="70"/>
    </row>
    <row r="343">
      <c r="A343" s="70"/>
    </row>
    <row r="344">
      <c r="A344" s="70"/>
    </row>
    <row r="345">
      <c r="A345" s="70"/>
    </row>
    <row r="346">
      <c r="A346" s="70"/>
    </row>
    <row r="347">
      <c r="A347" s="70"/>
    </row>
    <row r="348">
      <c r="A348" s="70"/>
    </row>
    <row r="349">
      <c r="A349" s="70"/>
    </row>
    <row r="350">
      <c r="A350" s="70"/>
    </row>
    <row r="351">
      <c r="A351" s="70"/>
    </row>
    <row r="352">
      <c r="A352" s="70"/>
    </row>
    <row r="353">
      <c r="A353" s="70"/>
    </row>
    <row r="354">
      <c r="A354" s="70"/>
    </row>
    <row r="355">
      <c r="A355" s="70"/>
    </row>
    <row r="356">
      <c r="A356" s="70"/>
    </row>
    <row r="357">
      <c r="A357" s="70"/>
    </row>
    <row r="358">
      <c r="A358" s="70"/>
    </row>
    <row r="359">
      <c r="A359" s="70"/>
    </row>
    <row r="360">
      <c r="A360" s="70"/>
    </row>
    <row r="361">
      <c r="A361" s="70"/>
    </row>
    <row r="362">
      <c r="A362" s="70"/>
    </row>
    <row r="363">
      <c r="A363" s="70"/>
    </row>
    <row r="364">
      <c r="A364" s="70"/>
    </row>
    <row r="365">
      <c r="A365" s="70"/>
    </row>
    <row r="366">
      <c r="A366" s="70"/>
    </row>
    <row r="367">
      <c r="A367" s="70"/>
    </row>
    <row r="368">
      <c r="A368" s="70"/>
    </row>
    <row r="369">
      <c r="A369" s="70"/>
    </row>
    <row r="370">
      <c r="A370" s="70"/>
    </row>
    <row r="371">
      <c r="A371" s="70"/>
    </row>
    <row r="372">
      <c r="A372" s="70"/>
    </row>
    <row r="373">
      <c r="A373" s="70"/>
    </row>
    <row r="374">
      <c r="A374" s="70"/>
    </row>
    <row r="375">
      <c r="A375" s="70"/>
    </row>
    <row r="376">
      <c r="A376" s="70"/>
    </row>
    <row r="377">
      <c r="A377" s="70"/>
    </row>
    <row r="378">
      <c r="A378" s="70"/>
    </row>
    <row r="379">
      <c r="A379" s="70"/>
    </row>
    <row r="380">
      <c r="A380" s="70"/>
    </row>
    <row r="381">
      <c r="A381" s="70"/>
    </row>
    <row r="382">
      <c r="A382" s="70"/>
    </row>
    <row r="383">
      <c r="A383" s="70"/>
    </row>
    <row r="384">
      <c r="A384" s="70"/>
    </row>
    <row r="385">
      <c r="A385" s="70"/>
    </row>
    <row r="386">
      <c r="A386" s="70"/>
    </row>
    <row r="387">
      <c r="A387" s="70"/>
    </row>
    <row r="388">
      <c r="A388" s="70"/>
    </row>
    <row r="389">
      <c r="A389" s="70"/>
    </row>
    <row r="390">
      <c r="A390" s="70"/>
    </row>
    <row r="391">
      <c r="A391" s="70"/>
    </row>
    <row r="392">
      <c r="A392" s="70"/>
    </row>
    <row r="393">
      <c r="A393" s="70"/>
    </row>
    <row r="394">
      <c r="A394" s="70"/>
    </row>
    <row r="395">
      <c r="A395" s="70"/>
    </row>
    <row r="396">
      <c r="A396" s="70"/>
    </row>
    <row r="397">
      <c r="A397" s="70"/>
    </row>
    <row r="398">
      <c r="A398" s="70"/>
    </row>
    <row r="399">
      <c r="A399" s="70"/>
    </row>
    <row r="400">
      <c r="A400" s="70"/>
    </row>
    <row r="401">
      <c r="A401" s="70"/>
    </row>
    <row r="402">
      <c r="A402" s="70"/>
    </row>
    <row r="403">
      <c r="A403" s="70"/>
    </row>
    <row r="404">
      <c r="A404" s="70"/>
    </row>
    <row r="405">
      <c r="A405" s="70"/>
    </row>
    <row r="406">
      <c r="A406" s="70"/>
    </row>
    <row r="407">
      <c r="A407" s="70"/>
    </row>
    <row r="408">
      <c r="A408" s="70"/>
    </row>
    <row r="409">
      <c r="A409" s="70"/>
    </row>
    <row r="410">
      <c r="A410" s="70"/>
    </row>
    <row r="411">
      <c r="A411" s="70"/>
    </row>
    <row r="412">
      <c r="A412" s="70"/>
    </row>
    <row r="413">
      <c r="A413" s="70"/>
    </row>
    <row r="414">
      <c r="A414" s="70"/>
    </row>
    <row r="415">
      <c r="A415" s="70"/>
    </row>
    <row r="416">
      <c r="A416" s="70"/>
    </row>
    <row r="417">
      <c r="A417" s="70"/>
    </row>
    <row r="418">
      <c r="A418" s="70"/>
    </row>
    <row r="419">
      <c r="A419" s="70"/>
    </row>
    <row r="420">
      <c r="A420" s="70"/>
    </row>
    <row r="421">
      <c r="A421" s="70"/>
    </row>
    <row r="422">
      <c r="A422" s="70"/>
    </row>
    <row r="423">
      <c r="A423" s="70"/>
    </row>
    <row r="424">
      <c r="A424" s="70"/>
    </row>
    <row r="425">
      <c r="A425" s="70"/>
    </row>
    <row r="426">
      <c r="A426" s="70"/>
    </row>
    <row r="427">
      <c r="A427" s="70"/>
    </row>
    <row r="428">
      <c r="A428" s="70"/>
    </row>
    <row r="429">
      <c r="A429" s="70"/>
    </row>
    <row r="430">
      <c r="A430" s="70"/>
    </row>
    <row r="431">
      <c r="A431" s="70"/>
    </row>
    <row r="432">
      <c r="A432" s="70"/>
    </row>
    <row r="433">
      <c r="A433" s="70"/>
    </row>
    <row r="434">
      <c r="A434" s="70"/>
    </row>
    <row r="435">
      <c r="A435" s="70"/>
    </row>
    <row r="436">
      <c r="A436" s="70"/>
    </row>
    <row r="437">
      <c r="A437" s="70"/>
    </row>
    <row r="438">
      <c r="A438" s="70"/>
    </row>
    <row r="439">
      <c r="A439" s="70"/>
    </row>
    <row r="440">
      <c r="A440" s="70"/>
    </row>
    <row r="441">
      <c r="A441" s="70"/>
    </row>
    <row r="442">
      <c r="A442" s="70"/>
    </row>
    <row r="443">
      <c r="A443" s="70"/>
    </row>
    <row r="444">
      <c r="A444" s="70"/>
    </row>
    <row r="445">
      <c r="A445" s="70"/>
    </row>
    <row r="446">
      <c r="A446" s="70"/>
    </row>
    <row r="447">
      <c r="A447" s="70"/>
    </row>
    <row r="448">
      <c r="A448" s="70"/>
    </row>
    <row r="449">
      <c r="A449" s="70"/>
    </row>
    <row r="450">
      <c r="A450" s="70"/>
    </row>
    <row r="451">
      <c r="A451" s="70"/>
    </row>
    <row r="452">
      <c r="A452" s="70"/>
    </row>
    <row r="453">
      <c r="A453" s="70"/>
    </row>
    <row r="454">
      <c r="A454" s="70"/>
    </row>
    <row r="455">
      <c r="A455" s="70"/>
    </row>
    <row r="456">
      <c r="A456" s="70"/>
    </row>
    <row r="457">
      <c r="A457" s="70"/>
    </row>
    <row r="458">
      <c r="A458" s="70"/>
    </row>
    <row r="459">
      <c r="A459" s="70"/>
    </row>
    <row r="460">
      <c r="A460" s="70"/>
    </row>
    <row r="461">
      <c r="A461" s="70"/>
    </row>
    <row r="462">
      <c r="A462" s="70"/>
    </row>
    <row r="463">
      <c r="A463" s="70"/>
    </row>
    <row r="464">
      <c r="A464" s="70"/>
    </row>
    <row r="465">
      <c r="A465" s="70"/>
    </row>
    <row r="466">
      <c r="A466" s="70"/>
    </row>
    <row r="467">
      <c r="A467" s="70"/>
    </row>
    <row r="468">
      <c r="A468" s="70"/>
    </row>
    <row r="469">
      <c r="A469" s="70"/>
    </row>
    <row r="470">
      <c r="A470" s="70"/>
    </row>
    <row r="471">
      <c r="A471" s="70"/>
    </row>
    <row r="472">
      <c r="A472" s="70"/>
    </row>
    <row r="473">
      <c r="A473" s="70"/>
    </row>
    <row r="474">
      <c r="A474" s="70"/>
    </row>
    <row r="475">
      <c r="A475" s="70"/>
    </row>
    <row r="476">
      <c r="A476" s="70"/>
    </row>
    <row r="477">
      <c r="A477" s="70"/>
    </row>
    <row r="478">
      <c r="A478" s="70"/>
    </row>
    <row r="479">
      <c r="A479" s="70"/>
    </row>
    <row r="480">
      <c r="A480" s="70"/>
    </row>
    <row r="481">
      <c r="A481" s="70"/>
    </row>
    <row r="482">
      <c r="A482" s="70"/>
    </row>
    <row r="483">
      <c r="A483" s="70"/>
    </row>
    <row r="484">
      <c r="A484" s="70"/>
    </row>
    <row r="485">
      <c r="A485" s="70"/>
    </row>
    <row r="486">
      <c r="A486" s="70"/>
    </row>
    <row r="487">
      <c r="A487" s="70"/>
    </row>
    <row r="488">
      <c r="A488" s="70"/>
    </row>
    <row r="489">
      <c r="A489" s="70"/>
    </row>
    <row r="490">
      <c r="A490" s="70"/>
    </row>
    <row r="491">
      <c r="A491" s="70"/>
    </row>
    <row r="492">
      <c r="A492" s="70"/>
    </row>
    <row r="493">
      <c r="A493" s="70"/>
    </row>
    <row r="494">
      <c r="A494" s="70"/>
    </row>
    <row r="495">
      <c r="A495" s="70"/>
    </row>
    <row r="496">
      <c r="A496" s="70"/>
    </row>
    <row r="497">
      <c r="A497" s="70"/>
    </row>
    <row r="498">
      <c r="A498" s="70"/>
    </row>
    <row r="499">
      <c r="A499" s="70"/>
    </row>
    <row r="500">
      <c r="A500" s="70"/>
    </row>
    <row r="501">
      <c r="A501" s="70"/>
    </row>
    <row r="502">
      <c r="A502" s="70"/>
    </row>
    <row r="503">
      <c r="A503" s="70"/>
    </row>
    <row r="504">
      <c r="A504" s="70"/>
    </row>
    <row r="505">
      <c r="A505" s="70"/>
    </row>
    <row r="506">
      <c r="A506" s="70"/>
    </row>
    <row r="507">
      <c r="A507" s="70"/>
    </row>
    <row r="508">
      <c r="A508" s="70"/>
    </row>
    <row r="509">
      <c r="A509" s="70"/>
    </row>
    <row r="510">
      <c r="A510" s="70"/>
    </row>
    <row r="511">
      <c r="A511" s="70"/>
    </row>
    <row r="512">
      <c r="A512" s="70"/>
    </row>
    <row r="513">
      <c r="A513" s="70"/>
    </row>
    <row r="514">
      <c r="A514" s="70"/>
    </row>
    <row r="515">
      <c r="A515" s="70"/>
    </row>
    <row r="516">
      <c r="A516" s="70"/>
    </row>
    <row r="517">
      <c r="A517" s="70"/>
    </row>
    <row r="518">
      <c r="A518" s="70"/>
    </row>
    <row r="519">
      <c r="A519" s="70"/>
    </row>
    <row r="520">
      <c r="A520" s="70"/>
    </row>
    <row r="521">
      <c r="A521" s="70"/>
    </row>
    <row r="522">
      <c r="A522" s="70"/>
    </row>
    <row r="523">
      <c r="A523" s="70"/>
    </row>
    <row r="524">
      <c r="A524" s="70"/>
    </row>
    <row r="525">
      <c r="A525" s="70"/>
    </row>
    <row r="526">
      <c r="A526" s="70"/>
    </row>
    <row r="527">
      <c r="A527" s="70"/>
    </row>
    <row r="528">
      <c r="A528" s="70"/>
    </row>
    <row r="529">
      <c r="A529" s="70"/>
    </row>
    <row r="530">
      <c r="A530" s="70"/>
    </row>
    <row r="531">
      <c r="A531" s="70"/>
    </row>
    <row r="532">
      <c r="A532" s="70"/>
    </row>
    <row r="533">
      <c r="A533" s="70"/>
    </row>
    <row r="534">
      <c r="A534" s="70"/>
    </row>
    <row r="535">
      <c r="A535" s="70"/>
    </row>
    <row r="536">
      <c r="A536" s="70"/>
    </row>
    <row r="537">
      <c r="A537" s="70"/>
    </row>
    <row r="538">
      <c r="A538" s="70"/>
    </row>
    <row r="539">
      <c r="A539" s="70"/>
    </row>
    <row r="540">
      <c r="A540" s="70"/>
    </row>
    <row r="541">
      <c r="A541" s="70"/>
    </row>
    <row r="542">
      <c r="A542" s="70"/>
    </row>
    <row r="543">
      <c r="A543" s="70"/>
    </row>
    <row r="544">
      <c r="A544" s="70"/>
    </row>
    <row r="545">
      <c r="A545" s="70"/>
    </row>
    <row r="546">
      <c r="A546" s="70"/>
    </row>
    <row r="547">
      <c r="A547" s="70"/>
    </row>
    <row r="548">
      <c r="A548" s="70"/>
    </row>
    <row r="549">
      <c r="A549" s="70"/>
    </row>
    <row r="550">
      <c r="A550" s="70"/>
    </row>
    <row r="551">
      <c r="A551" s="70"/>
    </row>
    <row r="552">
      <c r="A552" s="70"/>
    </row>
    <row r="553">
      <c r="A553" s="70"/>
    </row>
    <row r="554">
      <c r="A554" s="70"/>
    </row>
    <row r="555">
      <c r="A555" s="70"/>
    </row>
    <row r="556">
      <c r="A556" s="70"/>
    </row>
    <row r="557">
      <c r="A557" s="70"/>
    </row>
    <row r="558">
      <c r="A558" s="70"/>
    </row>
    <row r="559">
      <c r="A559" s="70"/>
    </row>
    <row r="560">
      <c r="A560" s="70"/>
    </row>
    <row r="561">
      <c r="A561" s="70"/>
    </row>
    <row r="562">
      <c r="A562" s="70"/>
    </row>
    <row r="563">
      <c r="A563" s="70"/>
    </row>
    <row r="564">
      <c r="A564" s="70"/>
    </row>
    <row r="565">
      <c r="A565" s="70"/>
    </row>
    <row r="566">
      <c r="A566" s="70"/>
    </row>
    <row r="567">
      <c r="A567" s="70"/>
    </row>
    <row r="568">
      <c r="A568" s="70"/>
    </row>
    <row r="569">
      <c r="A569" s="70"/>
    </row>
    <row r="570">
      <c r="A570" s="70"/>
    </row>
    <row r="571">
      <c r="A571" s="70"/>
    </row>
    <row r="572">
      <c r="A572" s="70"/>
    </row>
    <row r="573">
      <c r="A573" s="70"/>
    </row>
    <row r="574">
      <c r="A574" s="70"/>
    </row>
    <row r="575">
      <c r="A575" s="70"/>
    </row>
    <row r="576">
      <c r="A576" s="70"/>
    </row>
    <row r="577">
      <c r="A577" s="70"/>
    </row>
    <row r="578">
      <c r="A578" s="70"/>
    </row>
    <row r="579">
      <c r="A579" s="70"/>
    </row>
    <row r="580">
      <c r="A580" s="70"/>
    </row>
    <row r="581">
      <c r="A581" s="70"/>
    </row>
    <row r="582">
      <c r="A582" s="70"/>
    </row>
    <row r="583">
      <c r="A583" s="70"/>
    </row>
    <row r="584">
      <c r="A584" s="70"/>
    </row>
    <row r="585">
      <c r="A585" s="70"/>
    </row>
    <row r="586">
      <c r="A586" s="70"/>
    </row>
    <row r="587">
      <c r="A587" s="70"/>
    </row>
    <row r="588">
      <c r="A588" s="70"/>
    </row>
    <row r="589">
      <c r="A589" s="70"/>
    </row>
    <row r="590">
      <c r="A590" s="70"/>
    </row>
    <row r="591">
      <c r="A591" s="70"/>
    </row>
    <row r="592">
      <c r="A592" s="70"/>
    </row>
    <row r="593">
      <c r="A593" s="70"/>
    </row>
    <row r="594">
      <c r="A594" s="70"/>
    </row>
    <row r="595">
      <c r="A595" s="70"/>
    </row>
    <row r="596">
      <c r="A596" s="70"/>
    </row>
    <row r="597">
      <c r="A597" s="70"/>
    </row>
    <row r="598">
      <c r="A598" s="70"/>
    </row>
    <row r="599">
      <c r="A599" s="70"/>
    </row>
    <row r="600">
      <c r="A600" s="70"/>
    </row>
    <row r="601">
      <c r="A601" s="70"/>
    </row>
    <row r="602">
      <c r="A602" s="70"/>
    </row>
    <row r="603">
      <c r="A603" s="70"/>
    </row>
    <row r="604">
      <c r="A604" s="70"/>
    </row>
    <row r="605">
      <c r="A605" s="70"/>
    </row>
    <row r="606">
      <c r="A606" s="70"/>
    </row>
    <row r="607">
      <c r="A607" s="70"/>
    </row>
    <row r="608">
      <c r="A608" s="70"/>
    </row>
    <row r="609">
      <c r="A609" s="70"/>
    </row>
    <row r="610">
      <c r="A610" s="70"/>
    </row>
    <row r="611">
      <c r="A611" s="70"/>
    </row>
    <row r="612">
      <c r="A612" s="70"/>
    </row>
    <row r="613">
      <c r="A613" s="70"/>
    </row>
    <row r="614">
      <c r="A614" s="70"/>
    </row>
    <row r="615">
      <c r="A615" s="70"/>
    </row>
    <row r="616">
      <c r="A616" s="70"/>
    </row>
    <row r="617">
      <c r="A617" s="70"/>
    </row>
    <row r="618">
      <c r="A618" s="70"/>
    </row>
    <row r="619">
      <c r="A619" s="70"/>
    </row>
    <row r="620">
      <c r="A620" s="70"/>
    </row>
    <row r="621">
      <c r="A621" s="70"/>
    </row>
    <row r="622">
      <c r="A622" s="70"/>
    </row>
    <row r="623">
      <c r="A623" s="70"/>
    </row>
    <row r="624">
      <c r="A624" s="70"/>
    </row>
    <row r="625">
      <c r="A625" s="70"/>
    </row>
    <row r="626">
      <c r="A626" s="70"/>
    </row>
    <row r="627">
      <c r="A627" s="70"/>
    </row>
    <row r="628">
      <c r="A628" s="70"/>
    </row>
    <row r="629">
      <c r="A629" s="70"/>
    </row>
    <row r="630">
      <c r="A630" s="70"/>
    </row>
    <row r="631">
      <c r="A631" s="70"/>
    </row>
    <row r="632">
      <c r="A632" s="70"/>
    </row>
    <row r="633">
      <c r="A633" s="70"/>
    </row>
    <row r="634">
      <c r="A634" s="70"/>
    </row>
    <row r="635">
      <c r="A635" s="70"/>
    </row>
    <row r="636">
      <c r="A636" s="70"/>
    </row>
    <row r="637">
      <c r="A637" s="70"/>
    </row>
    <row r="638">
      <c r="A638" s="70"/>
    </row>
    <row r="639">
      <c r="A639" s="70"/>
    </row>
    <row r="640">
      <c r="A640" s="70"/>
    </row>
    <row r="641">
      <c r="A641" s="70"/>
    </row>
    <row r="642">
      <c r="A642" s="70"/>
    </row>
    <row r="643">
      <c r="A643" s="70"/>
    </row>
    <row r="644">
      <c r="A644" s="70"/>
    </row>
    <row r="645">
      <c r="A645" s="70"/>
    </row>
    <row r="646">
      <c r="A646" s="70"/>
    </row>
    <row r="647">
      <c r="A647" s="70"/>
    </row>
    <row r="648">
      <c r="A648" s="70"/>
    </row>
    <row r="649">
      <c r="A649" s="70"/>
    </row>
    <row r="650">
      <c r="A650" s="70"/>
    </row>
    <row r="651">
      <c r="A651" s="70"/>
    </row>
    <row r="652">
      <c r="A652" s="70"/>
    </row>
    <row r="653">
      <c r="A653" s="70"/>
    </row>
    <row r="654">
      <c r="A654" s="70"/>
    </row>
    <row r="655">
      <c r="A655" s="70"/>
    </row>
    <row r="656">
      <c r="A656" s="70"/>
    </row>
    <row r="657">
      <c r="A657" s="70"/>
    </row>
    <row r="658">
      <c r="A658" s="70"/>
    </row>
    <row r="659">
      <c r="A659" s="70"/>
    </row>
    <row r="660">
      <c r="A660" s="70"/>
    </row>
    <row r="661">
      <c r="A661" s="70"/>
    </row>
    <row r="662">
      <c r="A662" s="70"/>
    </row>
    <row r="663">
      <c r="A663" s="70"/>
    </row>
    <row r="664">
      <c r="A664" s="70"/>
    </row>
    <row r="665">
      <c r="A665" s="70"/>
    </row>
    <row r="666">
      <c r="A666" s="70"/>
    </row>
    <row r="667">
      <c r="A667" s="70"/>
    </row>
    <row r="668">
      <c r="A668" s="70"/>
    </row>
    <row r="669">
      <c r="A669" s="70"/>
    </row>
    <row r="670">
      <c r="A670" s="70"/>
    </row>
    <row r="671">
      <c r="A671" s="70"/>
    </row>
    <row r="672">
      <c r="A672" s="70"/>
    </row>
    <row r="673">
      <c r="A673" s="70"/>
    </row>
    <row r="674">
      <c r="A674" s="70"/>
    </row>
    <row r="675">
      <c r="A675" s="70"/>
    </row>
    <row r="676">
      <c r="A676" s="70"/>
    </row>
    <row r="677">
      <c r="A677" s="70"/>
    </row>
    <row r="678">
      <c r="A678" s="70"/>
    </row>
    <row r="679">
      <c r="A679" s="70"/>
    </row>
    <row r="680">
      <c r="A680" s="70"/>
    </row>
    <row r="681">
      <c r="A681" s="70"/>
    </row>
    <row r="682">
      <c r="A682" s="70"/>
    </row>
    <row r="683">
      <c r="A683" s="70"/>
    </row>
    <row r="684">
      <c r="A684" s="70"/>
    </row>
    <row r="685">
      <c r="A685" s="70"/>
    </row>
    <row r="686">
      <c r="A686" s="70"/>
    </row>
    <row r="687">
      <c r="A687" s="70"/>
    </row>
    <row r="688">
      <c r="A688" s="70"/>
    </row>
    <row r="689">
      <c r="A689" s="70"/>
    </row>
    <row r="690">
      <c r="A690" s="70"/>
    </row>
    <row r="691">
      <c r="A691" s="70"/>
    </row>
    <row r="692">
      <c r="A692" s="70"/>
    </row>
    <row r="693">
      <c r="A693" s="70"/>
    </row>
    <row r="694">
      <c r="A694" s="70"/>
    </row>
    <row r="695">
      <c r="A695" s="70"/>
    </row>
    <row r="696">
      <c r="A696" s="70"/>
    </row>
    <row r="697">
      <c r="A697" s="70"/>
    </row>
    <row r="698">
      <c r="A698" s="70"/>
    </row>
    <row r="699">
      <c r="A699" s="70"/>
    </row>
    <row r="700">
      <c r="A700" s="70"/>
    </row>
    <row r="701">
      <c r="A701" s="70"/>
    </row>
    <row r="702">
      <c r="A702" s="70"/>
    </row>
    <row r="703">
      <c r="A703" s="70"/>
    </row>
    <row r="704">
      <c r="A704" s="70"/>
    </row>
    <row r="705">
      <c r="A705" s="70"/>
    </row>
    <row r="706">
      <c r="A706" s="70"/>
    </row>
    <row r="707">
      <c r="A707" s="70"/>
    </row>
    <row r="708">
      <c r="A708" s="70"/>
    </row>
    <row r="709">
      <c r="A709" s="70"/>
    </row>
    <row r="710">
      <c r="A710" s="70"/>
    </row>
    <row r="711">
      <c r="A711" s="70"/>
    </row>
    <row r="712">
      <c r="A712" s="70"/>
    </row>
    <row r="713">
      <c r="A713" s="70"/>
    </row>
    <row r="714">
      <c r="A714" s="70"/>
    </row>
    <row r="715">
      <c r="A715" s="70"/>
    </row>
    <row r="716">
      <c r="A716" s="70"/>
    </row>
    <row r="717">
      <c r="A717" s="70"/>
    </row>
    <row r="718">
      <c r="A718" s="70"/>
    </row>
    <row r="719">
      <c r="A719" s="70"/>
    </row>
    <row r="720">
      <c r="A720" s="70"/>
    </row>
    <row r="721">
      <c r="A721" s="70"/>
    </row>
    <row r="722">
      <c r="A722" s="70"/>
    </row>
    <row r="723">
      <c r="A723" s="70"/>
    </row>
    <row r="724">
      <c r="A724" s="70"/>
    </row>
    <row r="725">
      <c r="A725" s="70"/>
    </row>
    <row r="726">
      <c r="A726" s="70"/>
    </row>
    <row r="727">
      <c r="A727" s="70"/>
    </row>
    <row r="728">
      <c r="A728" s="70"/>
    </row>
    <row r="729">
      <c r="A729" s="70"/>
    </row>
    <row r="730">
      <c r="A730" s="70"/>
    </row>
    <row r="731">
      <c r="A731" s="70"/>
    </row>
    <row r="732">
      <c r="A732" s="70"/>
    </row>
    <row r="733">
      <c r="A733" s="70"/>
    </row>
    <row r="734">
      <c r="A734" s="70"/>
    </row>
    <row r="735">
      <c r="A735" s="70"/>
    </row>
    <row r="736">
      <c r="A736" s="70"/>
    </row>
    <row r="737">
      <c r="A737" s="70"/>
    </row>
    <row r="738">
      <c r="A738" s="70"/>
    </row>
    <row r="739">
      <c r="A739" s="70"/>
    </row>
    <row r="740">
      <c r="A740" s="70"/>
    </row>
    <row r="741">
      <c r="A741" s="70"/>
    </row>
    <row r="742">
      <c r="A742" s="70"/>
    </row>
    <row r="743">
      <c r="A743" s="70"/>
    </row>
    <row r="744">
      <c r="A744" s="70"/>
    </row>
    <row r="745">
      <c r="A745" s="70"/>
    </row>
    <row r="746">
      <c r="A746" s="70"/>
    </row>
    <row r="747">
      <c r="A747" s="70"/>
    </row>
    <row r="748">
      <c r="A748" s="70"/>
    </row>
    <row r="749">
      <c r="A749" s="70"/>
    </row>
    <row r="750">
      <c r="A750" s="70"/>
    </row>
    <row r="751">
      <c r="A751" s="70"/>
    </row>
    <row r="752">
      <c r="A752" s="70"/>
    </row>
    <row r="753">
      <c r="A753" s="70"/>
    </row>
    <row r="754">
      <c r="A754" s="70"/>
    </row>
    <row r="755">
      <c r="A755" s="70"/>
    </row>
    <row r="756">
      <c r="A756" s="70"/>
    </row>
    <row r="757">
      <c r="A757" s="70"/>
    </row>
    <row r="758">
      <c r="A758" s="70"/>
    </row>
    <row r="759">
      <c r="A759" s="70"/>
    </row>
    <row r="760">
      <c r="A760" s="70"/>
    </row>
    <row r="761">
      <c r="A761" s="70"/>
    </row>
    <row r="762">
      <c r="A762" s="70"/>
    </row>
    <row r="763">
      <c r="A763" s="70"/>
    </row>
    <row r="764">
      <c r="A764" s="70"/>
    </row>
    <row r="765">
      <c r="A765" s="70"/>
    </row>
    <row r="766">
      <c r="A766" s="70"/>
    </row>
    <row r="767">
      <c r="A767" s="70"/>
    </row>
    <row r="768">
      <c r="A768" s="70"/>
    </row>
    <row r="769">
      <c r="A769" s="70"/>
    </row>
    <row r="770">
      <c r="A770" s="70"/>
    </row>
    <row r="771">
      <c r="A771" s="70"/>
    </row>
    <row r="772">
      <c r="A772" s="70"/>
    </row>
    <row r="773">
      <c r="A773" s="70"/>
    </row>
    <row r="774">
      <c r="A774" s="70"/>
    </row>
    <row r="775">
      <c r="A775" s="70"/>
    </row>
    <row r="776">
      <c r="A776" s="70"/>
    </row>
    <row r="777">
      <c r="A777" s="70"/>
    </row>
    <row r="778">
      <c r="A778" s="70"/>
    </row>
    <row r="779">
      <c r="A779" s="70"/>
    </row>
    <row r="780">
      <c r="A780" s="70"/>
    </row>
    <row r="781">
      <c r="A781" s="70"/>
    </row>
    <row r="782">
      <c r="A782" s="70"/>
    </row>
    <row r="783">
      <c r="A783" s="70"/>
    </row>
    <row r="784">
      <c r="A784" s="70"/>
    </row>
    <row r="785">
      <c r="A785" s="70"/>
    </row>
    <row r="786">
      <c r="A786" s="70"/>
    </row>
    <row r="787">
      <c r="A787" s="70"/>
    </row>
    <row r="788">
      <c r="A788" s="70"/>
    </row>
    <row r="789">
      <c r="A789" s="70"/>
    </row>
    <row r="790">
      <c r="A790" s="70"/>
    </row>
    <row r="791">
      <c r="A791" s="70"/>
    </row>
    <row r="792">
      <c r="A792" s="70"/>
    </row>
    <row r="793">
      <c r="A793" s="70"/>
    </row>
    <row r="794">
      <c r="A794" s="70"/>
    </row>
    <row r="795">
      <c r="A795" s="70"/>
    </row>
    <row r="796">
      <c r="A796" s="70"/>
    </row>
    <row r="797">
      <c r="A797" s="70"/>
    </row>
    <row r="798">
      <c r="A798" s="70"/>
    </row>
    <row r="799">
      <c r="A799" s="70"/>
    </row>
    <row r="800">
      <c r="A800" s="70"/>
    </row>
    <row r="801">
      <c r="A801" s="70"/>
    </row>
    <row r="802">
      <c r="A802" s="70"/>
    </row>
    <row r="803">
      <c r="A803" s="70"/>
    </row>
    <row r="804">
      <c r="A804" s="70"/>
    </row>
    <row r="805">
      <c r="A805" s="70"/>
    </row>
    <row r="806">
      <c r="A806" s="70"/>
    </row>
    <row r="807">
      <c r="A807" s="70"/>
    </row>
    <row r="808">
      <c r="A808" s="70"/>
    </row>
    <row r="809">
      <c r="A809" s="70"/>
    </row>
    <row r="810">
      <c r="A810" s="70"/>
    </row>
    <row r="811">
      <c r="A811" s="70"/>
    </row>
    <row r="812">
      <c r="A812" s="70"/>
    </row>
    <row r="813">
      <c r="A813" s="70"/>
    </row>
    <row r="814">
      <c r="A814" s="70"/>
    </row>
    <row r="815">
      <c r="A815" s="70"/>
    </row>
    <row r="816">
      <c r="A816" s="70"/>
    </row>
    <row r="817">
      <c r="A817" s="70"/>
    </row>
    <row r="818">
      <c r="A818" s="70"/>
    </row>
    <row r="819">
      <c r="A819" s="70"/>
    </row>
    <row r="820">
      <c r="A820" s="70"/>
    </row>
    <row r="821">
      <c r="A821" s="70"/>
    </row>
    <row r="822">
      <c r="A822" s="70"/>
    </row>
    <row r="823">
      <c r="A823" s="70"/>
    </row>
    <row r="824">
      <c r="A824" s="70"/>
    </row>
    <row r="825">
      <c r="A825" s="70"/>
    </row>
    <row r="826">
      <c r="A826" s="70"/>
    </row>
    <row r="827">
      <c r="A827" s="70"/>
    </row>
    <row r="828">
      <c r="A828" s="70"/>
    </row>
    <row r="829">
      <c r="A829" s="70"/>
    </row>
    <row r="830">
      <c r="A830" s="70"/>
    </row>
    <row r="831">
      <c r="A831" s="70"/>
    </row>
    <row r="832">
      <c r="A832" s="70"/>
    </row>
    <row r="833">
      <c r="A833" s="70"/>
    </row>
    <row r="834">
      <c r="A834" s="70"/>
    </row>
    <row r="835">
      <c r="A835" s="70"/>
    </row>
    <row r="836">
      <c r="A836" s="70"/>
    </row>
    <row r="837">
      <c r="A837" s="70"/>
    </row>
    <row r="838">
      <c r="A838" s="70"/>
    </row>
    <row r="839">
      <c r="A839" s="70"/>
    </row>
    <row r="840">
      <c r="A840" s="70"/>
    </row>
    <row r="841">
      <c r="A841" s="70"/>
    </row>
    <row r="842">
      <c r="A842" s="70"/>
    </row>
    <row r="843">
      <c r="A843" s="70"/>
    </row>
    <row r="844">
      <c r="A844" s="70"/>
    </row>
    <row r="845">
      <c r="A845" s="70"/>
    </row>
    <row r="846">
      <c r="A846" s="70"/>
    </row>
    <row r="847">
      <c r="A847" s="70"/>
    </row>
    <row r="848">
      <c r="A848" s="70"/>
    </row>
    <row r="849">
      <c r="A849" s="70"/>
    </row>
    <row r="850">
      <c r="A850" s="70"/>
    </row>
    <row r="851">
      <c r="A851" s="70"/>
    </row>
    <row r="852">
      <c r="A852" s="70"/>
    </row>
    <row r="853">
      <c r="A853" s="70"/>
    </row>
    <row r="854">
      <c r="A854" s="70"/>
    </row>
    <row r="855">
      <c r="A855" s="70"/>
    </row>
    <row r="856">
      <c r="A856" s="70"/>
    </row>
    <row r="857">
      <c r="A857" s="70"/>
    </row>
    <row r="858">
      <c r="A858" s="70"/>
    </row>
    <row r="859">
      <c r="A859" s="70"/>
    </row>
    <row r="860">
      <c r="A860" s="70"/>
    </row>
    <row r="861">
      <c r="A861" s="70"/>
    </row>
    <row r="862">
      <c r="A862" s="70"/>
    </row>
    <row r="863">
      <c r="A863" s="70"/>
    </row>
    <row r="864">
      <c r="A864" s="70"/>
    </row>
    <row r="865">
      <c r="A865" s="70"/>
    </row>
    <row r="866">
      <c r="A866" s="70"/>
    </row>
    <row r="867">
      <c r="A867" s="70"/>
    </row>
    <row r="868">
      <c r="A868" s="70"/>
    </row>
    <row r="869">
      <c r="A869" s="70"/>
    </row>
    <row r="870">
      <c r="A870" s="70"/>
    </row>
    <row r="871">
      <c r="A871" s="70"/>
    </row>
    <row r="872">
      <c r="A872" s="70"/>
    </row>
    <row r="873">
      <c r="A873" s="70"/>
    </row>
    <row r="874">
      <c r="A874" s="70"/>
    </row>
    <row r="875">
      <c r="A875" s="70"/>
    </row>
    <row r="876">
      <c r="A876" s="70"/>
    </row>
    <row r="877">
      <c r="A877" s="70"/>
    </row>
    <row r="878">
      <c r="A878" s="70"/>
    </row>
    <row r="879">
      <c r="A879" s="70"/>
    </row>
    <row r="880">
      <c r="A880" s="70"/>
    </row>
    <row r="881">
      <c r="A881" s="70"/>
    </row>
    <row r="882">
      <c r="A882" s="70"/>
    </row>
    <row r="883">
      <c r="A883" s="70"/>
    </row>
    <row r="884">
      <c r="A884" s="70"/>
    </row>
    <row r="885">
      <c r="A885" s="70"/>
    </row>
    <row r="886">
      <c r="A886" s="70"/>
    </row>
    <row r="887">
      <c r="A887" s="70"/>
    </row>
    <row r="888">
      <c r="A888" s="70"/>
    </row>
    <row r="889">
      <c r="A889" s="70"/>
    </row>
    <row r="890">
      <c r="A890" s="70"/>
    </row>
    <row r="891">
      <c r="A891" s="70"/>
    </row>
    <row r="892">
      <c r="A892" s="70"/>
    </row>
    <row r="893">
      <c r="A893" s="70"/>
    </row>
    <row r="894">
      <c r="A894" s="70"/>
    </row>
    <row r="895">
      <c r="A895" s="70"/>
    </row>
    <row r="896">
      <c r="A896" s="70"/>
    </row>
    <row r="897">
      <c r="A897" s="70"/>
    </row>
    <row r="898">
      <c r="A898" s="70"/>
    </row>
    <row r="899">
      <c r="A899" s="70"/>
    </row>
    <row r="900">
      <c r="A900" s="70"/>
    </row>
    <row r="901">
      <c r="A901" s="70"/>
    </row>
    <row r="902">
      <c r="A902" s="70"/>
    </row>
    <row r="903">
      <c r="A903" s="70"/>
    </row>
    <row r="904">
      <c r="A904" s="70"/>
    </row>
    <row r="905">
      <c r="A905" s="70"/>
    </row>
    <row r="906">
      <c r="A906" s="70"/>
    </row>
    <row r="907">
      <c r="A907" s="70"/>
    </row>
    <row r="908">
      <c r="A908" s="70"/>
    </row>
    <row r="909">
      <c r="A909" s="70"/>
    </row>
    <row r="910">
      <c r="A910" s="70"/>
    </row>
    <row r="911">
      <c r="A911" s="70"/>
    </row>
    <row r="912">
      <c r="A912" s="70"/>
    </row>
    <row r="913">
      <c r="A913" s="70"/>
    </row>
    <row r="914">
      <c r="A914" s="70"/>
    </row>
    <row r="915">
      <c r="A915" s="70"/>
    </row>
    <row r="916">
      <c r="A916" s="70"/>
    </row>
    <row r="917">
      <c r="A917" s="70"/>
    </row>
    <row r="918">
      <c r="A918" s="70"/>
    </row>
    <row r="919">
      <c r="A919" s="70"/>
    </row>
    <row r="920">
      <c r="A920" s="70"/>
    </row>
    <row r="921">
      <c r="A921" s="70"/>
    </row>
    <row r="922">
      <c r="A922" s="70"/>
    </row>
    <row r="923">
      <c r="A923" s="70"/>
    </row>
    <row r="924">
      <c r="A924" s="70"/>
    </row>
    <row r="925">
      <c r="A925" s="70"/>
    </row>
    <row r="926">
      <c r="A926" s="70"/>
    </row>
    <row r="927">
      <c r="A927" s="70"/>
    </row>
    <row r="928">
      <c r="A928" s="70"/>
    </row>
    <row r="929">
      <c r="A929" s="70"/>
    </row>
    <row r="930">
      <c r="A930" s="70"/>
    </row>
    <row r="931">
      <c r="A931" s="70"/>
    </row>
    <row r="932">
      <c r="A932" s="70"/>
    </row>
    <row r="933">
      <c r="A933" s="70"/>
    </row>
    <row r="934">
      <c r="A934" s="70"/>
    </row>
    <row r="935">
      <c r="A935" s="70"/>
    </row>
    <row r="936">
      <c r="A936" s="70"/>
    </row>
    <row r="937">
      <c r="A937" s="70"/>
    </row>
    <row r="938">
      <c r="A938" s="70"/>
    </row>
    <row r="939">
      <c r="A939" s="70"/>
    </row>
    <row r="940">
      <c r="A940" s="70"/>
    </row>
    <row r="941">
      <c r="A941" s="70"/>
    </row>
    <row r="942">
      <c r="A942" s="70"/>
    </row>
    <row r="943">
      <c r="A943" s="70"/>
    </row>
    <row r="944">
      <c r="A944" s="70"/>
    </row>
    <row r="945">
      <c r="A945" s="70"/>
    </row>
    <row r="946">
      <c r="A946" s="70"/>
    </row>
    <row r="947">
      <c r="A947" s="70"/>
    </row>
    <row r="948">
      <c r="A948" s="70"/>
    </row>
    <row r="949">
      <c r="A949" s="70"/>
    </row>
    <row r="950">
      <c r="A950" s="70"/>
    </row>
    <row r="951">
      <c r="A951" s="70"/>
    </row>
    <row r="952">
      <c r="A952" s="70"/>
    </row>
    <row r="953">
      <c r="A953" s="70"/>
    </row>
    <row r="954">
      <c r="A954" s="70"/>
    </row>
    <row r="955">
      <c r="A955" s="70"/>
    </row>
    <row r="956">
      <c r="A956" s="70"/>
    </row>
    <row r="957">
      <c r="A957" s="70"/>
    </row>
    <row r="958">
      <c r="A958" s="70"/>
    </row>
    <row r="959">
      <c r="A959" s="70"/>
    </row>
    <row r="960">
      <c r="A960" s="70"/>
    </row>
    <row r="961">
      <c r="A961" s="70"/>
    </row>
    <row r="962">
      <c r="A962" s="70"/>
    </row>
    <row r="963">
      <c r="A963" s="70"/>
    </row>
    <row r="964">
      <c r="A964" s="70"/>
    </row>
    <row r="965">
      <c r="A965" s="70"/>
    </row>
    <row r="966">
      <c r="A966" s="70"/>
    </row>
    <row r="967">
      <c r="A967" s="70"/>
    </row>
    <row r="968">
      <c r="A968" s="70"/>
    </row>
    <row r="969">
      <c r="A969" s="70"/>
    </row>
    <row r="970">
      <c r="A970" s="70"/>
    </row>
    <row r="971">
      <c r="A971" s="70"/>
    </row>
    <row r="972">
      <c r="A972" s="70"/>
    </row>
    <row r="973">
      <c r="A973" s="70"/>
    </row>
    <row r="974">
      <c r="A974" s="70"/>
    </row>
    <row r="975">
      <c r="A975" s="70"/>
    </row>
    <row r="976">
      <c r="A976" s="70"/>
    </row>
    <row r="977">
      <c r="A977" s="70"/>
    </row>
    <row r="978">
      <c r="A978" s="70"/>
    </row>
    <row r="979">
      <c r="A979" s="70"/>
    </row>
    <row r="980">
      <c r="A980" s="70"/>
    </row>
    <row r="981">
      <c r="A981" s="70"/>
    </row>
    <row r="982">
      <c r="A982" s="70"/>
    </row>
    <row r="983">
      <c r="A983" s="70"/>
    </row>
    <row r="984">
      <c r="A984" s="70"/>
    </row>
    <row r="985">
      <c r="A985" s="70"/>
    </row>
    <row r="986">
      <c r="A986" s="70"/>
    </row>
    <row r="987">
      <c r="A987" s="70"/>
    </row>
    <row r="988">
      <c r="A988" s="70"/>
    </row>
    <row r="989">
      <c r="A989" s="70"/>
    </row>
    <row r="990">
      <c r="A990" s="70"/>
    </row>
    <row r="991">
      <c r="A991" s="70"/>
    </row>
    <row r="992">
      <c r="A992" s="70"/>
    </row>
    <row r="993">
      <c r="A993" s="70"/>
    </row>
    <row r="994">
      <c r="A994" s="70"/>
    </row>
    <row r="995">
      <c r="A995" s="70"/>
    </row>
    <row r="996">
      <c r="A996" s="70"/>
    </row>
    <row r="997">
      <c r="A997" s="70"/>
    </row>
    <row r="998">
      <c r="A998" s="70"/>
    </row>
    <row r="999">
      <c r="A999" s="70"/>
    </row>
    <row r="1000">
      <c r="A1000" s="7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 t="s">
        <v>227</v>
      </c>
      <c r="B1" s="17" t="s">
        <v>125</v>
      </c>
      <c r="C1" s="17" t="s">
        <v>105</v>
      </c>
      <c r="D1" s="17" t="s">
        <v>126</v>
      </c>
      <c r="E1" s="17" t="s">
        <v>53</v>
      </c>
      <c r="F1" s="17" t="s">
        <v>127</v>
      </c>
      <c r="G1" s="17" t="s">
        <v>128</v>
      </c>
      <c r="H1" s="17" t="s">
        <v>47</v>
      </c>
      <c r="I1" s="17" t="s">
        <v>129</v>
      </c>
      <c r="J1" s="17" t="s">
        <v>228</v>
      </c>
      <c r="K1" s="17" t="s">
        <v>229</v>
      </c>
      <c r="L1" s="17" t="s">
        <v>230</v>
      </c>
      <c r="M1" s="17" t="s">
        <v>231</v>
      </c>
      <c r="N1" s="17" t="s">
        <v>232</v>
      </c>
      <c r="O1" s="17" t="s">
        <v>233</v>
      </c>
      <c r="P1" s="17" t="s">
        <v>234</v>
      </c>
      <c r="Q1" s="17" t="s">
        <v>235</v>
      </c>
      <c r="R1" s="17"/>
      <c r="S1" s="17"/>
      <c r="T1" s="17"/>
      <c r="U1" s="17"/>
      <c r="V1" s="17"/>
      <c r="W1" s="17"/>
      <c r="X1" s="17"/>
      <c r="Y1" s="17"/>
      <c r="Z1" s="17"/>
    </row>
    <row r="2">
      <c r="A2" s="19">
        <v>2015.0</v>
      </c>
      <c r="B2" s="19">
        <v>58241.0</v>
      </c>
      <c r="C2" s="19">
        <v>0.0</v>
      </c>
      <c r="D2" s="19">
        <v>0.0</v>
      </c>
      <c r="E2" s="19">
        <v>0.0</v>
      </c>
      <c r="F2" s="19">
        <v>0.0</v>
      </c>
      <c r="G2" s="19">
        <v>0.0</v>
      </c>
      <c r="H2" s="19">
        <v>0.0</v>
      </c>
      <c r="I2" s="19">
        <v>7790.0</v>
      </c>
      <c r="J2" s="19">
        <v>178.735066034</v>
      </c>
      <c r="K2" s="19">
        <v>0.0</v>
      </c>
      <c r="L2" s="19">
        <v>0.0</v>
      </c>
      <c r="M2" s="19">
        <v>0.0</v>
      </c>
      <c r="N2" s="19">
        <v>0.0</v>
      </c>
      <c r="O2" s="19">
        <v>0.0</v>
      </c>
      <c r="P2" s="19">
        <v>0.0</v>
      </c>
      <c r="Q2" s="19">
        <f t="shared" ref="Q2:Q11" si="1">SUM(J2:P2)</f>
        <v>178.735066</v>
      </c>
      <c r="R2" s="17"/>
      <c r="S2" s="17"/>
      <c r="T2" s="17"/>
      <c r="U2" s="17"/>
      <c r="V2" s="17"/>
      <c r="W2" s="17"/>
      <c r="X2" s="17"/>
      <c r="Y2" s="17"/>
      <c r="Z2" s="17"/>
    </row>
    <row r="3">
      <c r="A3" s="19">
        <v>2016.0</v>
      </c>
      <c r="B3" s="19">
        <v>62389.0</v>
      </c>
      <c r="C3" s="19">
        <v>0.0</v>
      </c>
      <c r="D3" s="19">
        <v>0.0</v>
      </c>
      <c r="E3" s="19">
        <v>0.0</v>
      </c>
      <c r="F3" s="19">
        <v>0.0</v>
      </c>
      <c r="G3" s="19">
        <v>0.0</v>
      </c>
      <c r="H3" s="19">
        <v>0.0</v>
      </c>
      <c r="I3" s="19">
        <v>7860.0</v>
      </c>
      <c r="J3" s="19">
        <v>191.464810608</v>
      </c>
      <c r="K3" s="19">
        <v>0.0</v>
      </c>
      <c r="L3" s="19">
        <v>0.0</v>
      </c>
      <c r="M3" s="19">
        <v>0.0</v>
      </c>
      <c r="N3" s="19">
        <v>0.0</v>
      </c>
      <c r="O3" s="19">
        <v>0.0</v>
      </c>
      <c r="P3" s="19">
        <v>0.0</v>
      </c>
      <c r="Q3" s="19">
        <f t="shared" si="1"/>
        <v>191.4648106</v>
      </c>
      <c r="R3" s="17"/>
      <c r="S3" s="17"/>
      <c r="T3" s="17"/>
      <c r="U3" s="17"/>
      <c r="V3" s="17"/>
      <c r="W3" s="17"/>
      <c r="X3" s="17"/>
      <c r="Y3" s="17"/>
      <c r="Z3" s="17"/>
    </row>
    <row r="4">
      <c r="A4" s="19">
        <v>2017.0</v>
      </c>
      <c r="B4" s="19">
        <v>68103.0</v>
      </c>
      <c r="C4" s="19">
        <v>0.0</v>
      </c>
      <c r="D4" s="19">
        <v>0.0</v>
      </c>
      <c r="E4" s="19">
        <v>0.0</v>
      </c>
      <c r="F4" s="19">
        <v>0.0</v>
      </c>
      <c r="G4" s="19">
        <v>0.0</v>
      </c>
      <c r="H4" s="19">
        <v>0.0</v>
      </c>
      <c r="I4" s="19">
        <v>7980.0</v>
      </c>
      <c r="J4" s="19">
        <v>209.00043271</v>
      </c>
      <c r="K4" s="19">
        <v>0.0</v>
      </c>
      <c r="L4" s="19">
        <v>0.0</v>
      </c>
      <c r="M4" s="19">
        <v>0.0</v>
      </c>
      <c r="N4" s="19">
        <v>0.0</v>
      </c>
      <c r="O4" s="19">
        <v>0.0</v>
      </c>
      <c r="P4" s="19">
        <v>0.0</v>
      </c>
      <c r="Q4" s="19">
        <f t="shared" si="1"/>
        <v>209.0004327</v>
      </c>
      <c r="R4" s="17"/>
      <c r="S4" s="17"/>
      <c r="T4" s="17"/>
      <c r="U4" s="17"/>
      <c r="V4" s="17"/>
      <c r="W4" s="17"/>
      <c r="X4" s="17"/>
      <c r="Y4" s="17"/>
      <c r="Z4" s="17"/>
    </row>
    <row r="5">
      <c r="A5" s="19">
        <v>2018.0</v>
      </c>
      <c r="B5" s="19">
        <v>68583.0</v>
      </c>
      <c r="C5" s="19">
        <v>0.0</v>
      </c>
      <c r="D5" s="19">
        <v>0.0</v>
      </c>
      <c r="E5" s="19">
        <v>0.0</v>
      </c>
      <c r="F5" s="19">
        <v>0.0</v>
      </c>
      <c r="G5" s="19">
        <v>0.0</v>
      </c>
      <c r="H5" s="19">
        <v>0.0</v>
      </c>
      <c r="I5" s="19">
        <v>5780.0</v>
      </c>
      <c r="J5" s="19">
        <v>210.473498623</v>
      </c>
      <c r="K5" s="19">
        <v>0.0</v>
      </c>
      <c r="L5" s="19">
        <v>0.0</v>
      </c>
      <c r="M5" s="19">
        <v>0.0</v>
      </c>
      <c r="N5" s="19">
        <v>0.0</v>
      </c>
      <c r="O5" s="19">
        <v>0.0</v>
      </c>
      <c r="P5" s="19">
        <v>0.0</v>
      </c>
      <c r="Q5" s="19">
        <f t="shared" si="1"/>
        <v>210.4734986</v>
      </c>
      <c r="R5" s="17"/>
      <c r="S5" s="17"/>
      <c r="T5" s="17"/>
      <c r="U5" s="17"/>
      <c r="V5" s="17"/>
      <c r="W5" s="17"/>
      <c r="X5" s="17"/>
      <c r="Y5" s="17"/>
      <c r="Z5" s="17"/>
    </row>
    <row r="6">
      <c r="A6" s="19">
        <v>2019.0</v>
      </c>
      <c r="B6" s="19">
        <v>96397.0</v>
      </c>
      <c r="C6" s="19">
        <v>0.0</v>
      </c>
      <c r="D6" s="19">
        <v>0.0</v>
      </c>
      <c r="E6" s="19">
        <v>0.0</v>
      </c>
      <c r="F6" s="19">
        <v>0.0</v>
      </c>
      <c r="G6" s="19">
        <v>4351.0</v>
      </c>
      <c r="H6" s="19">
        <v>0.0</v>
      </c>
      <c r="I6" s="19">
        <v>5320.0</v>
      </c>
      <c r="J6" s="19">
        <v>295.83153036</v>
      </c>
      <c r="K6" s="19">
        <v>0.0</v>
      </c>
      <c r="L6" s="19">
        <v>0.0</v>
      </c>
      <c r="M6" s="19">
        <v>0.0</v>
      </c>
      <c r="N6" s="19">
        <v>0.0</v>
      </c>
      <c r="O6" s="19">
        <v>13.3527287</v>
      </c>
      <c r="P6" s="19">
        <v>0.0</v>
      </c>
      <c r="Q6" s="19">
        <f t="shared" si="1"/>
        <v>309.1842591</v>
      </c>
      <c r="R6" s="17"/>
      <c r="S6" s="17"/>
      <c r="T6" s="17"/>
      <c r="U6" s="17"/>
      <c r="V6" s="17"/>
      <c r="W6" s="17"/>
      <c r="X6" s="17"/>
      <c r="Y6" s="17"/>
      <c r="Z6" s="17"/>
    </row>
    <row r="7">
      <c r="A7" s="19">
        <v>2020.0</v>
      </c>
      <c r="B7" s="19">
        <v>151406.0</v>
      </c>
      <c r="C7" s="19">
        <v>0.0</v>
      </c>
      <c r="D7" s="19">
        <v>0.0</v>
      </c>
      <c r="E7" s="19">
        <v>0.0</v>
      </c>
      <c r="F7" s="19">
        <v>0.0</v>
      </c>
      <c r="G7" s="19">
        <v>6440.0</v>
      </c>
      <c r="H7" s="19">
        <v>98.82</v>
      </c>
      <c r="I7" s="19">
        <v>6620.0</v>
      </c>
      <c r="J7" s="19">
        <v>464.6479526</v>
      </c>
      <c r="K7" s="19">
        <v>0.0</v>
      </c>
      <c r="L7" s="19">
        <v>0.0</v>
      </c>
      <c r="M7" s="19">
        <v>0.0</v>
      </c>
      <c r="N7" s="19">
        <v>0.0</v>
      </c>
      <c r="O7" s="19">
        <v>19.763634299</v>
      </c>
      <c r="P7" s="19">
        <v>0.303267444319999</v>
      </c>
      <c r="Q7" s="19">
        <f t="shared" si="1"/>
        <v>484.7148543</v>
      </c>
      <c r="R7" s="17"/>
      <c r="S7" s="17"/>
      <c r="T7" s="17"/>
      <c r="U7" s="17"/>
      <c r="V7" s="17"/>
      <c r="W7" s="17"/>
      <c r="X7" s="17"/>
      <c r="Y7" s="17"/>
      <c r="Z7" s="17"/>
    </row>
    <row r="8">
      <c r="A8" s="19">
        <v>2021.0</v>
      </c>
      <c r="B8" s="19">
        <v>122357.0</v>
      </c>
      <c r="C8" s="19">
        <v>0.0</v>
      </c>
      <c r="D8" s="19">
        <v>0.0</v>
      </c>
      <c r="E8" s="19">
        <v>0.0</v>
      </c>
      <c r="F8" s="19">
        <v>36441.0</v>
      </c>
      <c r="G8" s="19">
        <v>5072.0</v>
      </c>
      <c r="H8" s="19">
        <v>343.37</v>
      </c>
      <c r="I8" s="19">
        <v>7120.0</v>
      </c>
      <c r="J8" s="19">
        <v>375.49984502</v>
      </c>
      <c r="K8" s="19">
        <v>0.0</v>
      </c>
      <c r="L8" s="19">
        <v>0.0</v>
      </c>
      <c r="M8" s="19">
        <v>0.0</v>
      </c>
      <c r="N8" s="19">
        <v>111.833322587</v>
      </c>
      <c r="O8" s="19">
        <v>15.565396454</v>
      </c>
      <c r="P8" s="19">
        <v>1.0537638369</v>
      </c>
      <c r="Q8" s="19">
        <f t="shared" si="1"/>
        <v>503.9523279</v>
      </c>
      <c r="R8" s="17"/>
      <c r="S8" s="17"/>
      <c r="T8" s="17"/>
      <c r="U8" s="17"/>
      <c r="V8" s="17"/>
      <c r="W8" s="17"/>
      <c r="X8" s="17"/>
      <c r="Y8" s="17"/>
      <c r="Z8" s="17"/>
    </row>
    <row r="9">
      <c r="A9" s="19">
        <v>2022.0</v>
      </c>
      <c r="B9" s="19">
        <v>137001.0</v>
      </c>
      <c r="C9" s="19">
        <v>1478.0</v>
      </c>
      <c r="D9" s="19">
        <v>38919.0</v>
      </c>
      <c r="E9" s="19">
        <v>5228.0</v>
      </c>
      <c r="F9" s="19">
        <v>41771.0</v>
      </c>
      <c r="G9" s="19">
        <v>3985.0</v>
      </c>
      <c r="H9" s="19">
        <v>286.68</v>
      </c>
      <c r="I9" s="19">
        <v>6870.0</v>
      </c>
      <c r="J9" s="19">
        <v>420.44063084</v>
      </c>
      <c r="K9" s="19">
        <v>4.5358154493</v>
      </c>
      <c r="L9" s="19">
        <v>119.438025349199</v>
      </c>
      <c r="M9" s="19">
        <v>16.0441428739</v>
      </c>
      <c r="N9" s="19">
        <v>128.190491982</v>
      </c>
      <c r="O9" s="19">
        <v>12.22951594542</v>
      </c>
      <c r="P9" s="19">
        <v>0.87978861504</v>
      </c>
      <c r="Q9" s="19">
        <f t="shared" si="1"/>
        <v>701.7584111</v>
      </c>
      <c r="R9" s="17"/>
      <c r="S9" s="17"/>
      <c r="T9" s="17"/>
      <c r="U9" s="17"/>
      <c r="V9" s="17"/>
      <c r="W9" s="17"/>
      <c r="X9" s="17"/>
      <c r="Y9" s="17"/>
      <c r="Z9" s="17"/>
    </row>
    <row r="10">
      <c r="A10" s="19">
        <v>2023.0</v>
      </c>
      <c r="B10" s="19">
        <v>118008.0</v>
      </c>
      <c r="C10" s="19">
        <v>1508.0</v>
      </c>
      <c r="D10" s="19">
        <v>24705.0</v>
      </c>
      <c r="E10" s="19">
        <v>4432.0</v>
      </c>
      <c r="F10" s="19">
        <v>43729.0</v>
      </c>
      <c r="G10" s="19">
        <v>3169.0</v>
      </c>
      <c r="H10" s="19">
        <v>310.76</v>
      </c>
      <c r="I10" s="19">
        <v>7510.0</v>
      </c>
      <c r="J10" s="19">
        <v>362.153254113</v>
      </c>
      <c r="K10" s="19">
        <v>4.62788206889</v>
      </c>
      <c r="L10" s="19">
        <v>75.8168610901</v>
      </c>
      <c r="M10" s="19">
        <v>13.6013085738999</v>
      </c>
      <c r="N10" s="19">
        <v>134.1993733299</v>
      </c>
      <c r="O10" s="19">
        <v>9.72530389620999</v>
      </c>
      <c r="P10" s="19">
        <v>0.95368742154</v>
      </c>
      <c r="Q10" s="19">
        <f t="shared" si="1"/>
        <v>601.0776705</v>
      </c>
      <c r="R10" s="17"/>
      <c r="S10" s="17"/>
      <c r="T10" s="17"/>
      <c r="U10" s="17"/>
      <c r="V10" s="17"/>
      <c r="W10" s="17"/>
      <c r="X10" s="17"/>
      <c r="Y10" s="17"/>
      <c r="Z10" s="17"/>
    </row>
    <row r="11">
      <c r="A11" s="19">
        <v>2024.0</v>
      </c>
      <c r="B11" s="19">
        <v>49718.0</v>
      </c>
      <c r="C11" s="19">
        <v>741.0</v>
      </c>
      <c r="D11" s="19">
        <v>10018.0</v>
      </c>
      <c r="E11" s="19">
        <v>1949.0</v>
      </c>
      <c r="F11" s="19">
        <v>22419.0</v>
      </c>
      <c r="G11" s="19">
        <v>1617.0</v>
      </c>
      <c r="H11" s="19">
        <v>135.12</v>
      </c>
      <c r="I11" s="19">
        <v>5370.0</v>
      </c>
      <c r="J11" s="19">
        <v>152.57893943</v>
      </c>
      <c r="K11" s="19">
        <v>2.2740454994</v>
      </c>
      <c r="L11" s="19">
        <v>30.7441131109</v>
      </c>
      <c r="M11" s="19">
        <v>5.9812613745</v>
      </c>
      <c r="N11" s="19">
        <v>68.8013846843</v>
      </c>
      <c r="O11" s="19">
        <v>4.96239078613</v>
      </c>
      <c r="P11" s="19">
        <v>0.41466805379</v>
      </c>
      <c r="Q11" s="19">
        <f t="shared" si="1"/>
        <v>265.7568029</v>
      </c>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t="s">
        <v>236</v>
      </c>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t="s">
        <v>175</v>
      </c>
      <c r="J18" s="17" t="s">
        <v>125</v>
      </c>
      <c r="K18" s="17" t="s">
        <v>105</v>
      </c>
      <c r="L18" s="17" t="s">
        <v>126</v>
      </c>
      <c r="M18" s="17" t="s">
        <v>237</v>
      </c>
      <c r="N18" s="17" t="s">
        <v>127</v>
      </c>
      <c r="O18" s="17" t="s">
        <v>128</v>
      </c>
      <c r="P18" s="17" t="s">
        <v>47</v>
      </c>
      <c r="Q18" s="17" t="s">
        <v>216</v>
      </c>
      <c r="R18" s="17"/>
      <c r="S18" s="17"/>
      <c r="T18" s="17"/>
      <c r="U18" s="17"/>
      <c r="V18" s="17"/>
      <c r="W18" s="17"/>
      <c r="X18" s="17"/>
      <c r="Y18" s="17"/>
      <c r="Z18" s="17"/>
    </row>
    <row r="19">
      <c r="A19" s="17"/>
      <c r="B19" s="17"/>
      <c r="C19" s="17"/>
      <c r="D19" s="17"/>
      <c r="E19" s="17"/>
      <c r="F19" s="17"/>
      <c r="G19" s="17"/>
      <c r="H19" s="17"/>
      <c r="I19" s="19">
        <v>2022.0</v>
      </c>
      <c r="J19" s="19">
        <v>420.44063084</v>
      </c>
      <c r="K19" s="19">
        <v>4.5358154493</v>
      </c>
      <c r="L19" s="19">
        <v>119.438025349199</v>
      </c>
      <c r="M19" s="19">
        <v>16.0441428739</v>
      </c>
      <c r="N19" s="19">
        <v>128.190491982</v>
      </c>
      <c r="O19" s="19">
        <v>12.22951594542</v>
      </c>
      <c r="P19" s="19">
        <v>0.87978861504</v>
      </c>
      <c r="Q19" s="19">
        <f t="shared" ref="Q19:Q21" si="2">SUM(J19:P19)</f>
        <v>701.7584111</v>
      </c>
      <c r="R19" s="17"/>
      <c r="S19" s="17"/>
      <c r="T19" s="17"/>
      <c r="U19" s="17"/>
      <c r="V19" s="17"/>
      <c r="W19" s="17"/>
      <c r="X19" s="17"/>
      <c r="Y19" s="17"/>
      <c r="Z19" s="17"/>
    </row>
    <row r="20">
      <c r="A20" s="17"/>
      <c r="B20" s="17"/>
      <c r="C20" s="17"/>
      <c r="D20" s="17"/>
      <c r="E20" s="17"/>
      <c r="F20" s="17"/>
      <c r="G20" s="17"/>
      <c r="H20" s="17"/>
      <c r="I20" s="19">
        <v>2023.0</v>
      </c>
      <c r="J20" s="19">
        <v>362.153254113</v>
      </c>
      <c r="K20" s="19">
        <v>4.62788206889</v>
      </c>
      <c r="L20" s="19">
        <v>75.8168610901</v>
      </c>
      <c r="M20" s="19">
        <v>13.6013085738999</v>
      </c>
      <c r="N20" s="19">
        <v>134.1993733299</v>
      </c>
      <c r="O20" s="19">
        <v>9.72530389620999</v>
      </c>
      <c r="P20" s="19">
        <v>0.95368742154</v>
      </c>
      <c r="Q20" s="19">
        <f t="shared" si="2"/>
        <v>601.0776705</v>
      </c>
      <c r="R20" s="17"/>
      <c r="S20" s="17"/>
      <c r="T20" s="17"/>
      <c r="U20" s="17"/>
      <c r="V20" s="17"/>
      <c r="W20" s="17"/>
      <c r="X20" s="17"/>
      <c r="Y20" s="17"/>
      <c r="Z20" s="17"/>
    </row>
    <row r="21">
      <c r="A21" s="17"/>
      <c r="B21" s="17"/>
      <c r="C21" s="17"/>
      <c r="D21" s="17"/>
      <c r="E21" s="17"/>
      <c r="F21" s="17"/>
      <c r="G21" s="17"/>
      <c r="H21" s="17"/>
      <c r="I21" s="19">
        <v>2024.0</v>
      </c>
      <c r="J21" s="19">
        <v>152.57893943</v>
      </c>
      <c r="K21" s="19">
        <v>2.2740454994</v>
      </c>
      <c r="L21" s="19">
        <v>30.7441131109</v>
      </c>
      <c r="M21" s="19">
        <v>5.9812613745</v>
      </c>
      <c r="N21" s="19">
        <v>68.8013846843</v>
      </c>
      <c r="O21" s="19">
        <v>4.96239078613</v>
      </c>
      <c r="P21" s="19">
        <v>0.41466805379</v>
      </c>
      <c r="Q21" s="19">
        <f t="shared" si="2"/>
        <v>265.7568029</v>
      </c>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t="s">
        <v>238</v>
      </c>
      <c r="M24" s="17"/>
      <c r="N24" s="17"/>
      <c r="O24" s="17"/>
      <c r="P24" s="17"/>
      <c r="Q24" s="17"/>
      <c r="R24" s="17"/>
      <c r="S24" s="17"/>
      <c r="T24" s="17"/>
      <c r="U24" s="17"/>
      <c r="V24" s="17"/>
      <c r="W24" s="17"/>
      <c r="X24" s="17"/>
      <c r="Y24" s="17"/>
      <c r="Z24" s="17"/>
    </row>
    <row r="25">
      <c r="A25" s="17"/>
      <c r="B25" s="17"/>
      <c r="C25" s="17"/>
      <c r="D25" s="17"/>
      <c r="E25" s="17"/>
      <c r="F25" s="17"/>
      <c r="G25" s="17"/>
      <c r="H25" s="17"/>
      <c r="I25" s="17" t="s">
        <v>25</v>
      </c>
      <c r="J25" s="17" t="s">
        <v>239</v>
      </c>
      <c r="K25" s="17"/>
      <c r="L25" s="17" t="s">
        <v>240</v>
      </c>
      <c r="M25" s="17"/>
      <c r="N25" s="17"/>
      <c r="O25" s="17"/>
      <c r="P25" s="17"/>
      <c r="Q25" s="17"/>
      <c r="R25" s="17"/>
      <c r="S25" s="17"/>
      <c r="T25" s="17"/>
      <c r="U25" s="17"/>
      <c r="V25" s="17"/>
      <c r="W25" s="17"/>
      <c r="X25" s="17"/>
      <c r="Y25" s="17"/>
      <c r="Z25" s="17"/>
    </row>
    <row r="26">
      <c r="A26" s="17"/>
      <c r="B26" s="17"/>
      <c r="C26" s="17"/>
      <c r="D26" s="17"/>
      <c r="E26" s="17"/>
      <c r="F26" s="17"/>
      <c r="G26" s="17"/>
      <c r="H26" s="17"/>
      <c r="I26" s="17" t="s">
        <v>125</v>
      </c>
      <c r="J26" s="19">
        <v>65.0</v>
      </c>
      <c r="K26" s="17" t="s">
        <v>241</v>
      </c>
      <c r="L26" s="19">
        <f t="shared" ref="L26:L32" si="3">J26*1000*365*24</f>
        <v>569400000</v>
      </c>
      <c r="M26" s="19">
        <f>J38/L26</f>
        <v>0.9104378255</v>
      </c>
      <c r="N26" s="17"/>
      <c r="O26" s="17"/>
      <c r="P26" s="17"/>
      <c r="Q26" s="17"/>
      <c r="R26" s="17"/>
      <c r="S26" s="17"/>
      <c r="T26" s="17"/>
      <c r="U26" s="17"/>
      <c r="V26" s="17"/>
      <c r="W26" s="17"/>
      <c r="X26" s="17"/>
      <c r="Y26" s="17"/>
      <c r="Z26" s="17"/>
    </row>
    <row r="27">
      <c r="A27" s="17"/>
      <c r="B27" s="17"/>
      <c r="C27" s="17"/>
      <c r="D27" s="17"/>
      <c r="E27" s="17"/>
      <c r="F27" s="17"/>
      <c r="G27" s="17"/>
      <c r="H27" s="17"/>
      <c r="I27" s="17" t="s">
        <v>105</v>
      </c>
      <c r="J27" s="19">
        <v>120.0</v>
      </c>
      <c r="K27" s="17"/>
      <c r="L27" s="19">
        <f t="shared" si="3"/>
        <v>1051200000</v>
      </c>
      <c r="M27" s="19">
        <f>K38/L27</f>
        <v>0.005320262984</v>
      </c>
      <c r="N27" s="17"/>
      <c r="O27" s="17"/>
      <c r="P27" s="17"/>
      <c r="Q27" s="17"/>
      <c r="R27" s="17"/>
      <c r="S27" s="17"/>
      <c r="T27" s="17"/>
      <c r="U27" s="17"/>
      <c r="V27" s="17"/>
      <c r="W27" s="17"/>
      <c r="X27" s="17"/>
      <c r="Y27" s="17"/>
      <c r="Z27" s="17"/>
    </row>
    <row r="28">
      <c r="A28" s="17"/>
      <c r="B28" s="17"/>
      <c r="C28" s="17"/>
      <c r="D28" s="17"/>
      <c r="E28" s="17"/>
      <c r="F28" s="17"/>
      <c r="G28" s="17"/>
      <c r="H28" s="17"/>
      <c r="I28" s="17" t="s">
        <v>126</v>
      </c>
      <c r="J28" s="19">
        <f>34+48</f>
        <v>82</v>
      </c>
      <c r="K28" s="17"/>
      <c r="L28" s="19">
        <f t="shared" si="3"/>
        <v>718320000</v>
      </c>
      <c r="M28" s="19">
        <f>L38/L28</f>
        <v>0.2050159891</v>
      </c>
      <c r="N28" s="17"/>
      <c r="O28" s="17"/>
      <c r="P28" s="17"/>
      <c r="Q28" s="17"/>
      <c r="R28" s="17"/>
      <c r="S28" s="17"/>
      <c r="T28" s="17"/>
      <c r="U28" s="17"/>
      <c r="V28" s="17"/>
      <c r="W28" s="17"/>
      <c r="X28" s="17"/>
      <c r="Y28" s="17"/>
      <c r="Z28" s="17"/>
    </row>
    <row r="29">
      <c r="A29" s="17"/>
      <c r="B29" s="17"/>
      <c r="C29" s="17"/>
      <c r="D29" s="17"/>
      <c r="E29" s="17"/>
      <c r="F29" s="17"/>
      <c r="G29" s="17"/>
      <c r="H29" s="17"/>
      <c r="I29" s="17" t="s">
        <v>237</v>
      </c>
      <c r="J29" s="17"/>
      <c r="K29" s="17" t="s">
        <v>242</v>
      </c>
      <c r="L29" s="19">
        <f t="shared" si="3"/>
        <v>0</v>
      </c>
      <c r="M29" s="17"/>
      <c r="N29" s="17"/>
      <c r="O29" s="17"/>
      <c r="P29" s="17"/>
      <c r="Q29" s="17"/>
      <c r="R29" s="17"/>
      <c r="S29" s="17"/>
      <c r="T29" s="17"/>
      <c r="U29" s="17"/>
      <c r="V29" s="17"/>
      <c r="W29" s="17"/>
      <c r="X29" s="17"/>
      <c r="Y29" s="17"/>
      <c r="Z29" s="17"/>
    </row>
    <row r="30">
      <c r="A30" s="17"/>
      <c r="B30" s="17"/>
      <c r="C30" s="17"/>
      <c r="D30" s="17"/>
      <c r="E30" s="17"/>
      <c r="F30" s="17"/>
      <c r="G30" s="17"/>
      <c r="H30" s="17"/>
      <c r="I30" s="17" t="s">
        <v>127</v>
      </c>
      <c r="J30" s="17"/>
      <c r="K30" s="17" t="s">
        <v>242</v>
      </c>
      <c r="L30" s="19">
        <f t="shared" si="3"/>
        <v>0</v>
      </c>
      <c r="M30" s="17"/>
      <c r="N30" s="17"/>
      <c r="O30" s="17"/>
      <c r="P30" s="17"/>
      <c r="Q30" s="17"/>
      <c r="R30" s="17"/>
      <c r="S30" s="17"/>
      <c r="T30" s="17"/>
      <c r="U30" s="17"/>
      <c r="V30" s="17"/>
      <c r="W30" s="17"/>
      <c r="X30" s="17"/>
      <c r="Y30" s="17"/>
      <c r="Z30" s="17"/>
    </row>
    <row r="31">
      <c r="A31" s="17"/>
      <c r="B31" s="17"/>
      <c r="C31" s="17"/>
      <c r="D31" s="17"/>
      <c r="E31" s="17"/>
      <c r="F31" s="17"/>
      <c r="G31" s="17"/>
      <c r="H31" s="17"/>
      <c r="I31" s="17" t="s">
        <v>128</v>
      </c>
      <c r="J31" s="19">
        <v>6.0</v>
      </c>
      <c r="K31" s="17"/>
      <c r="L31" s="19">
        <f t="shared" si="3"/>
        <v>52560000</v>
      </c>
      <c r="M31" s="19">
        <f>O38/L31</f>
        <v>0.2868910419</v>
      </c>
      <c r="N31" s="17"/>
      <c r="O31" s="17"/>
      <c r="P31" s="17"/>
      <c r="Q31" s="17"/>
      <c r="R31" s="17"/>
      <c r="S31" s="17"/>
      <c r="T31" s="17"/>
      <c r="U31" s="17"/>
      <c r="V31" s="17"/>
      <c r="W31" s="17"/>
      <c r="X31" s="17"/>
      <c r="Y31" s="17"/>
      <c r="Z31" s="17"/>
    </row>
    <row r="32">
      <c r="A32" s="17"/>
      <c r="B32" s="17"/>
      <c r="C32" s="17"/>
      <c r="D32" s="17"/>
      <c r="E32" s="17"/>
      <c r="F32" s="17"/>
      <c r="G32" s="17"/>
      <c r="H32" s="17"/>
      <c r="I32" s="17" t="s">
        <v>47</v>
      </c>
      <c r="J32" s="19">
        <v>0.57</v>
      </c>
      <c r="K32" s="17"/>
      <c r="L32" s="19">
        <f t="shared" si="3"/>
        <v>4993200</v>
      </c>
      <c r="M32" s="19">
        <f>P38/L32</f>
        <v>0.2172513343</v>
      </c>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9">
        <v>65.0</v>
      </c>
      <c r="K34" s="19">
        <v>120.0</v>
      </c>
      <c r="L34" s="19">
        <v>82.0</v>
      </c>
      <c r="M34" s="17"/>
      <c r="N34" s="17"/>
      <c r="O34" s="19">
        <v>6.0</v>
      </c>
      <c r="P34" s="19">
        <v>0.57</v>
      </c>
      <c r="Q34" s="17"/>
      <c r="R34" s="17"/>
      <c r="S34" s="17"/>
      <c r="T34" s="17"/>
      <c r="U34" s="17"/>
      <c r="V34" s="17"/>
      <c r="W34" s="17"/>
      <c r="X34" s="17"/>
      <c r="Y34" s="17"/>
      <c r="Z34" s="17"/>
    </row>
    <row r="35">
      <c r="A35" s="17"/>
      <c r="B35" s="17"/>
      <c r="C35" s="17"/>
      <c r="D35" s="17"/>
      <c r="E35" s="17"/>
      <c r="F35" s="17"/>
      <c r="G35" s="17"/>
      <c r="H35" s="17"/>
      <c r="I35" s="17"/>
      <c r="J35" s="19">
        <v>65.0</v>
      </c>
      <c r="K35" s="19">
        <v>120.0</v>
      </c>
      <c r="L35" s="19">
        <v>82.0</v>
      </c>
      <c r="M35" s="17"/>
      <c r="N35" s="17"/>
      <c r="O35" s="19">
        <v>6.0</v>
      </c>
      <c r="P35" s="19">
        <v>0.57</v>
      </c>
      <c r="Q35" s="17"/>
      <c r="R35" s="17"/>
      <c r="S35" s="17"/>
      <c r="T35" s="17"/>
      <c r="U35" s="17"/>
      <c r="V35" s="17"/>
      <c r="W35" s="17"/>
      <c r="X35" s="17"/>
      <c r="Y35" s="17"/>
      <c r="Z35" s="17"/>
    </row>
    <row r="36">
      <c r="A36" s="17"/>
      <c r="B36" s="17"/>
      <c r="C36" s="17"/>
      <c r="D36" s="17"/>
      <c r="E36" s="17"/>
      <c r="F36" s="17"/>
      <c r="G36" s="17"/>
      <c r="H36" s="17"/>
      <c r="I36" s="17" t="s">
        <v>243</v>
      </c>
      <c r="J36" s="19">
        <v>65.0</v>
      </c>
      <c r="K36" s="19">
        <v>120.0</v>
      </c>
      <c r="L36" s="19">
        <v>82.0</v>
      </c>
      <c r="M36" s="17"/>
      <c r="N36" s="17"/>
      <c r="O36" s="19">
        <v>6.0</v>
      </c>
      <c r="P36" s="19">
        <v>0.57</v>
      </c>
      <c r="Q36" s="17"/>
      <c r="R36" s="17"/>
      <c r="S36" s="17"/>
      <c r="T36" s="17"/>
      <c r="U36" s="17"/>
      <c r="V36" s="17"/>
      <c r="W36" s="17"/>
      <c r="X36" s="17"/>
      <c r="Y36" s="17"/>
      <c r="Z36" s="17"/>
    </row>
    <row r="37">
      <c r="A37" s="17"/>
      <c r="B37" s="17"/>
      <c r="C37" s="17"/>
      <c r="D37" s="17"/>
      <c r="E37" s="17"/>
      <c r="F37" s="17"/>
      <c r="G37" s="17"/>
      <c r="H37" s="17"/>
      <c r="I37" s="17" t="s">
        <v>175</v>
      </c>
      <c r="J37" s="17" t="s">
        <v>125</v>
      </c>
      <c r="K37" s="17" t="s">
        <v>105</v>
      </c>
      <c r="L37" s="17" t="s">
        <v>126</v>
      </c>
      <c r="M37" s="17" t="s">
        <v>237</v>
      </c>
      <c r="N37" s="17" t="s">
        <v>127</v>
      </c>
      <c r="O37" s="17" t="s">
        <v>128</v>
      </c>
      <c r="P37" s="17" t="s">
        <v>47</v>
      </c>
      <c r="Q37" s="17"/>
      <c r="R37" s="17" t="s">
        <v>175</v>
      </c>
      <c r="S37" s="17" t="s">
        <v>125</v>
      </c>
      <c r="T37" s="17" t="s">
        <v>105</v>
      </c>
      <c r="U37" s="17" t="s">
        <v>126</v>
      </c>
      <c r="V37" s="17" t="s">
        <v>128</v>
      </c>
      <c r="W37" s="17" t="s">
        <v>47</v>
      </c>
      <c r="X37" s="17"/>
      <c r="Y37" s="17"/>
      <c r="Z37" s="17"/>
    </row>
    <row r="38">
      <c r="A38" s="17"/>
      <c r="B38" s="17"/>
      <c r="C38" s="17"/>
      <c r="D38" s="17"/>
      <c r="E38" s="17"/>
      <c r="F38" s="17"/>
      <c r="G38" s="17"/>
      <c r="H38" s="17"/>
      <c r="I38" s="19">
        <v>2022.0</v>
      </c>
      <c r="J38" s="19">
        <f t="shared" ref="J38:P38" si="4">J19*1233000</f>
        <v>518403297.8</v>
      </c>
      <c r="K38" s="19">
        <f t="shared" si="4"/>
        <v>5592660.449</v>
      </c>
      <c r="L38" s="19">
        <f t="shared" si="4"/>
        <v>147267085.3</v>
      </c>
      <c r="M38" s="19">
        <f t="shared" si="4"/>
        <v>19782428.16</v>
      </c>
      <c r="N38" s="19">
        <f t="shared" si="4"/>
        <v>158058876.6</v>
      </c>
      <c r="O38" s="19">
        <f t="shared" si="4"/>
        <v>15078993.16</v>
      </c>
      <c r="P38" s="19">
        <f t="shared" si="4"/>
        <v>1084779.362</v>
      </c>
      <c r="Q38" s="17"/>
      <c r="R38" s="19">
        <v>2022.0</v>
      </c>
      <c r="S38" s="19">
        <v>0.9104378254754477</v>
      </c>
      <c r="T38" s="19">
        <v>0.0053202629841960615</v>
      </c>
      <c r="U38" s="19">
        <v>0.20501598905162374</v>
      </c>
      <c r="V38" s="19">
        <v>0.28689104187029796</v>
      </c>
      <c r="W38" s="19">
        <v>0.21725133428348958</v>
      </c>
      <c r="X38" s="17"/>
      <c r="Y38" s="17"/>
      <c r="Z38" s="17"/>
    </row>
    <row r="39">
      <c r="A39" s="17"/>
      <c r="B39" s="17"/>
      <c r="C39" s="17"/>
      <c r="D39" s="17"/>
      <c r="E39" s="17"/>
      <c r="F39" s="17"/>
      <c r="G39" s="17"/>
      <c r="H39" s="17"/>
      <c r="I39" s="19">
        <v>2023.0</v>
      </c>
      <c r="J39" s="19">
        <f t="shared" ref="J39:P39" si="5">J20*1233000</f>
        <v>446534962.3</v>
      </c>
      <c r="K39" s="19">
        <f t="shared" si="5"/>
        <v>5706178.591</v>
      </c>
      <c r="L39" s="19">
        <f t="shared" si="5"/>
        <v>93482189.72</v>
      </c>
      <c r="M39" s="19">
        <f t="shared" si="5"/>
        <v>16770413.47</v>
      </c>
      <c r="N39" s="19">
        <f t="shared" si="5"/>
        <v>165467827.3</v>
      </c>
      <c r="O39" s="19">
        <f t="shared" si="5"/>
        <v>11991299.7</v>
      </c>
      <c r="P39" s="19">
        <f t="shared" si="5"/>
        <v>1175896.591</v>
      </c>
      <c r="Q39" s="17"/>
      <c r="R39" s="19">
        <v>2023.0</v>
      </c>
      <c r="S39" s="19">
        <v>0.7842201656503847</v>
      </c>
      <c r="T39" s="19">
        <v>0.005428252084228852</v>
      </c>
      <c r="U39" s="19">
        <v>0.1301400346977577</v>
      </c>
      <c r="V39" s="19">
        <v>0.22814497153780283</v>
      </c>
      <c r="W39" s="19">
        <v>0.23549959760450614</v>
      </c>
      <c r="X39" s="17"/>
      <c r="Y39" s="17"/>
      <c r="Z39" s="17"/>
    </row>
    <row r="40">
      <c r="A40" s="17"/>
      <c r="B40" s="17"/>
      <c r="C40" s="17"/>
      <c r="D40" s="17"/>
      <c r="E40" s="17"/>
      <c r="F40" s="17"/>
      <c r="G40" s="17"/>
      <c r="H40" s="17"/>
      <c r="I40" s="19">
        <v>2024.0</v>
      </c>
      <c r="J40" s="19">
        <f t="shared" ref="J40:P40" si="6">J21*1233000</f>
        <v>188129832.3</v>
      </c>
      <c r="K40" s="19">
        <f t="shared" si="6"/>
        <v>2803898.101</v>
      </c>
      <c r="L40" s="19">
        <f t="shared" si="6"/>
        <v>37907491.47</v>
      </c>
      <c r="M40" s="19">
        <f t="shared" si="6"/>
        <v>7374895.275</v>
      </c>
      <c r="N40" s="19">
        <f t="shared" si="6"/>
        <v>84832107.32</v>
      </c>
      <c r="O40" s="19">
        <f t="shared" si="6"/>
        <v>6118627.839</v>
      </c>
      <c r="P40" s="19">
        <f t="shared" si="6"/>
        <v>511285.7103</v>
      </c>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9">
        <v>2022.0</v>
      </c>
      <c r="T44" s="19">
        <v>2023.0</v>
      </c>
      <c r="U44" s="17"/>
      <c r="V44" s="17"/>
      <c r="W44" s="17"/>
      <c r="X44" s="17"/>
      <c r="Y44" s="17"/>
      <c r="Z44" s="17"/>
    </row>
    <row r="45">
      <c r="A45" s="17"/>
      <c r="B45" s="17"/>
      <c r="C45" s="17"/>
      <c r="D45" s="17"/>
      <c r="E45" s="17"/>
      <c r="F45" s="17"/>
      <c r="G45" s="17"/>
      <c r="H45" s="17"/>
      <c r="I45" s="17"/>
      <c r="J45" s="17" t="s">
        <v>244</v>
      </c>
      <c r="K45" s="17" t="s">
        <v>245</v>
      </c>
      <c r="L45" s="17" t="s">
        <v>246</v>
      </c>
      <c r="M45" s="17"/>
      <c r="N45" s="17"/>
      <c r="O45" s="17"/>
      <c r="P45" s="17"/>
      <c r="Q45" s="17"/>
      <c r="R45" s="17" t="s">
        <v>125</v>
      </c>
      <c r="S45" s="19">
        <v>0.9104378254754477</v>
      </c>
      <c r="T45" s="19">
        <v>0.7842201656503847</v>
      </c>
      <c r="U45" s="17"/>
      <c r="V45" s="17"/>
      <c r="W45" s="17"/>
      <c r="X45" s="17"/>
      <c r="Y45" s="17"/>
      <c r="Z45" s="17"/>
    </row>
    <row r="46">
      <c r="A46" s="17"/>
      <c r="B46" s="17"/>
      <c r="C46" s="17"/>
      <c r="D46" s="17"/>
      <c r="E46" s="17"/>
      <c r="F46" s="17"/>
      <c r="G46" s="17"/>
      <c r="H46" s="17"/>
      <c r="I46" s="17"/>
      <c r="J46" s="17" t="s">
        <v>247</v>
      </c>
      <c r="K46" s="19">
        <v>5.1840329782571995E8</v>
      </c>
      <c r="L46" s="19">
        <v>5.694E8</v>
      </c>
      <c r="M46" s="17"/>
      <c r="N46" s="17"/>
      <c r="O46" s="17"/>
      <c r="P46" s="17"/>
      <c r="Q46" s="17"/>
      <c r="R46" s="17" t="s">
        <v>105</v>
      </c>
      <c r="S46" s="19">
        <v>0.0053202629841960615</v>
      </c>
      <c r="T46" s="19">
        <v>0.005428252084228852</v>
      </c>
      <c r="U46" s="17"/>
      <c r="V46" s="17"/>
      <c r="W46" s="17"/>
      <c r="X46" s="17"/>
      <c r="Y46" s="17"/>
      <c r="Z46" s="17"/>
    </row>
    <row r="47">
      <c r="A47" s="17"/>
      <c r="B47" s="17"/>
      <c r="C47" s="17"/>
      <c r="D47" s="17"/>
      <c r="E47" s="17"/>
      <c r="F47" s="17"/>
      <c r="G47" s="17"/>
      <c r="H47" s="17"/>
      <c r="I47" s="17"/>
      <c r="J47" s="17" t="s">
        <v>248</v>
      </c>
      <c r="K47" s="19">
        <v>5592660.4489869</v>
      </c>
      <c r="L47" s="19">
        <v>1.0512E9</v>
      </c>
      <c r="M47" s="17"/>
      <c r="N47" s="17"/>
      <c r="O47" s="17"/>
      <c r="P47" s="17"/>
      <c r="Q47" s="17"/>
      <c r="R47" s="17" t="s">
        <v>126</v>
      </c>
      <c r="S47" s="19">
        <v>0.20501598905162374</v>
      </c>
      <c r="T47" s="19">
        <v>0.1301400346977577</v>
      </c>
      <c r="U47" s="17"/>
      <c r="V47" s="17"/>
      <c r="W47" s="17"/>
      <c r="X47" s="17"/>
      <c r="Y47" s="17"/>
      <c r="Z47" s="17"/>
    </row>
    <row r="48">
      <c r="A48" s="17"/>
      <c r="B48" s="17"/>
      <c r="C48" s="17"/>
      <c r="D48" s="17"/>
      <c r="E48" s="17"/>
      <c r="F48" s="17"/>
      <c r="G48" s="17"/>
      <c r="H48" s="17"/>
      <c r="I48" s="17"/>
      <c r="J48" s="17" t="s">
        <v>249</v>
      </c>
      <c r="K48" s="19">
        <v>1.4726708525556237E8</v>
      </c>
      <c r="L48" s="19">
        <v>7.1832E8</v>
      </c>
      <c r="M48" s="17"/>
      <c r="N48" s="17"/>
      <c r="O48" s="17"/>
      <c r="P48" s="17"/>
      <c r="Q48" s="17"/>
      <c r="R48" s="17" t="s">
        <v>128</v>
      </c>
      <c r="S48" s="19">
        <v>0.28689104187029796</v>
      </c>
      <c r="T48" s="19">
        <v>0.22814497153780283</v>
      </c>
      <c r="U48" s="17"/>
      <c r="V48" s="17"/>
      <c r="W48" s="17"/>
      <c r="X48" s="17"/>
      <c r="Y48" s="17"/>
      <c r="Z48" s="17"/>
    </row>
    <row r="49">
      <c r="A49" s="17"/>
      <c r="B49" s="17"/>
      <c r="C49" s="17"/>
      <c r="D49" s="17"/>
      <c r="E49" s="17"/>
      <c r="F49" s="17"/>
      <c r="G49" s="17"/>
      <c r="H49" s="17"/>
      <c r="I49" s="17"/>
      <c r="J49" s="17" t="s">
        <v>250</v>
      </c>
      <c r="K49" s="19">
        <v>1.507899316070286E7</v>
      </c>
      <c r="L49" s="19">
        <v>5.256E7</v>
      </c>
      <c r="M49" s="17"/>
      <c r="N49" s="17"/>
      <c r="O49" s="17"/>
      <c r="P49" s="17"/>
      <c r="Q49" s="17"/>
      <c r="R49" s="17" t="s">
        <v>47</v>
      </c>
      <c r="S49" s="19">
        <v>0.21725133428348958</v>
      </c>
      <c r="T49" s="19">
        <v>0.23549959760450614</v>
      </c>
      <c r="U49" s="17"/>
      <c r="V49" s="17"/>
      <c r="W49" s="17"/>
      <c r="X49" s="17"/>
      <c r="Y49" s="17"/>
      <c r="Z49" s="17"/>
    </row>
    <row r="50">
      <c r="A50" s="17"/>
      <c r="B50" s="17"/>
      <c r="C50" s="17"/>
      <c r="D50" s="17"/>
      <c r="E50" s="17"/>
      <c r="F50" s="17"/>
      <c r="G50" s="17"/>
      <c r="H50" s="17"/>
      <c r="I50" s="17"/>
      <c r="J50" s="17" t="s">
        <v>251</v>
      </c>
      <c r="K50" s="19">
        <v>1084779.3623443202</v>
      </c>
      <c r="L50" s="19">
        <v>4993200.0</v>
      </c>
      <c r="M50" s="17"/>
      <c r="N50" s="17"/>
      <c r="O50" s="17"/>
      <c r="P50" s="17"/>
      <c r="Q50" s="17"/>
      <c r="R50" s="17"/>
      <c r="S50" s="17"/>
      <c r="T50" s="17"/>
      <c r="U50" s="17"/>
      <c r="V50" s="17"/>
      <c r="W50" s="17"/>
      <c r="X50" s="17"/>
      <c r="Y50" s="17"/>
      <c r="Z50" s="17"/>
    </row>
    <row r="51">
      <c r="A51" s="17"/>
      <c r="B51" s="17"/>
      <c r="C51" s="17"/>
      <c r="D51" s="17"/>
      <c r="E51" s="17"/>
      <c r="F51" s="17"/>
      <c r="G51" s="17"/>
      <c r="H51" s="17"/>
      <c r="I51" s="17"/>
      <c r="J51" s="17" t="s">
        <v>252</v>
      </c>
      <c r="K51" s="19">
        <v>4.46534962321329E8</v>
      </c>
      <c r="L51" s="19">
        <v>5.694E8</v>
      </c>
      <c r="M51" s="17"/>
      <c r="N51" s="17"/>
      <c r="O51" s="17"/>
      <c r="P51" s="17"/>
      <c r="Q51" s="17"/>
      <c r="R51" s="17"/>
      <c r="S51" s="17"/>
      <c r="T51" s="17"/>
      <c r="U51" s="17"/>
      <c r="V51" s="17"/>
      <c r="W51" s="17"/>
      <c r="X51" s="17"/>
      <c r="Y51" s="17"/>
      <c r="Z51" s="17"/>
    </row>
    <row r="52">
      <c r="A52" s="17"/>
      <c r="B52" s="17"/>
      <c r="C52" s="17"/>
      <c r="D52" s="17"/>
      <c r="E52" s="17"/>
      <c r="F52" s="17"/>
      <c r="G52" s="17"/>
      <c r="H52" s="17"/>
      <c r="I52" s="17"/>
      <c r="J52" s="17" t="s">
        <v>253</v>
      </c>
      <c r="K52" s="19">
        <v>5706178.5909413695</v>
      </c>
      <c r="L52" s="19">
        <v>1.0512E9</v>
      </c>
      <c r="M52" s="17"/>
      <c r="N52" s="17"/>
      <c r="O52" s="17"/>
      <c r="P52" s="17"/>
      <c r="Q52" s="17"/>
      <c r="R52" s="17"/>
      <c r="S52" s="17"/>
      <c r="T52" s="17"/>
      <c r="U52" s="17"/>
      <c r="V52" s="17"/>
      <c r="W52" s="17"/>
      <c r="X52" s="17"/>
      <c r="Y52" s="17"/>
      <c r="Z52" s="17"/>
    </row>
    <row r="53">
      <c r="A53" s="17"/>
      <c r="B53" s="17"/>
      <c r="C53" s="17"/>
      <c r="D53" s="17"/>
      <c r="E53" s="17"/>
      <c r="F53" s="17"/>
      <c r="G53" s="17"/>
      <c r="H53" s="17"/>
      <c r="I53" s="17"/>
      <c r="J53" s="17" t="s">
        <v>254</v>
      </c>
      <c r="K53" s="19">
        <v>9.34821897240933E7</v>
      </c>
      <c r="L53" s="19">
        <v>7.1832E8</v>
      </c>
      <c r="M53" s="17"/>
      <c r="N53" s="17"/>
      <c r="O53" s="17"/>
      <c r="P53" s="17"/>
      <c r="Q53" s="17"/>
      <c r="R53" s="17"/>
      <c r="S53" s="17"/>
      <c r="T53" s="17"/>
      <c r="U53" s="17"/>
      <c r="V53" s="17"/>
      <c r="W53" s="17"/>
      <c r="X53" s="17"/>
      <c r="Y53" s="17"/>
      <c r="Z53" s="17"/>
    </row>
    <row r="54">
      <c r="A54" s="17"/>
      <c r="B54" s="17"/>
      <c r="C54" s="17"/>
      <c r="D54" s="17"/>
      <c r="E54" s="17"/>
      <c r="F54" s="17"/>
      <c r="G54" s="17"/>
      <c r="H54" s="17"/>
      <c r="I54" s="17"/>
      <c r="J54" s="17" t="s">
        <v>255</v>
      </c>
      <c r="K54" s="19">
        <v>1.1991299704026917E7</v>
      </c>
      <c r="L54" s="19">
        <v>5.256E7</v>
      </c>
      <c r="M54" s="17"/>
      <c r="N54" s="17"/>
      <c r="O54" s="17"/>
      <c r="P54" s="17"/>
      <c r="Q54" s="17"/>
      <c r="R54" s="17"/>
      <c r="S54" s="17"/>
      <c r="T54" s="17"/>
      <c r="U54" s="17"/>
      <c r="V54" s="17"/>
      <c r="W54" s="17"/>
      <c r="X54" s="17"/>
      <c r="Y54" s="17"/>
      <c r="Z54" s="17"/>
    </row>
    <row r="55">
      <c r="A55" s="17"/>
      <c r="B55" s="17"/>
      <c r="C55" s="17"/>
      <c r="D55" s="17"/>
      <c r="E55" s="17"/>
      <c r="F55" s="17"/>
      <c r="G55" s="17"/>
      <c r="H55" s="17"/>
      <c r="I55" s="17"/>
      <c r="J55" s="17" t="s">
        <v>256</v>
      </c>
      <c r="K55" s="19">
        <v>1175896.59075882</v>
      </c>
      <c r="L55" s="19">
        <v>4993200.0</v>
      </c>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9">
        <v>2022.0</v>
      </c>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t="s">
        <v>25</v>
      </c>
      <c r="K58" s="17" t="s">
        <v>239</v>
      </c>
      <c r="L58" s="17" t="s">
        <v>257</v>
      </c>
      <c r="M58" s="17" t="s">
        <v>258</v>
      </c>
      <c r="N58" s="17" t="s">
        <v>259</v>
      </c>
      <c r="O58" s="17" t="s">
        <v>260</v>
      </c>
      <c r="P58" s="17"/>
      <c r="Q58" s="17"/>
      <c r="R58" s="17"/>
      <c r="S58" s="17"/>
      <c r="T58" s="17"/>
      <c r="U58" s="17"/>
      <c r="V58" s="17"/>
      <c r="W58" s="17"/>
      <c r="X58" s="17"/>
      <c r="Y58" s="17"/>
      <c r="Z58" s="17"/>
    </row>
    <row r="59">
      <c r="A59" s="17"/>
      <c r="B59" s="17"/>
      <c r="C59" s="17"/>
      <c r="D59" s="17"/>
      <c r="E59" s="17"/>
      <c r="F59" s="17"/>
      <c r="G59" s="17"/>
      <c r="H59" s="17"/>
      <c r="I59" s="17"/>
      <c r="J59" s="17" t="s">
        <v>125</v>
      </c>
      <c r="K59" s="19">
        <v>65.0</v>
      </c>
      <c r="L59" s="19">
        <v>420.44063084</v>
      </c>
      <c r="M59" s="19">
        <v>0.9104378254754477</v>
      </c>
      <c r="N59" s="19">
        <v>362.153254113</v>
      </c>
      <c r="O59" s="19">
        <v>0.7842201656503847</v>
      </c>
      <c r="P59" s="17"/>
      <c r="Q59" s="17"/>
      <c r="R59" s="17"/>
      <c r="S59" s="17"/>
      <c r="T59" s="17"/>
      <c r="U59" s="17"/>
      <c r="V59" s="17"/>
      <c r="W59" s="17"/>
      <c r="X59" s="17"/>
      <c r="Y59" s="17"/>
      <c r="Z59" s="17"/>
    </row>
    <row r="60">
      <c r="A60" s="17"/>
      <c r="B60" s="17"/>
      <c r="C60" s="17"/>
      <c r="D60" s="17"/>
      <c r="E60" s="17"/>
      <c r="F60" s="17"/>
      <c r="G60" s="17"/>
      <c r="H60" s="17"/>
      <c r="I60" s="17"/>
      <c r="J60" s="17" t="s">
        <v>105</v>
      </c>
      <c r="K60" s="19">
        <v>120.0</v>
      </c>
      <c r="L60" s="19">
        <v>4.5358154493</v>
      </c>
      <c r="M60" s="19">
        <v>0.0053202629841960615</v>
      </c>
      <c r="N60" s="19">
        <v>4.62788206889</v>
      </c>
      <c r="O60" s="19">
        <v>0.005428252084228852</v>
      </c>
      <c r="P60" s="17"/>
      <c r="Q60" s="17"/>
      <c r="R60" s="17"/>
      <c r="S60" s="17"/>
      <c r="T60" s="17"/>
      <c r="U60" s="17"/>
      <c r="V60" s="17"/>
      <c r="W60" s="17"/>
      <c r="X60" s="17"/>
      <c r="Y60" s="17"/>
      <c r="Z60" s="17"/>
    </row>
    <row r="61">
      <c r="A61" s="17"/>
      <c r="B61" s="17"/>
      <c r="C61" s="17"/>
      <c r="D61" s="17"/>
      <c r="E61" s="17"/>
      <c r="F61" s="17"/>
      <c r="G61" s="17"/>
      <c r="H61" s="17"/>
      <c r="I61" s="17"/>
      <c r="J61" s="17" t="s">
        <v>126</v>
      </c>
      <c r="K61" s="19">
        <f>34+48</f>
        <v>82</v>
      </c>
      <c r="L61" s="19">
        <v>119.438025349199</v>
      </c>
      <c r="M61" s="19">
        <v>0.20501598905162374</v>
      </c>
      <c r="N61" s="19">
        <v>75.8168610901</v>
      </c>
      <c r="O61" s="19">
        <v>0.1301400346977577</v>
      </c>
      <c r="P61" s="17"/>
      <c r="Q61" s="17"/>
      <c r="R61" s="17"/>
      <c r="S61" s="17"/>
      <c r="T61" s="17"/>
      <c r="U61" s="17"/>
      <c r="V61" s="17"/>
      <c r="W61" s="17"/>
      <c r="X61" s="17"/>
      <c r="Y61" s="17"/>
      <c r="Z61" s="17"/>
    </row>
    <row r="62">
      <c r="A62" s="17"/>
      <c r="B62" s="17"/>
      <c r="C62" s="17"/>
      <c r="D62" s="17"/>
      <c r="E62" s="17"/>
      <c r="F62" s="17"/>
      <c r="G62" s="17"/>
      <c r="H62" s="17"/>
      <c r="I62" s="17"/>
      <c r="J62" s="17" t="s">
        <v>128</v>
      </c>
      <c r="K62" s="19">
        <v>6.0</v>
      </c>
      <c r="L62" s="19">
        <v>12.22951594542</v>
      </c>
      <c r="M62" s="19">
        <v>0.28689104187029796</v>
      </c>
      <c r="N62" s="19">
        <v>9.72530389620999</v>
      </c>
      <c r="O62" s="19">
        <v>0.22814497153780283</v>
      </c>
      <c r="P62" s="17"/>
      <c r="Q62" s="17"/>
      <c r="R62" s="17"/>
      <c r="S62" s="17"/>
      <c r="T62" s="17"/>
      <c r="U62" s="17"/>
      <c r="V62" s="17"/>
      <c r="W62" s="17"/>
      <c r="X62" s="17"/>
      <c r="Y62" s="17"/>
      <c r="Z62" s="17"/>
    </row>
    <row r="63">
      <c r="A63" s="17"/>
      <c r="B63" s="17"/>
      <c r="C63" s="17"/>
      <c r="D63" s="17"/>
      <c r="E63" s="17"/>
      <c r="F63" s="17"/>
      <c r="G63" s="17"/>
      <c r="H63" s="17"/>
      <c r="I63" s="17"/>
      <c r="J63" s="17" t="s">
        <v>47</v>
      </c>
      <c r="K63" s="19">
        <v>0.57</v>
      </c>
      <c r="L63" s="19">
        <v>0.87978861504</v>
      </c>
      <c r="M63" s="19">
        <v>0.21725133428348958</v>
      </c>
      <c r="N63" s="19">
        <v>0.95368742154</v>
      </c>
      <c r="O63" s="19">
        <v>0.23549959760450614</v>
      </c>
      <c r="P63" s="17"/>
      <c r="Q63" s="17"/>
      <c r="R63" s="17"/>
      <c r="S63" s="17"/>
      <c r="T63" s="17"/>
      <c r="U63" s="17"/>
      <c r="V63" s="17"/>
      <c r="W63" s="17"/>
      <c r="X63" s="17"/>
      <c r="Y63" s="17"/>
      <c r="Z63" s="17"/>
    </row>
    <row r="64">
      <c r="A64" s="17"/>
      <c r="B64" s="17"/>
      <c r="C64" s="17"/>
      <c r="D64" s="17"/>
      <c r="E64" s="17"/>
      <c r="F64" s="17"/>
      <c r="G64" s="17"/>
      <c r="H64" s="17"/>
      <c r="I64" s="19">
        <v>2023.0</v>
      </c>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t="s">
        <v>25</v>
      </c>
      <c r="K65" s="17" t="s">
        <v>239</v>
      </c>
      <c r="L65" s="17" t="s">
        <v>146</v>
      </c>
      <c r="M65" s="17" t="s">
        <v>261</v>
      </c>
      <c r="N65" s="17"/>
      <c r="O65" s="17"/>
      <c r="P65" s="17"/>
      <c r="Q65" s="17"/>
      <c r="R65" s="17"/>
      <c r="S65" s="17"/>
      <c r="T65" s="17"/>
      <c r="U65" s="17"/>
      <c r="V65" s="17"/>
      <c r="W65" s="17"/>
      <c r="X65" s="17"/>
      <c r="Y65" s="17"/>
      <c r="Z65" s="17"/>
    </row>
    <row r="66">
      <c r="A66" s="17"/>
      <c r="B66" s="17"/>
      <c r="C66" s="17"/>
      <c r="D66" s="17"/>
      <c r="E66" s="17"/>
      <c r="F66" s="17"/>
      <c r="G66" s="17"/>
      <c r="H66" s="17"/>
      <c r="I66" s="17"/>
      <c r="J66" s="17" t="s">
        <v>125</v>
      </c>
      <c r="K66" s="19">
        <v>65.0</v>
      </c>
      <c r="L66" s="19">
        <v>362.153254113</v>
      </c>
      <c r="M66" s="19">
        <v>0.7842201656503847</v>
      </c>
      <c r="N66" s="17"/>
      <c r="O66" s="17"/>
      <c r="P66" s="17"/>
      <c r="Q66" s="17"/>
      <c r="R66" s="17"/>
      <c r="S66" s="17"/>
      <c r="T66" s="17"/>
      <c r="U66" s="17"/>
      <c r="V66" s="17"/>
      <c r="W66" s="17"/>
      <c r="X66" s="17"/>
      <c r="Y66" s="17"/>
      <c r="Z66" s="17"/>
    </row>
    <row r="67">
      <c r="A67" s="17"/>
      <c r="B67" s="17"/>
      <c r="C67" s="17"/>
      <c r="D67" s="17"/>
      <c r="E67" s="17"/>
      <c r="F67" s="17"/>
      <c r="G67" s="17"/>
      <c r="H67" s="17"/>
      <c r="I67" s="17"/>
      <c r="J67" s="17" t="s">
        <v>105</v>
      </c>
      <c r="K67" s="19">
        <v>120.0</v>
      </c>
      <c r="L67" s="19">
        <v>4.62788206889</v>
      </c>
      <c r="M67" s="19">
        <v>0.005428252084228852</v>
      </c>
      <c r="N67" s="17"/>
      <c r="O67" s="17"/>
      <c r="P67" s="17"/>
      <c r="Q67" s="17"/>
      <c r="R67" s="17"/>
      <c r="S67" s="17"/>
      <c r="T67" s="17"/>
      <c r="U67" s="17"/>
      <c r="V67" s="17"/>
      <c r="W67" s="17"/>
      <c r="X67" s="17"/>
      <c r="Y67" s="17"/>
      <c r="Z67" s="17"/>
    </row>
    <row r="68">
      <c r="A68" s="17"/>
      <c r="B68" s="17"/>
      <c r="C68" s="17"/>
      <c r="D68" s="17"/>
      <c r="E68" s="17"/>
      <c r="F68" s="17"/>
      <c r="G68" s="17"/>
      <c r="H68" s="17"/>
      <c r="I68" s="17"/>
      <c r="J68" s="17" t="s">
        <v>126</v>
      </c>
      <c r="K68" s="19">
        <f>34+48</f>
        <v>82</v>
      </c>
      <c r="L68" s="19">
        <v>75.8168610901</v>
      </c>
      <c r="M68" s="19">
        <v>0.1301400346977577</v>
      </c>
      <c r="N68" s="17"/>
      <c r="O68" s="17"/>
      <c r="P68" s="17"/>
      <c r="Q68" s="17"/>
      <c r="R68" s="17"/>
      <c r="S68" s="17"/>
      <c r="T68" s="17"/>
      <c r="U68" s="17"/>
      <c r="V68" s="17"/>
      <c r="W68" s="17"/>
      <c r="X68" s="17"/>
      <c r="Y68" s="17"/>
      <c r="Z68" s="17"/>
    </row>
    <row r="69">
      <c r="A69" s="17"/>
      <c r="B69" s="17"/>
      <c r="C69" s="17"/>
      <c r="D69" s="17"/>
      <c r="E69" s="17"/>
      <c r="F69" s="17"/>
      <c r="G69" s="17"/>
      <c r="H69" s="17"/>
      <c r="I69" s="17"/>
      <c r="J69" s="17" t="s">
        <v>128</v>
      </c>
      <c r="K69" s="19">
        <v>6.0</v>
      </c>
      <c r="L69" s="19">
        <v>9.72530389620999</v>
      </c>
      <c r="M69" s="19">
        <v>0.22814497153780283</v>
      </c>
      <c r="N69" s="17"/>
      <c r="O69" s="17"/>
      <c r="P69" s="17"/>
      <c r="Q69" s="17"/>
      <c r="R69" s="17"/>
      <c r="S69" s="17"/>
      <c r="T69" s="17"/>
      <c r="U69" s="17"/>
      <c r="V69" s="17"/>
      <c r="W69" s="17"/>
      <c r="X69" s="17"/>
      <c r="Y69" s="17"/>
      <c r="Z69" s="17"/>
    </row>
    <row r="70">
      <c r="A70" s="17"/>
      <c r="B70" s="17"/>
      <c r="C70" s="17"/>
      <c r="D70" s="17"/>
      <c r="E70" s="17"/>
      <c r="F70" s="17"/>
      <c r="G70" s="17"/>
      <c r="H70" s="17"/>
      <c r="I70" s="17"/>
      <c r="J70" s="17" t="s">
        <v>47</v>
      </c>
      <c r="K70" s="19">
        <v>0.57</v>
      </c>
      <c r="L70" s="19">
        <v>0.95368742154</v>
      </c>
      <c r="M70" s="19">
        <v>0.23549959760450614</v>
      </c>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8.86"/>
    <col customWidth="1" min="2" max="2" width="21.0"/>
    <col customWidth="1" min="3" max="3" width="34.71"/>
    <col customWidth="1" min="4" max="4" width="18.0"/>
    <col customWidth="1" min="7" max="7" width="50.57"/>
    <col customWidth="1" min="10" max="10" width="20.0"/>
  </cols>
  <sheetData>
    <row r="1">
      <c r="A1" s="6" t="s">
        <v>9</v>
      </c>
      <c r="B1" s="6" t="s">
        <v>10</v>
      </c>
      <c r="C1" s="6" t="s">
        <v>11</v>
      </c>
      <c r="D1" s="7" t="s">
        <v>12</v>
      </c>
      <c r="E1" s="7" t="s">
        <v>13</v>
      </c>
      <c r="F1" s="7" t="s">
        <v>14</v>
      </c>
      <c r="G1" s="7" t="s">
        <v>15</v>
      </c>
      <c r="H1" s="6" t="s">
        <v>16</v>
      </c>
      <c r="I1" s="8" t="s">
        <v>17</v>
      </c>
      <c r="J1" s="6" t="s">
        <v>18</v>
      </c>
      <c r="K1" s="6" t="s">
        <v>19</v>
      </c>
      <c r="L1" s="6" t="s">
        <v>20</v>
      </c>
      <c r="M1" s="6" t="s">
        <v>21</v>
      </c>
    </row>
    <row r="2">
      <c r="A2" s="6" t="s">
        <v>22</v>
      </c>
      <c r="B2" s="6" t="s">
        <v>23</v>
      </c>
      <c r="C2" s="9" t="s">
        <v>24</v>
      </c>
      <c r="D2" s="6" t="s">
        <v>25</v>
      </c>
      <c r="E2" s="7">
        <v>40.425317</v>
      </c>
      <c r="F2" s="7">
        <v>-111.56042</v>
      </c>
      <c r="G2" s="7" t="s">
        <v>26</v>
      </c>
      <c r="H2" s="6" t="s">
        <v>27</v>
      </c>
      <c r="I2" s="10" t="s">
        <v>28</v>
      </c>
      <c r="J2" s="6" t="s">
        <v>29</v>
      </c>
      <c r="K2" s="11">
        <v>42005.0</v>
      </c>
      <c r="L2" s="11">
        <v>45444.0</v>
      </c>
      <c r="M2" s="6"/>
    </row>
    <row r="3">
      <c r="A3" s="6" t="s">
        <v>30</v>
      </c>
      <c r="B3" s="6" t="s">
        <v>31</v>
      </c>
      <c r="C3" s="9" t="s">
        <v>32</v>
      </c>
      <c r="D3" s="6" t="s">
        <v>33</v>
      </c>
      <c r="E3" s="12">
        <v>40.480032</v>
      </c>
      <c r="F3" s="12">
        <v>-111.904533</v>
      </c>
      <c r="G3" s="6" t="s">
        <v>34</v>
      </c>
      <c r="H3" s="6" t="s">
        <v>27</v>
      </c>
      <c r="I3" s="10" t="s">
        <v>28</v>
      </c>
      <c r="J3" s="6" t="s">
        <v>35</v>
      </c>
      <c r="K3" s="6"/>
      <c r="L3" s="6"/>
      <c r="M3" s="6" t="s">
        <v>36</v>
      </c>
    </row>
    <row r="4" ht="15.75" customHeight="1">
      <c r="A4" s="6" t="s">
        <v>37</v>
      </c>
      <c r="B4" s="6" t="s">
        <v>38</v>
      </c>
      <c r="C4" s="9" t="s">
        <v>39</v>
      </c>
      <c r="D4" s="6" t="s">
        <v>40</v>
      </c>
      <c r="E4" s="12">
        <v>40.261502</v>
      </c>
      <c r="F4" s="12">
        <v>-112.018109</v>
      </c>
      <c r="G4" s="6" t="s">
        <v>41</v>
      </c>
      <c r="H4" s="6" t="s">
        <v>42</v>
      </c>
      <c r="I4" s="10" t="s">
        <v>43</v>
      </c>
      <c r="J4" s="7" t="s">
        <v>44</v>
      </c>
      <c r="K4" s="6"/>
      <c r="L4" s="6"/>
      <c r="M4" s="7" t="s">
        <v>45</v>
      </c>
    </row>
    <row r="5">
      <c r="A5" s="6" t="s">
        <v>46</v>
      </c>
      <c r="B5" s="6" t="s">
        <v>47</v>
      </c>
      <c r="C5" s="13" t="s">
        <v>48</v>
      </c>
      <c r="D5" s="6" t="s">
        <v>25</v>
      </c>
      <c r="E5" s="12">
        <v>40.332424</v>
      </c>
      <c r="F5" s="12">
        <v>-111.727994</v>
      </c>
      <c r="G5" s="6" t="s">
        <v>49</v>
      </c>
      <c r="H5" s="6" t="s">
        <v>50</v>
      </c>
      <c r="I5" s="10" t="s">
        <v>51</v>
      </c>
      <c r="J5" s="6" t="s">
        <v>29</v>
      </c>
      <c r="K5" s="11">
        <v>44044.0</v>
      </c>
      <c r="L5" s="11">
        <v>45474.0</v>
      </c>
      <c r="M5" s="6" t="s">
        <v>52</v>
      </c>
    </row>
    <row r="6">
      <c r="A6" s="6" t="s">
        <v>53</v>
      </c>
      <c r="B6" s="6" t="s">
        <v>54</v>
      </c>
      <c r="C6" s="14" t="s">
        <v>55</v>
      </c>
      <c r="D6" s="6" t="s">
        <v>25</v>
      </c>
      <c r="E6" s="7">
        <v>40.36284</v>
      </c>
      <c r="F6" s="7">
        <v>-111.55061</v>
      </c>
      <c r="G6" s="7" t="s">
        <v>56</v>
      </c>
      <c r="H6" s="6" t="s">
        <v>57</v>
      </c>
      <c r="I6" s="10" t="s">
        <v>58</v>
      </c>
      <c r="J6" s="6" t="s">
        <v>29</v>
      </c>
      <c r="K6" s="11">
        <v>44713.0</v>
      </c>
      <c r="L6" s="11">
        <v>45474.0</v>
      </c>
      <c r="M6" s="6"/>
    </row>
    <row r="7">
      <c r="A7" s="6" t="s">
        <v>59</v>
      </c>
      <c r="B7" s="6" t="s">
        <v>60</v>
      </c>
      <c r="C7" s="9" t="s">
        <v>61</v>
      </c>
      <c r="D7" s="6" t="s">
        <v>25</v>
      </c>
      <c r="E7" s="12">
        <v>40.610116</v>
      </c>
      <c r="F7" s="12">
        <v>-111.917624</v>
      </c>
      <c r="G7" s="6" t="s">
        <v>62</v>
      </c>
      <c r="H7" s="6" t="s">
        <v>57</v>
      </c>
      <c r="I7" s="10" t="s">
        <v>58</v>
      </c>
      <c r="J7" s="6" t="s">
        <v>63</v>
      </c>
      <c r="K7" s="6"/>
      <c r="L7" s="6"/>
      <c r="M7" s="6" t="s">
        <v>64</v>
      </c>
    </row>
    <row r="8">
      <c r="A8" s="6" t="s">
        <v>65</v>
      </c>
      <c r="B8" s="6" t="s">
        <v>66</v>
      </c>
      <c r="C8" s="9" t="s">
        <v>67</v>
      </c>
      <c r="D8" s="6" t="s">
        <v>25</v>
      </c>
      <c r="E8" s="12">
        <v>41.236808</v>
      </c>
      <c r="F8" s="12">
        <v>-111.991491</v>
      </c>
      <c r="G8" s="6" t="s">
        <v>68</v>
      </c>
      <c r="H8" s="6" t="s">
        <v>69</v>
      </c>
      <c r="I8" s="10" t="s">
        <v>70</v>
      </c>
      <c r="J8" s="6" t="s">
        <v>44</v>
      </c>
      <c r="K8" s="6"/>
      <c r="L8" s="6"/>
      <c r="M8" s="6" t="s">
        <v>71</v>
      </c>
    </row>
    <row r="9">
      <c r="A9" s="6" t="s">
        <v>72</v>
      </c>
      <c r="B9" s="6" t="s">
        <v>73</v>
      </c>
      <c r="C9" s="9" t="s">
        <v>74</v>
      </c>
      <c r="D9" s="6" t="s">
        <v>25</v>
      </c>
      <c r="E9" s="12">
        <v>40.275978</v>
      </c>
      <c r="F9" s="12">
        <v>-111.676109</v>
      </c>
      <c r="G9" s="6" t="s">
        <v>75</v>
      </c>
      <c r="H9" s="6" t="s">
        <v>76</v>
      </c>
      <c r="I9" s="10" t="s">
        <v>77</v>
      </c>
      <c r="J9" s="6" t="s">
        <v>29</v>
      </c>
      <c r="K9" s="11">
        <v>44317.0</v>
      </c>
      <c r="L9" s="11">
        <v>45474.0</v>
      </c>
      <c r="M9" s="6"/>
    </row>
    <row r="10">
      <c r="A10" s="6" t="s">
        <v>78</v>
      </c>
      <c r="B10" s="6" t="s">
        <v>79</v>
      </c>
      <c r="C10" s="9" t="s">
        <v>80</v>
      </c>
      <c r="D10" s="6" t="s">
        <v>25</v>
      </c>
      <c r="E10" s="12">
        <v>40.32621</v>
      </c>
      <c r="F10" s="12">
        <v>-111.681677</v>
      </c>
      <c r="G10" s="6" t="s">
        <v>81</v>
      </c>
      <c r="H10" s="6" t="s">
        <v>76</v>
      </c>
      <c r="I10" s="10" t="s">
        <v>77</v>
      </c>
      <c r="J10" s="6" t="s">
        <v>29</v>
      </c>
      <c r="K10" s="11">
        <v>44317.0</v>
      </c>
      <c r="L10" s="11">
        <v>45474.0</v>
      </c>
      <c r="M10" s="6" t="s">
        <v>82</v>
      </c>
    </row>
    <row r="11">
      <c r="A11" s="6" t="s">
        <v>83</v>
      </c>
      <c r="B11" s="6" t="s">
        <v>31</v>
      </c>
      <c r="C11" s="9" t="s">
        <v>84</v>
      </c>
      <c r="D11" s="6" t="s">
        <v>25</v>
      </c>
      <c r="E11" s="12">
        <v>40.768519</v>
      </c>
      <c r="F11" s="12">
        <v>-111.885833</v>
      </c>
      <c r="G11" s="6" t="s">
        <v>85</v>
      </c>
      <c r="H11" s="6" t="s">
        <v>86</v>
      </c>
      <c r="I11" s="10" t="s">
        <v>87</v>
      </c>
      <c r="J11" s="6" t="s">
        <v>88</v>
      </c>
      <c r="K11" s="6"/>
      <c r="L11" s="6"/>
      <c r="M11" s="6"/>
    </row>
    <row r="12">
      <c r="A12" s="6" t="s">
        <v>89</v>
      </c>
      <c r="B12" s="6" t="s">
        <v>47</v>
      </c>
      <c r="C12" s="13" t="s">
        <v>90</v>
      </c>
      <c r="D12" s="6" t="s">
        <v>25</v>
      </c>
      <c r="E12" s="12">
        <v>40.756304</v>
      </c>
      <c r="F12" s="12">
        <v>-111.955177</v>
      </c>
      <c r="G12" s="6" t="s">
        <v>91</v>
      </c>
      <c r="H12" s="6" t="s">
        <v>86</v>
      </c>
      <c r="I12" s="10" t="s">
        <v>87</v>
      </c>
      <c r="J12" s="6" t="s">
        <v>88</v>
      </c>
      <c r="K12" s="6"/>
      <c r="L12" s="6"/>
      <c r="M12" s="6"/>
    </row>
    <row r="13">
      <c r="A13" s="6" t="s">
        <v>92</v>
      </c>
      <c r="B13" s="6" t="s">
        <v>47</v>
      </c>
      <c r="C13" s="13" t="s">
        <v>93</v>
      </c>
      <c r="D13" s="6" t="s">
        <v>25</v>
      </c>
      <c r="E13" s="12">
        <v>40.685503</v>
      </c>
      <c r="F13" s="12">
        <v>-111.885238</v>
      </c>
      <c r="G13" s="6" t="s">
        <v>94</v>
      </c>
      <c r="H13" s="6" t="s">
        <v>86</v>
      </c>
      <c r="I13" s="10" t="s">
        <v>87</v>
      </c>
      <c r="J13" s="6" t="s">
        <v>88</v>
      </c>
      <c r="K13" s="6"/>
      <c r="L13" s="6"/>
      <c r="M13" s="6"/>
    </row>
    <row r="14">
      <c r="A14" s="6" t="s">
        <v>95</v>
      </c>
      <c r="B14" s="6" t="s">
        <v>47</v>
      </c>
      <c r="C14" s="13" t="s">
        <v>96</v>
      </c>
      <c r="D14" s="6" t="s">
        <v>25</v>
      </c>
      <c r="E14" s="12">
        <v>40.766908</v>
      </c>
      <c r="F14" s="12">
        <v>-111.920009</v>
      </c>
      <c r="G14" s="6" t="s">
        <v>97</v>
      </c>
      <c r="H14" s="6" t="s">
        <v>86</v>
      </c>
      <c r="I14" s="10" t="s">
        <v>87</v>
      </c>
      <c r="J14" s="6" t="s">
        <v>88</v>
      </c>
      <c r="K14" s="6"/>
      <c r="L14" s="6"/>
      <c r="M14" s="6"/>
    </row>
    <row r="15">
      <c r="A15" s="6" t="s">
        <v>98</v>
      </c>
      <c r="B15" s="6" t="s">
        <v>66</v>
      </c>
      <c r="C15" s="9" t="s">
        <v>98</v>
      </c>
      <c r="D15" s="6" t="s">
        <v>25</v>
      </c>
      <c r="E15" s="12">
        <v>40.780741</v>
      </c>
      <c r="F15" s="12">
        <v>-112.011435</v>
      </c>
      <c r="G15" s="6" t="s">
        <v>99</v>
      </c>
      <c r="H15" s="6" t="s">
        <v>86</v>
      </c>
      <c r="I15" s="10" t="s">
        <v>87</v>
      </c>
      <c r="J15" s="6" t="s">
        <v>88</v>
      </c>
      <c r="K15" s="6"/>
      <c r="L15" s="6"/>
      <c r="M15" s="6"/>
    </row>
    <row r="16">
      <c r="A16" s="6" t="s">
        <v>100</v>
      </c>
      <c r="B16" s="6" t="s">
        <v>101</v>
      </c>
      <c r="C16" s="9" t="s">
        <v>102</v>
      </c>
      <c r="D16" s="6" t="s">
        <v>25</v>
      </c>
      <c r="E16" s="12">
        <v>40.760739</v>
      </c>
      <c r="F16" s="12">
        <v>-111.888854</v>
      </c>
      <c r="G16" s="6" t="s">
        <v>103</v>
      </c>
      <c r="H16" s="6" t="s">
        <v>86</v>
      </c>
      <c r="I16" s="10" t="s">
        <v>87</v>
      </c>
      <c r="J16" s="6" t="s">
        <v>88</v>
      </c>
      <c r="K16" s="6"/>
      <c r="L16" s="6"/>
      <c r="M16" s="6"/>
    </row>
    <row r="17">
      <c r="A17" s="6" t="s">
        <v>104</v>
      </c>
      <c r="B17" s="6" t="s">
        <v>105</v>
      </c>
      <c r="C17" s="9" t="s">
        <v>106</v>
      </c>
      <c r="D17" s="6" t="s">
        <v>25</v>
      </c>
      <c r="E17" s="12">
        <v>40.577036</v>
      </c>
      <c r="F17" s="12">
        <v>-112.04771</v>
      </c>
      <c r="G17" s="6" t="s">
        <v>107</v>
      </c>
      <c r="H17" s="6" t="s">
        <v>108</v>
      </c>
      <c r="I17" s="10" t="s">
        <v>109</v>
      </c>
      <c r="J17" s="6" t="s">
        <v>29</v>
      </c>
      <c r="K17" s="11">
        <v>44531.0</v>
      </c>
      <c r="L17" s="11">
        <v>45474.0</v>
      </c>
      <c r="M17" s="6"/>
    </row>
    <row r="18">
      <c r="A18" s="6" t="s">
        <v>110</v>
      </c>
      <c r="B18" s="6" t="s">
        <v>111</v>
      </c>
      <c r="C18" s="9" t="s">
        <v>112</v>
      </c>
      <c r="D18" s="6" t="s">
        <v>33</v>
      </c>
      <c r="E18" s="12">
        <v>40.585936</v>
      </c>
      <c r="F18" s="12">
        <v>-111.969762</v>
      </c>
      <c r="G18" s="6" t="s">
        <v>113</v>
      </c>
      <c r="H18" s="6" t="s">
        <v>108</v>
      </c>
      <c r="I18" s="10" t="s">
        <v>109</v>
      </c>
      <c r="J18" s="6" t="s">
        <v>29</v>
      </c>
      <c r="K18" s="11">
        <v>44531.0</v>
      </c>
      <c r="L18" s="11">
        <v>45474.0</v>
      </c>
      <c r="M18" s="6"/>
    </row>
    <row r="19">
      <c r="A19" s="6" t="s">
        <v>114</v>
      </c>
      <c r="B19" s="6" t="s">
        <v>47</v>
      </c>
      <c r="C19" s="13" t="s">
        <v>115</v>
      </c>
      <c r="D19" s="6" t="s">
        <v>25</v>
      </c>
      <c r="E19" s="12">
        <v>40.620566</v>
      </c>
      <c r="F19" s="12">
        <v>-111.984658</v>
      </c>
      <c r="G19" s="6" t="s">
        <v>116</v>
      </c>
      <c r="H19" s="6" t="s">
        <v>108</v>
      </c>
      <c r="I19" s="10" t="s">
        <v>109</v>
      </c>
      <c r="J19" s="6" t="s">
        <v>35</v>
      </c>
      <c r="K19" s="6"/>
      <c r="L19" s="6"/>
      <c r="M19" s="6"/>
    </row>
    <row r="20">
      <c r="A20" s="6" t="s">
        <v>117</v>
      </c>
      <c r="B20" s="6" t="s">
        <v>118</v>
      </c>
      <c r="C20" s="9" t="s">
        <v>117</v>
      </c>
      <c r="D20" s="6" t="s">
        <v>25</v>
      </c>
      <c r="E20" s="12">
        <v>40.720873</v>
      </c>
      <c r="F20" s="12">
        <v>-111.984927</v>
      </c>
      <c r="G20" s="6" t="s">
        <v>119</v>
      </c>
      <c r="H20" s="6" t="s">
        <v>120</v>
      </c>
      <c r="I20" s="10" t="s">
        <v>121</v>
      </c>
      <c r="J20" s="7" t="s">
        <v>35</v>
      </c>
      <c r="K20" s="6"/>
      <c r="L20" s="6"/>
      <c r="M20" s="7" t="s">
        <v>122</v>
      </c>
    </row>
    <row r="21">
      <c r="A21" s="6" t="s">
        <v>123</v>
      </c>
      <c r="B21" s="6" t="s">
        <v>79</v>
      </c>
      <c r="C21" s="9" t="s">
        <v>123</v>
      </c>
      <c r="D21" s="6" t="s">
        <v>25</v>
      </c>
      <c r="E21" s="12">
        <v>40.721177</v>
      </c>
      <c r="F21" s="12">
        <v>-111.98508</v>
      </c>
      <c r="G21" s="6" t="s">
        <v>119</v>
      </c>
      <c r="H21" s="6" t="s">
        <v>120</v>
      </c>
      <c r="I21" s="10" t="s">
        <v>121</v>
      </c>
      <c r="J21" s="6" t="s">
        <v>88</v>
      </c>
      <c r="K21" s="6"/>
      <c r="L21" s="6"/>
      <c r="M21" s="6"/>
    </row>
  </sheetData>
  <dataValidations>
    <dataValidation type="list" allowBlank="1" showErrorMessage="1" sqref="J2:J21">
      <formula1>"Data 🎉,Not found,Waiting,Denied,Unclear,Not requested"</formula1>
    </dataValidation>
    <dataValidation type="list" allowBlank="1" showErrorMessage="1" sqref="D2:D21">
      <formula1>"Building,Datacenter,Hyperscaler,Campus"</formula1>
    </dataValidation>
  </dataValidations>
  <hyperlinks>
    <hyperlink r:id="rId1" ref="C2"/>
    <hyperlink r:id="rId2" ref="I2"/>
    <hyperlink r:id="rId3" ref="C3"/>
    <hyperlink r:id="rId4" ref="I3"/>
    <hyperlink r:id="rId5" ref="C4"/>
    <hyperlink r:id="rId6" ref="I4"/>
    <hyperlink r:id="rId7" ref="C5"/>
    <hyperlink r:id="rId8" ref="I5"/>
    <hyperlink r:id="rId9" ref="C6"/>
    <hyperlink r:id="rId10" ref="I6"/>
    <hyperlink r:id="rId11" ref="C7"/>
    <hyperlink r:id="rId12" ref="I7"/>
    <hyperlink r:id="rId13" ref="C8"/>
    <hyperlink r:id="rId14" ref="I8"/>
    <hyperlink r:id="rId15" ref="C9"/>
    <hyperlink r:id="rId16" ref="I9"/>
    <hyperlink r:id="rId17" ref="C10"/>
    <hyperlink r:id="rId18" ref="I10"/>
    <hyperlink r:id="rId19" ref="C11"/>
    <hyperlink r:id="rId20" ref="I11"/>
    <hyperlink r:id="rId21" ref="C12"/>
    <hyperlink r:id="rId22" ref="I12"/>
    <hyperlink r:id="rId23" ref="C13"/>
    <hyperlink r:id="rId24" ref="I13"/>
    <hyperlink r:id="rId25" ref="C14"/>
    <hyperlink r:id="rId26" ref="I14"/>
    <hyperlink r:id="rId27" ref="C15"/>
    <hyperlink r:id="rId28" ref="I15"/>
    <hyperlink r:id="rId29" ref="C16"/>
    <hyperlink r:id="rId30" ref="I16"/>
    <hyperlink r:id="rId31" ref="C17"/>
    <hyperlink r:id="rId32" ref="I17"/>
    <hyperlink r:id="rId33" ref="C18"/>
    <hyperlink r:id="rId34" ref="I18"/>
    <hyperlink r:id="rId35" ref="C19"/>
    <hyperlink r:id="rId36" ref="I19"/>
    <hyperlink r:id="rId37" ref="C20"/>
    <hyperlink r:id="rId38" ref="I20"/>
    <hyperlink r:id="rId39" ref="C21"/>
    <hyperlink r:id="rId40" ref="I21"/>
  </hyperlinks>
  <drawing r:id="rId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sheetData>
    <row r="1">
      <c r="A1" s="15" t="s">
        <v>124</v>
      </c>
      <c r="B1" s="16" t="s">
        <v>125</v>
      </c>
      <c r="C1" s="17" t="s">
        <v>105</v>
      </c>
      <c r="D1" s="17" t="s">
        <v>126</v>
      </c>
      <c r="E1" s="17" t="s">
        <v>53</v>
      </c>
      <c r="F1" s="17" t="s">
        <v>127</v>
      </c>
      <c r="G1" s="17" t="s">
        <v>128</v>
      </c>
      <c r="H1" s="17" t="s">
        <v>47</v>
      </c>
      <c r="I1" s="17" t="s">
        <v>129</v>
      </c>
      <c r="J1" s="17" t="str">
        <f t="shared" ref="J1:Q1" si="1">CONCAT(B1, " (acre feet)")</f>
        <v>NSA (acre feet)</v>
      </c>
      <c r="K1" s="17" t="str">
        <f t="shared" si="1"/>
        <v>Novva (acre feet)</v>
      </c>
      <c r="L1" s="17" t="str">
        <f t="shared" si="1"/>
        <v>Aligned (acre feet)</v>
      </c>
      <c r="M1" s="17" t="str">
        <f t="shared" si="1"/>
        <v>Zions Center of Excellence (acre feet)</v>
      </c>
      <c r="N1" s="17" t="str">
        <f t="shared" si="1"/>
        <v>Canyon Park (acre feet)</v>
      </c>
      <c r="O1" s="17" t="str">
        <f t="shared" si="1"/>
        <v>Fibernet (acre feet)</v>
      </c>
      <c r="P1" s="17" t="str">
        <f t="shared" si="1"/>
        <v>Flexential (acre feet)</v>
      </c>
      <c r="Q1" s="17" t="str">
        <f t="shared" si="1"/>
        <v>Draper Coca-Cola (Ground Truth) (acre feet)</v>
      </c>
      <c r="R1" s="17"/>
      <c r="S1" s="17"/>
      <c r="T1" s="17"/>
      <c r="U1" s="17"/>
      <c r="V1" s="17"/>
      <c r="W1" s="17"/>
      <c r="X1" s="17"/>
      <c r="Y1" s="17"/>
      <c r="Z1" s="17"/>
      <c r="AA1" s="17"/>
    </row>
    <row r="2">
      <c r="A2" s="18">
        <v>42005.0</v>
      </c>
      <c r="B2" s="19">
        <v>2832.0</v>
      </c>
      <c r="C2" s="17"/>
      <c r="D2" s="17"/>
      <c r="E2" s="17"/>
      <c r="F2" s="17"/>
      <c r="G2" s="17"/>
      <c r="H2" s="17"/>
      <c r="I2" s="19">
        <v>130.0</v>
      </c>
      <c r="J2" s="19">
        <f t="shared" ref="J2:J115" si="2">B2/325.851</f>
        <v>8.691088872</v>
      </c>
      <c r="K2" s="17"/>
      <c r="L2" s="17"/>
      <c r="M2" s="17"/>
      <c r="N2" s="17"/>
      <c r="O2" s="17"/>
      <c r="P2" s="17"/>
      <c r="Q2" s="19">
        <f t="shared" ref="Q2:Q68" si="3">I2/325.851</f>
        <v>0.3989553508</v>
      </c>
      <c r="R2" s="17"/>
      <c r="S2" s="17"/>
      <c r="T2" s="17"/>
      <c r="U2" s="17"/>
      <c r="V2" s="17"/>
      <c r="W2" s="17"/>
      <c r="X2" s="17"/>
      <c r="Y2" s="17"/>
      <c r="Z2" s="17"/>
      <c r="AA2" s="17"/>
    </row>
    <row r="3">
      <c r="A3" s="18">
        <v>42036.0</v>
      </c>
      <c r="B3" s="19">
        <v>2716.0</v>
      </c>
      <c r="C3" s="17"/>
      <c r="D3" s="17"/>
      <c r="E3" s="17"/>
      <c r="F3" s="17"/>
      <c r="G3" s="17"/>
      <c r="H3" s="17"/>
      <c r="I3" s="19">
        <v>150.0</v>
      </c>
      <c r="J3" s="19">
        <f t="shared" si="2"/>
        <v>8.335097944</v>
      </c>
      <c r="K3" s="17"/>
      <c r="L3" s="17"/>
      <c r="M3" s="17"/>
      <c r="N3" s="17"/>
      <c r="O3" s="17"/>
      <c r="P3" s="17"/>
      <c r="Q3" s="19">
        <f t="shared" si="3"/>
        <v>0.460333097</v>
      </c>
      <c r="R3" s="17"/>
      <c r="S3" s="17"/>
      <c r="T3" s="17"/>
      <c r="U3" s="17"/>
      <c r="V3" s="17"/>
      <c r="W3" s="17"/>
      <c r="X3" s="17"/>
      <c r="Y3" s="17"/>
      <c r="Z3" s="17"/>
      <c r="AA3" s="17"/>
    </row>
    <row r="4">
      <c r="A4" s="18">
        <v>42064.0</v>
      </c>
      <c r="B4" s="19">
        <v>3977.0</v>
      </c>
      <c r="C4" s="17"/>
      <c r="D4" s="17"/>
      <c r="E4" s="17"/>
      <c r="F4" s="17"/>
      <c r="G4" s="17"/>
      <c r="H4" s="17"/>
      <c r="I4" s="19">
        <v>150.0</v>
      </c>
      <c r="J4" s="19">
        <f t="shared" si="2"/>
        <v>12.20496485</v>
      </c>
      <c r="K4" s="17"/>
      <c r="L4" s="17"/>
      <c r="M4" s="17"/>
      <c r="N4" s="17"/>
      <c r="O4" s="17"/>
      <c r="P4" s="17"/>
      <c r="Q4" s="19">
        <f t="shared" si="3"/>
        <v>0.460333097</v>
      </c>
      <c r="R4" s="17"/>
      <c r="S4" s="17"/>
      <c r="T4" s="17"/>
      <c r="U4" s="17"/>
      <c r="V4" s="17"/>
      <c r="W4" s="17"/>
      <c r="X4" s="17"/>
      <c r="Y4" s="17"/>
      <c r="Z4" s="17"/>
      <c r="AA4" s="17"/>
    </row>
    <row r="5">
      <c r="A5" s="18">
        <v>42095.0</v>
      </c>
      <c r="B5" s="19">
        <v>4026.0</v>
      </c>
      <c r="C5" s="17"/>
      <c r="D5" s="17"/>
      <c r="E5" s="17"/>
      <c r="F5" s="17"/>
      <c r="G5" s="17"/>
      <c r="H5" s="17"/>
      <c r="I5" s="19">
        <v>330.0</v>
      </c>
      <c r="J5" s="19">
        <f t="shared" si="2"/>
        <v>12.35534032</v>
      </c>
      <c r="K5" s="17"/>
      <c r="L5" s="17"/>
      <c r="M5" s="17"/>
      <c r="N5" s="17"/>
      <c r="O5" s="17"/>
      <c r="P5" s="17"/>
      <c r="Q5" s="19">
        <f t="shared" si="3"/>
        <v>1.012732813</v>
      </c>
      <c r="R5" s="17"/>
      <c r="S5" s="17"/>
      <c r="T5" s="17"/>
      <c r="U5" s="17"/>
      <c r="V5" s="17"/>
      <c r="W5" s="17"/>
      <c r="X5" s="17"/>
      <c r="Y5" s="17"/>
      <c r="Z5" s="17"/>
      <c r="AA5" s="17"/>
    </row>
    <row r="6">
      <c r="A6" s="18">
        <v>42125.0</v>
      </c>
      <c r="B6" s="19">
        <v>4533.0</v>
      </c>
      <c r="C6" s="17"/>
      <c r="D6" s="17"/>
      <c r="E6" s="17"/>
      <c r="F6" s="17"/>
      <c r="G6" s="17"/>
      <c r="H6" s="17"/>
      <c r="I6" s="19">
        <v>310.0</v>
      </c>
      <c r="J6" s="19">
        <f t="shared" si="2"/>
        <v>13.91126619</v>
      </c>
      <c r="K6" s="17"/>
      <c r="L6" s="17"/>
      <c r="M6" s="17"/>
      <c r="N6" s="17"/>
      <c r="O6" s="17"/>
      <c r="P6" s="17"/>
      <c r="Q6" s="19">
        <f t="shared" si="3"/>
        <v>0.9513550672</v>
      </c>
      <c r="R6" s="17"/>
      <c r="S6" s="17"/>
      <c r="T6" s="17"/>
      <c r="U6" s="17"/>
      <c r="V6" s="17"/>
      <c r="W6" s="17"/>
      <c r="X6" s="17"/>
      <c r="Y6" s="17"/>
      <c r="Z6" s="17"/>
      <c r="AA6" s="17"/>
    </row>
    <row r="7">
      <c r="A7" s="18">
        <v>42156.0</v>
      </c>
      <c r="B7" s="19">
        <v>5198.0</v>
      </c>
      <c r="C7" s="17"/>
      <c r="D7" s="17"/>
      <c r="E7" s="17"/>
      <c r="F7" s="17"/>
      <c r="G7" s="17"/>
      <c r="H7" s="17"/>
      <c r="I7" s="19">
        <v>940.0</v>
      </c>
      <c r="J7" s="19">
        <f t="shared" si="2"/>
        <v>15.95207626</v>
      </c>
      <c r="K7" s="17"/>
      <c r="L7" s="17"/>
      <c r="M7" s="17"/>
      <c r="N7" s="17"/>
      <c r="O7" s="17"/>
      <c r="P7" s="17"/>
      <c r="Q7" s="19">
        <f t="shared" si="3"/>
        <v>2.884754075</v>
      </c>
      <c r="R7" s="17"/>
      <c r="S7" s="17"/>
      <c r="T7" s="17"/>
      <c r="U7" s="17"/>
      <c r="V7" s="17"/>
      <c r="W7" s="17"/>
      <c r="X7" s="17"/>
      <c r="Y7" s="17"/>
      <c r="Z7" s="17"/>
      <c r="AA7" s="17"/>
    </row>
    <row r="8">
      <c r="A8" s="18">
        <v>42186.0</v>
      </c>
      <c r="B8" s="19">
        <v>9102.0</v>
      </c>
      <c r="C8" s="17"/>
      <c r="D8" s="17"/>
      <c r="E8" s="17"/>
      <c r="F8" s="17"/>
      <c r="G8" s="17"/>
      <c r="H8" s="17"/>
      <c r="I8" s="19">
        <v>1560.0</v>
      </c>
      <c r="J8" s="19">
        <f t="shared" si="2"/>
        <v>27.93301233</v>
      </c>
      <c r="K8" s="17"/>
      <c r="L8" s="17"/>
      <c r="M8" s="17"/>
      <c r="N8" s="17"/>
      <c r="O8" s="17"/>
      <c r="P8" s="17"/>
      <c r="Q8" s="19">
        <f t="shared" si="3"/>
        <v>4.787464209</v>
      </c>
      <c r="R8" s="17"/>
      <c r="S8" s="17"/>
      <c r="T8" s="17"/>
      <c r="U8" s="17"/>
      <c r="V8" s="17"/>
      <c r="W8" s="17"/>
      <c r="X8" s="17"/>
      <c r="Y8" s="17"/>
      <c r="Z8" s="17"/>
      <c r="AA8" s="17"/>
    </row>
    <row r="9">
      <c r="A9" s="18">
        <v>42217.0</v>
      </c>
      <c r="B9" s="19">
        <v>7451.0</v>
      </c>
      <c r="C9" s="17"/>
      <c r="D9" s="17"/>
      <c r="E9" s="17"/>
      <c r="F9" s="17"/>
      <c r="G9" s="17"/>
      <c r="H9" s="17"/>
      <c r="I9" s="19">
        <v>1500.0</v>
      </c>
      <c r="J9" s="19">
        <f t="shared" si="2"/>
        <v>22.86627937</v>
      </c>
      <c r="K9" s="17"/>
      <c r="L9" s="17"/>
      <c r="M9" s="17"/>
      <c r="N9" s="17"/>
      <c r="O9" s="17"/>
      <c r="P9" s="17"/>
      <c r="Q9" s="19">
        <f t="shared" si="3"/>
        <v>4.60333097</v>
      </c>
      <c r="R9" s="17"/>
      <c r="S9" s="17"/>
      <c r="T9" s="17"/>
      <c r="U9" s="17"/>
      <c r="V9" s="17"/>
      <c r="W9" s="17"/>
      <c r="X9" s="17"/>
      <c r="Y9" s="17"/>
      <c r="Z9" s="17"/>
      <c r="AA9" s="17"/>
    </row>
    <row r="10">
      <c r="A10" s="18">
        <v>42248.0</v>
      </c>
      <c r="B10" s="19">
        <v>6415.0</v>
      </c>
      <c r="C10" s="17"/>
      <c r="D10" s="17"/>
      <c r="E10" s="17"/>
      <c r="F10" s="17"/>
      <c r="G10" s="17"/>
      <c r="H10" s="17"/>
      <c r="I10" s="19">
        <v>1080.0</v>
      </c>
      <c r="J10" s="19">
        <f t="shared" si="2"/>
        <v>19.68691212</v>
      </c>
      <c r="K10" s="17"/>
      <c r="L10" s="17"/>
      <c r="M10" s="17"/>
      <c r="N10" s="17"/>
      <c r="O10" s="17"/>
      <c r="P10" s="17"/>
      <c r="Q10" s="19">
        <f t="shared" si="3"/>
        <v>3.314398299</v>
      </c>
      <c r="R10" s="17"/>
      <c r="S10" s="17"/>
      <c r="T10" s="17"/>
      <c r="U10" s="17"/>
      <c r="V10" s="17"/>
      <c r="W10" s="17"/>
      <c r="X10" s="17"/>
      <c r="Y10" s="17"/>
      <c r="Z10" s="17"/>
      <c r="AA10" s="17"/>
    </row>
    <row r="11">
      <c r="A11" s="18">
        <v>42278.0</v>
      </c>
      <c r="B11" s="19">
        <v>4736.0</v>
      </c>
      <c r="C11" s="17"/>
      <c r="D11" s="17"/>
      <c r="E11" s="17"/>
      <c r="F11" s="17"/>
      <c r="G11" s="17"/>
      <c r="H11" s="17"/>
      <c r="I11" s="19">
        <v>1150.0</v>
      </c>
      <c r="J11" s="19">
        <f t="shared" si="2"/>
        <v>14.53425032</v>
      </c>
      <c r="K11" s="17"/>
      <c r="L11" s="17"/>
      <c r="M11" s="17"/>
      <c r="N11" s="17"/>
      <c r="O11" s="17"/>
      <c r="P11" s="17"/>
      <c r="Q11" s="19">
        <f t="shared" si="3"/>
        <v>3.529220411</v>
      </c>
      <c r="R11" s="17"/>
      <c r="S11" s="17"/>
      <c r="T11" s="17"/>
      <c r="U11" s="17"/>
      <c r="V11" s="17"/>
      <c r="W11" s="17"/>
      <c r="X11" s="17"/>
      <c r="Y11" s="17"/>
      <c r="Z11" s="17"/>
      <c r="AA11" s="17"/>
    </row>
    <row r="12">
      <c r="A12" s="18">
        <v>42309.0</v>
      </c>
      <c r="B12" s="19">
        <v>4254.0</v>
      </c>
      <c r="C12" s="17"/>
      <c r="D12" s="17"/>
      <c r="E12" s="17"/>
      <c r="F12" s="17"/>
      <c r="G12" s="17"/>
      <c r="H12" s="17"/>
      <c r="I12" s="19">
        <v>340.0</v>
      </c>
      <c r="J12" s="19">
        <f t="shared" si="2"/>
        <v>13.05504663</v>
      </c>
      <c r="K12" s="17"/>
      <c r="L12" s="17"/>
      <c r="M12" s="17"/>
      <c r="N12" s="17"/>
      <c r="O12" s="17"/>
      <c r="P12" s="17"/>
      <c r="Q12" s="19">
        <f t="shared" si="3"/>
        <v>1.043421687</v>
      </c>
      <c r="R12" s="17"/>
      <c r="S12" s="17"/>
      <c r="T12" s="17"/>
      <c r="U12" s="17"/>
      <c r="V12" s="17"/>
      <c r="W12" s="17"/>
      <c r="X12" s="17"/>
      <c r="Y12" s="17"/>
      <c r="Z12" s="17"/>
      <c r="AA12" s="17"/>
    </row>
    <row r="13">
      <c r="A13" s="18">
        <v>42339.0</v>
      </c>
      <c r="B13" s="19">
        <v>3001.0</v>
      </c>
      <c r="C13" s="17"/>
      <c r="D13" s="17"/>
      <c r="E13" s="17"/>
      <c r="F13" s="17"/>
      <c r="G13" s="17"/>
      <c r="H13" s="17"/>
      <c r="I13" s="19">
        <v>150.0</v>
      </c>
      <c r="J13" s="19">
        <f t="shared" si="2"/>
        <v>9.209730828</v>
      </c>
      <c r="K13" s="17"/>
      <c r="L13" s="17"/>
      <c r="M13" s="17"/>
      <c r="N13" s="17"/>
      <c r="O13" s="17"/>
      <c r="P13" s="17"/>
      <c r="Q13" s="19">
        <f t="shared" si="3"/>
        <v>0.460333097</v>
      </c>
      <c r="R13" s="17"/>
      <c r="S13" s="17"/>
      <c r="T13" s="17"/>
      <c r="U13" s="17"/>
      <c r="V13" s="17"/>
      <c r="W13" s="17"/>
      <c r="X13" s="17"/>
      <c r="Y13" s="17"/>
      <c r="Z13" s="17"/>
      <c r="AA13" s="17"/>
    </row>
    <row r="14">
      <c r="A14" s="18">
        <v>42370.0</v>
      </c>
      <c r="B14" s="19">
        <v>7623.0</v>
      </c>
      <c r="C14" s="17"/>
      <c r="D14" s="17"/>
      <c r="E14" s="17"/>
      <c r="F14" s="17"/>
      <c r="G14" s="17"/>
      <c r="H14" s="17"/>
      <c r="I14" s="19">
        <v>190.0</v>
      </c>
      <c r="J14" s="19">
        <f t="shared" si="2"/>
        <v>23.39412799</v>
      </c>
      <c r="K14" s="17"/>
      <c r="L14" s="17"/>
      <c r="M14" s="17"/>
      <c r="N14" s="17"/>
      <c r="O14" s="17"/>
      <c r="P14" s="17"/>
      <c r="Q14" s="19">
        <f t="shared" si="3"/>
        <v>0.5830885896</v>
      </c>
      <c r="R14" s="17"/>
      <c r="S14" s="17"/>
      <c r="T14" s="17"/>
      <c r="U14" s="17"/>
      <c r="V14" s="17"/>
      <c r="W14" s="17"/>
      <c r="X14" s="17"/>
      <c r="Y14" s="17"/>
      <c r="Z14" s="17"/>
      <c r="AA14" s="17"/>
    </row>
    <row r="15">
      <c r="A15" s="18">
        <v>42401.0</v>
      </c>
      <c r="B15" s="19">
        <v>4423.0</v>
      </c>
      <c r="C15" s="17"/>
      <c r="D15" s="17"/>
      <c r="E15" s="17"/>
      <c r="F15" s="17"/>
      <c r="G15" s="17"/>
      <c r="H15" s="17"/>
      <c r="I15" s="19">
        <v>130.0</v>
      </c>
      <c r="J15" s="19">
        <f t="shared" si="2"/>
        <v>13.57368859</v>
      </c>
      <c r="K15" s="17"/>
      <c r="L15" s="17"/>
      <c r="M15" s="17"/>
      <c r="N15" s="17"/>
      <c r="O15" s="17"/>
      <c r="P15" s="17"/>
      <c r="Q15" s="19">
        <f t="shared" si="3"/>
        <v>0.3989553508</v>
      </c>
      <c r="R15" s="17"/>
      <c r="S15" s="17"/>
      <c r="T15" s="17"/>
      <c r="U15" s="17"/>
      <c r="V15" s="17"/>
      <c r="W15" s="17"/>
      <c r="X15" s="17"/>
      <c r="Y15" s="17"/>
      <c r="Z15" s="17"/>
      <c r="AA15" s="17"/>
    </row>
    <row r="16">
      <c r="A16" s="18">
        <v>42430.0</v>
      </c>
      <c r="B16" s="19">
        <v>2971.0</v>
      </c>
      <c r="C16" s="17"/>
      <c r="D16" s="17"/>
      <c r="E16" s="17"/>
      <c r="F16" s="17"/>
      <c r="G16" s="17"/>
      <c r="H16" s="17"/>
      <c r="I16" s="19">
        <v>180.0</v>
      </c>
      <c r="J16" s="19">
        <f t="shared" si="2"/>
        <v>9.117664208</v>
      </c>
      <c r="K16" s="17"/>
      <c r="L16" s="17"/>
      <c r="M16" s="17"/>
      <c r="N16" s="17"/>
      <c r="O16" s="17"/>
      <c r="P16" s="17"/>
      <c r="Q16" s="19">
        <f t="shared" si="3"/>
        <v>0.5523997164</v>
      </c>
      <c r="R16" s="17"/>
      <c r="S16" s="17"/>
      <c r="T16" s="17"/>
      <c r="U16" s="17"/>
      <c r="V16" s="17"/>
      <c r="W16" s="17"/>
      <c r="X16" s="17"/>
      <c r="Y16" s="17"/>
      <c r="Z16" s="17"/>
      <c r="AA16" s="17"/>
    </row>
    <row r="17">
      <c r="A17" s="18">
        <v>42461.0</v>
      </c>
      <c r="B17" s="19">
        <v>4144.0</v>
      </c>
      <c r="C17" s="17"/>
      <c r="D17" s="17"/>
      <c r="E17" s="17"/>
      <c r="F17" s="17"/>
      <c r="G17" s="17"/>
      <c r="H17" s="17"/>
      <c r="I17" s="19">
        <v>250.0</v>
      </c>
      <c r="J17" s="19">
        <f t="shared" si="2"/>
        <v>12.71746903</v>
      </c>
      <c r="K17" s="17"/>
      <c r="L17" s="17"/>
      <c r="M17" s="17"/>
      <c r="N17" s="17"/>
      <c r="O17" s="17"/>
      <c r="P17" s="17"/>
      <c r="Q17" s="19">
        <f t="shared" si="3"/>
        <v>0.7672218284</v>
      </c>
      <c r="R17" s="17"/>
      <c r="S17" s="17"/>
      <c r="T17" s="17"/>
      <c r="U17" s="17"/>
      <c r="V17" s="17"/>
      <c r="W17" s="17"/>
      <c r="X17" s="17"/>
      <c r="Y17" s="17"/>
      <c r="Z17" s="17"/>
      <c r="AA17" s="17"/>
    </row>
    <row r="18">
      <c r="A18" s="18">
        <v>42491.0</v>
      </c>
      <c r="B18" s="19">
        <v>4144.0</v>
      </c>
      <c r="C18" s="17"/>
      <c r="D18" s="17"/>
      <c r="E18" s="17"/>
      <c r="F18" s="17"/>
      <c r="G18" s="17"/>
      <c r="H18" s="17"/>
      <c r="I18" s="19">
        <v>260.0</v>
      </c>
      <c r="J18" s="19">
        <f t="shared" si="2"/>
        <v>12.71746903</v>
      </c>
      <c r="K18" s="17"/>
      <c r="L18" s="17"/>
      <c r="M18" s="17"/>
      <c r="N18" s="17"/>
      <c r="O18" s="17"/>
      <c r="P18" s="17"/>
      <c r="Q18" s="19">
        <f t="shared" si="3"/>
        <v>0.7979107015</v>
      </c>
      <c r="R18" s="17"/>
      <c r="S18" s="17"/>
      <c r="T18" s="17"/>
      <c r="U18" s="17"/>
      <c r="V18" s="17"/>
      <c r="W18" s="17"/>
      <c r="X18" s="17"/>
      <c r="Y18" s="17"/>
      <c r="Z18" s="17"/>
      <c r="AA18" s="17"/>
    </row>
    <row r="19">
      <c r="A19" s="18">
        <v>42522.0</v>
      </c>
      <c r="B19" s="19">
        <v>8723.0</v>
      </c>
      <c r="C19" s="17"/>
      <c r="D19" s="17"/>
      <c r="E19" s="17"/>
      <c r="F19" s="17"/>
      <c r="G19" s="17"/>
      <c r="H19" s="17"/>
      <c r="I19" s="19">
        <v>1080.0</v>
      </c>
      <c r="J19" s="19">
        <f t="shared" si="2"/>
        <v>26.76990404</v>
      </c>
      <c r="K19" s="17"/>
      <c r="L19" s="17"/>
      <c r="M19" s="17"/>
      <c r="N19" s="17"/>
      <c r="O19" s="17"/>
      <c r="P19" s="17"/>
      <c r="Q19" s="19">
        <f t="shared" si="3"/>
        <v>3.314398299</v>
      </c>
      <c r="R19" s="17"/>
      <c r="S19" s="17"/>
      <c r="T19" s="17"/>
      <c r="U19" s="17"/>
      <c r="V19" s="17"/>
      <c r="W19" s="17"/>
      <c r="X19" s="17"/>
      <c r="Y19" s="17"/>
      <c r="Z19" s="17"/>
      <c r="AA19" s="17"/>
    </row>
    <row r="20">
      <c r="A20" s="18">
        <v>42552.0</v>
      </c>
      <c r="B20" s="19">
        <v>7076.0</v>
      </c>
      <c r="C20" s="17"/>
      <c r="D20" s="17"/>
      <c r="E20" s="17"/>
      <c r="F20" s="17"/>
      <c r="G20" s="17"/>
      <c r="H20" s="17"/>
      <c r="I20" s="19">
        <v>1930.0</v>
      </c>
      <c r="J20" s="19">
        <f t="shared" si="2"/>
        <v>21.71544663</v>
      </c>
      <c r="K20" s="17"/>
      <c r="L20" s="17"/>
      <c r="M20" s="17"/>
      <c r="N20" s="17"/>
      <c r="O20" s="17"/>
      <c r="P20" s="17"/>
      <c r="Q20" s="19">
        <f t="shared" si="3"/>
        <v>5.922952515</v>
      </c>
      <c r="R20" s="17"/>
      <c r="S20" s="17"/>
      <c r="T20" s="17"/>
      <c r="U20" s="17"/>
      <c r="V20" s="17"/>
      <c r="W20" s="17"/>
      <c r="X20" s="17"/>
      <c r="Y20" s="17"/>
      <c r="Z20" s="17"/>
      <c r="AA20" s="17"/>
    </row>
    <row r="21">
      <c r="A21" s="18">
        <v>42583.0</v>
      </c>
      <c r="B21" s="19">
        <v>8010.0</v>
      </c>
      <c r="C21" s="17"/>
      <c r="D21" s="17"/>
      <c r="E21" s="17"/>
      <c r="F21" s="17"/>
      <c r="G21" s="17"/>
      <c r="H21" s="17"/>
      <c r="I21" s="19">
        <v>1750.0</v>
      </c>
      <c r="J21" s="19">
        <f t="shared" si="2"/>
        <v>24.58178738</v>
      </c>
      <c r="K21" s="17"/>
      <c r="L21" s="17"/>
      <c r="M21" s="17"/>
      <c r="N21" s="17"/>
      <c r="O21" s="17"/>
      <c r="P21" s="17"/>
      <c r="Q21" s="19">
        <f t="shared" si="3"/>
        <v>5.370552799</v>
      </c>
      <c r="R21" s="17"/>
      <c r="S21" s="17"/>
      <c r="T21" s="17"/>
      <c r="U21" s="17"/>
      <c r="V21" s="17"/>
      <c r="W21" s="17"/>
      <c r="X21" s="17"/>
      <c r="Y21" s="17"/>
      <c r="Z21" s="17"/>
      <c r="AA21" s="17"/>
    </row>
    <row r="22">
      <c r="A22" s="18">
        <v>42614.0</v>
      </c>
      <c r="B22" s="19">
        <v>5931.0</v>
      </c>
      <c r="C22" s="17"/>
      <c r="D22" s="17"/>
      <c r="E22" s="17"/>
      <c r="F22" s="17"/>
      <c r="G22" s="17"/>
      <c r="H22" s="17"/>
      <c r="I22" s="19">
        <v>1110.0</v>
      </c>
      <c r="J22" s="19">
        <f t="shared" si="2"/>
        <v>18.20157066</v>
      </c>
      <c r="K22" s="17"/>
      <c r="L22" s="17"/>
      <c r="M22" s="17"/>
      <c r="N22" s="17"/>
      <c r="O22" s="17"/>
      <c r="P22" s="17"/>
      <c r="Q22" s="19">
        <f t="shared" si="3"/>
        <v>3.406464918</v>
      </c>
      <c r="R22" s="17"/>
      <c r="S22" s="17"/>
      <c r="T22" s="17"/>
      <c r="U22" s="17"/>
      <c r="V22" s="17"/>
      <c r="W22" s="17"/>
      <c r="X22" s="17"/>
      <c r="Y22" s="17"/>
      <c r="Z22" s="17"/>
      <c r="AA22" s="17"/>
    </row>
    <row r="23">
      <c r="A23" s="18">
        <v>42644.0</v>
      </c>
      <c r="B23" s="19">
        <v>5184.0</v>
      </c>
      <c r="C23" s="17"/>
      <c r="D23" s="17"/>
      <c r="E23" s="17"/>
      <c r="F23" s="17"/>
      <c r="G23" s="17"/>
      <c r="H23" s="17"/>
      <c r="I23" s="19">
        <v>740.0</v>
      </c>
      <c r="J23" s="19">
        <f t="shared" si="2"/>
        <v>15.90911183</v>
      </c>
      <c r="K23" s="17"/>
      <c r="L23" s="17"/>
      <c r="M23" s="17"/>
      <c r="N23" s="17"/>
      <c r="O23" s="17"/>
      <c r="P23" s="17"/>
      <c r="Q23" s="19">
        <f t="shared" si="3"/>
        <v>2.270976612</v>
      </c>
      <c r="R23" s="17"/>
      <c r="S23" s="17"/>
      <c r="T23" s="17"/>
      <c r="U23" s="17"/>
      <c r="V23" s="17"/>
      <c r="W23" s="17"/>
      <c r="X23" s="17"/>
      <c r="Y23" s="17"/>
      <c r="Z23" s="17"/>
      <c r="AA23" s="17"/>
    </row>
    <row r="24">
      <c r="A24" s="18">
        <v>42675.0</v>
      </c>
      <c r="B24" s="19">
        <v>4160.0</v>
      </c>
      <c r="C24" s="17"/>
      <c r="D24" s="17"/>
      <c r="E24" s="17"/>
      <c r="F24" s="17"/>
      <c r="G24" s="17"/>
      <c r="H24" s="17"/>
      <c r="I24" s="19">
        <v>240.0</v>
      </c>
      <c r="J24" s="19">
        <f t="shared" si="2"/>
        <v>12.76657122</v>
      </c>
      <c r="K24" s="17"/>
      <c r="L24" s="17"/>
      <c r="M24" s="17"/>
      <c r="N24" s="17"/>
      <c r="O24" s="17"/>
      <c r="P24" s="17"/>
      <c r="Q24" s="19">
        <f t="shared" si="3"/>
        <v>0.7365329552</v>
      </c>
      <c r="R24" s="17"/>
      <c r="S24" s="17"/>
      <c r="T24" s="17"/>
      <c r="U24" s="17"/>
      <c r="V24" s="17"/>
      <c r="W24" s="17"/>
      <c r="X24" s="17"/>
      <c r="Y24" s="17"/>
      <c r="Z24" s="17"/>
      <c r="AA24" s="17"/>
    </row>
    <row r="25">
      <c r="A25" s="18">
        <v>42705.0</v>
      </c>
      <c r="B25" s="19">
        <v>3192.0</v>
      </c>
      <c r="C25" s="17"/>
      <c r="D25" s="17"/>
      <c r="E25" s="17"/>
      <c r="F25" s="17"/>
      <c r="G25" s="17"/>
      <c r="H25" s="17"/>
      <c r="I25" s="19">
        <v>100.0</v>
      </c>
      <c r="J25" s="19">
        <f t="shared" si="2"/>
        <v>9.795888305</v>
      </c>
      <c r="K25" s="17"/>
      <c r="L25" s="17"/>
      <c r="M25" s="17"/>
      <c r="N25" s="17"/>
      <c r="O25" s="17"/>
      <c r="P25" s="17"/>
      <c r="Q25" s="19">
        <f t="shared" si="3"/>
        <v>0.3068887314</v>
      </c>
      <c r="R25" s="17"/>
      <c r="S25" s="17"/>
      <c r="T25" s="17"/>
      <c r="U25" s="17"/>
      <c r="V25" s="17"/>
      <c r="W25" s="17"/>
      <c r="X25" s="17"/>
      <c r="Y25" s="17"/>
      <c r="Z25" s="17"/>
      <c r="AA25" s="17"/>
    </row>
    <row r="26">
      <c r="A26" s="18">
        <v>42736.0</v>
      </c>
      <c r="B26" s="19">
        <v>3926.0</v>
      </c>
      <c r="C26" s="17"/>
      <c r="D26" s="17"/>
      <c r="E26" s="17"/>
      <c r="F26" s="17"/>
      <c r="G26" s="17"/>
      <c r="H26" s="17"/>
      <c r="I26" s="19">
        <v>90.0</v>
      </c>
      <c r="J26" s="19">
        <f t="shared" si="2"/>
        <v>12.04845159</v>
      </c>
      <c r="K26" s="17"/>
      <c r="L26" s="17"/>
      <c r="M26" s="17"/>
      <c r="N26" s="17"/>
      <c r="O26" s="17"/>
      <c r="P26" s="17"/>
      <c r="Q26" s="19">
        <f t="shared" si="3"/>
        <v>0.2761998582</v>
      </c>
      <c r="R26" s="17"/>
      <c r="S26" s="17"/>
      <c r="T26" s="17"/>
      <c r="U26" s="17"/>
      <c r="V26" s="17"/>
      <c r="W26" s="17"/>
      <c r="X26" s="17"/>
      <c r="Y26" s="17"/>
      <c r="Z26" s="17"/>
      <c r="AA26" s="17"/>
    </row>
    <row r="27">
      <c r="A27" s="18">
        <v>42767.0</v>
      </c>
      <c r="B27" s="19">
        <v>3982.0</v>
      </c>
      <c r="C27" s="17"/>
      <c r="D27" s="17"/>
      <c r="E27" s="17"/>
      <c r="F27" s="17"/>
      <c r="G27" s="17"/>
      <c r="H27" s="17"/>
      <c r="I27" s="19">
        <v>90.0</v>
      </c>
      <c r="J27" s="19">
        <f t="shared" si="2"/>
        <v>12.22030928</v>
      </c>
      <c r="K27" s="17"/>
      <c r="L27" s="17"/>
      <c r="M27" s="17"/>
      <c r="N27" s="17"/>
      <c r="O27" s="17"/>
      <c r="P27" s="17"/>
      <c r="Q27" s="19">
        <f t="shared" si="3"/>
        <v>0.2761998582</v>
      </c>
      <c r="R27" s="17"/>
      <c r="S27" s="17"/>
      <c r="T27" s="17"/>
      <c r="U27" s="17"/>
      <c r="V27" s="17"/>
      <c r="W27" s="17"/>
      <c r="X27" s="17"/>
      <c r="Y27" s="17"/>
      <c r="Z27" s="17"/>
      <c r="AA27" s="17"/>
    </row>
    <row r="28">
      <c r="A28" s="18">
        <v>42795.0</v>
      </c>
      <c r="B28" s="19">
        <v>4496.0</v>
      </c>
      <c r="C28" s="17"/>
      <c r="D28" s="17"/>
      <c r="E28" s="17"/>
      <c r="F28" s="17"/>
      <c r="G28" s="17"/>
      <c r="H28" s="17"/>
      <c r="I28" s="19">
        <v>120.0</v>
      </c>
      <c r="J28" s="19">
        <f t="shared" si="2"/>
        <v>13.79771736</v>
      </c>
      <c r="K28" s="17"/>
      <c r="L28" s="17"/>
      <c r="M28" s="17"/>
      <c r="N28" s="17"/>
      <c r="O28" s="17"/>
      <c r="P28" s="17"/>
      <c r="Q28" s="19">
        <f t="shared" si="3"/>
        <v>0.3682664776</v>
      </c>
      <c r="R28" s="17"/>
      <c r="S28" s="17"/>
      <c r="T28" s="17"/>
      <c r="U28" s="17"/>
      <c r="V28" s="17"/>
      <c r="W28" s="17"/>
      <c r="X28" s="17"/>
      <c r="Y28" s="17"/>
      <c r="Z28" s="17"/>
      <c r="AA28" s="17"/>
    </row>
    <row r="29">
      <c r="A29" s="18">
        <v>42826.0</v>
      </c>
      <c r="B29" s="19">
        <v>3982.0</v>
      </c>
      <c r="C29" s="17"/>
      <c r="D29" s="17"/>
      <c r="E29" s="17"/>
      <c r="F29" s="17"/>
      <c r="G29" s="17"/>
      <c r="H29" s="17"/>
      <c r="I29" s="19">
        <v>130.0</v>
      </c>
      <c r="J29" s="19">
        <f t="shared" si="2"/>
        <v>12.22030928</v>
      </c>
      <c r="K29" s="17"/>
      <c r="L29" s="17"/>
      <c r="M29" s="17"/>
      <c r="N29" s="17"/>
      <c r="O29" s="17"/>
      <c r="P29" s="17"/>
      <c r="Q29" s="19">
        <f t="shared" si="3"/>
        <v>0.3989553508</v>
      </c>
      <c r="R29" s="17"/>
      <c r="S29" s="17"/>
      <c r="T29" s="17"/>
      <c r="U29" s="17"/>
      <c r="V29" s="17"/>
      <c r="W29" s="17"/>
      <c r="X29" s="17"/>
      <c r="Y29" s="17"/>
      <c r="Z29" s="17"/>
      <c r="AA29" s="17"/>
    </row>
    <row r="30">
      <c r="A30" s="18">
        <v>42856.0</v>
      </c>
      <c r="B30" s="19">
        <v>5435.0</v>
      </c>
      <c r="C30" s="17"/>
      <c r="D30" s="17"/>
      <c r="E30" s="17"/>
      <c r="F30" s="17"/>
      <c r="G30" s="17"/>
      <c r="H30" s="17"/>
      <c r="I30" s="19">
        <v>770.0</v>
      </c>
      <c r="J30" s="19">
        <f t="shared" si="2"/>
        <v>16.67940255</v>
      </c>
      <c r="K30" s="17"/>
      <c r="L30" s="17"/>
      <c r="M30" s="17"/>
      <c r="N30" s="17"/>
      <c r="O30" s="17"/>
      <c r="P30" s="17"/>
      <c r="Q30" s="19">
        <f t="shared" si="3"/>
        <v>2.363043231</v>
      </c>
      <c r="R30" s="17"/>
      <c r="S30" s="17"/>
      <c r="T30" s="17"/>
      <c r="U30" s="17"/>
      <c r="V30" s="17"/>
      <c r="W30" s="17"/>
      <c r="X30" s="17"/>
      <c r="Y30" s="17"/>
      <c r="Z30" s="17"/>
      <c r="AA30" s="17"/>
    </row>
    <row r="31">
      <c r="A31" s="18">
        <v>42887.0</v>
      </c>
      <c r="B31" s="19">
        <v>6979.0</v>
      </c>
      <c r="C31" s="17"/>
      <c r="D31" s="17"/>
      <c r="E31" s="17"/>
      <c r="F31" s="17"/>
      <c r="G31" s="17"/>
      <c r="H31" s="17"/>
      <c r="I31" s="19">
        <v>1450.0</v>
      </c>
      <c r="J31" s="19">
        <f t="shared" si="2"/>
        <v>21.41776456</v>
      </c>
      <c r="K31" s="17"/>
      <c r="L31" s="17"/>
      <c r="M31" s="17"/>
      <c r="N31" s="17"/>
      <c r="O31" s="17"/>
      <c r="P31" s="17"/>
      <c r="Q31" s="19">
        <f t="shared" si="3"/>
        <v>4.449886605</v>
      </c>
      <c r="R31" s="17"/>
      <c r="S31" s="17"/>
      <c r="T31" s="17"/>
      <c r="U31" s="17"/>
      <c r="V31" s="17"/>
      <c r="W31" s="17"/>
      <c r="X31" s="17"/>
      <c r="Y31" s="17"/>
      <c r="Z31" s="17"/>
      <c r="AA31" s="17"/>
    </row>
    <row r="32">
      <c r="A32" s="18">
        <v>42917.0</v>
      </c>
      <c r="B32" s="19">
        <v>8436.0</v>
      </c>
      <c r="C32" s="17"/>
      <c r="D32" s="17"/>
      <c r="E32" s="17"/>
      <c r="F32" s="17"/>
      <c r="G32" s="17"/>
      <c r="H32" s="17"/>
      <c r="I32" s="19">
        <v>1880.0</v>
      </c>
      <c r="J32" s="19">
        <f t="shared" si="2"/>
        <v>25.88913338</v>
      </c>
      <c r="K32" s="17"/>
      <c r="L32" s="17"/>
      <c r="M32" s="17"/>
      <c r="N32" s="17"/>
      <c r="O32" s="17"/>
      <c r="P32" s="17"/>
      <c r="Q32" s="19">
        <f t="shared" si="3"/>
        <v>5.769508149</v>
      </c>
      <c r="R32" s="17"/>
      <c r="S32" s="17"/>
      <c r="T32" s="17"/>
      <c r="U32" s="17"/>
      <c r="V32" s="17"/>
      <c r="W32" s="17"/>
      <c r="X32" s="17"/>
      <c r="Y32" s="17"/>
      <c r="Z32" s="17"/>
      <c r="AA32" s="17"/>
    </row>
    <row r="33">
      <c r="A33" s="18">
        <v>42948.0</v>
      </c>
      <c r="B33" s="19">
        <v>10372.0</v>
      </c>
      <c r="C33" s="17"/>
      <c r="D33" s="17"/>
      <c r="E33" s="17"/>
      <c r="F33" s="17"/>
      <c r="G33" s="17"/>
      <c r="H33" s="17"/>
      <c r="I33" s="19">
        <v>1520.0</v>
      </c>
      <c r="J33" s="19">
        <f t="shared" si="2"/>
        <v>31.83049922</v>
      </c>
      <c r="K33" s="17"/>
      <c r="L33" s="17"/>
      <c r="M33" s="17"/>
      <c r="N33" s="17"/>
      <c r="O33" s="17"/>
      <c r="P33" s="17"/>
      <c r="Q33" s="19">
        <f t="shared" si="3"/>
        <v>4.664708717</v>
      </c>
      <c r="R33" s="17"/>
      <c r="S33" s="17"/>
      <c r="T33" s="17"/>
      <c r="U33" s="17"/>
      <c r="V33" s="17"/>
      <c r="W33" s="17"/>
      <c r="X33" s="17"/>
      <c r="Y33" s="17"/>
      <c r="Z33" s="17"/>
      <c r="AA33" s="17"/>
    </row>
    <row r="34">
      <c r="A34" s="18">
        <v>42979.0</v>
      </c>
      <c r="B34" s="19">
        <v>7607.0</v>
      </c>
      <c r="C34" s="17"/>
      <c r="D34" s="17"/>
      <c r="E34" s="17"/>
      <c r="F34" s="17"/>
      <c r="G34" s="17"/>
      <c r="H34" s="17"/>
      <c r="I34" s="19">
        <v>1140.0</v>
      </c>
      <c r="J34" s="19">
        <f t="shared" si="2"/>
        <v>23.34502579</v>
      </c>
      <c r="K34" s="17"/>
      <c r="L34" s="17"/>
      <c r="M34" s="17"/>
      <c r="N34" s="17"/>
      <c r="O34" s="17"/>
      <c r="P34" s="17"/>
      <c r="Q34" s="19">
        <f t="shared" si="3"/>
        <v>3.498531537</v>
      </c>
      <c r="R34" s="17"/>
      <c r="S34" s="17"/>
      <c r="T34" s="17"/>
      <c r="U34" s="17"/>
      <c r="V34" s="17"/>
      <c r="W34" s="17"/>
      <c r="X34" s="17"/>
      <c r="Y34" s="17"/>
      <c r="Z34" s="17"/>
      <c r="AA34" s="17"/>
    </row>
    <row r="35">
      <c r="A35" s="18">
        <v>43009.0</v>
      </c>
      <c r="B35" s="19">
        <v>4449.0</v>
      </c>
      <c r="C35" s="17"/>
      <c r="D35" s="17"/>
      <c r="E35" s="17"/>
      <c r="F35" s="17"/>
      <c r="G35" s="17"/>
      <c r="H35" s="17"/>
      <c r="I35" s="19">
        <v>370.0</v>
      </c>
      <c r="J35" s="19">
        <f t="shared" si="2"/>
        <v>13.65347966</v>
      </c>
      <c r="K35" s="17"/>
      <c r="L35" s="17"/>
      <c r="M35" s="17"/>
      <c r="N35" s="17"/>
      <c r="O35" s="17"/>
      <c r="P35" s="17"/>
      <c r="Q35" s="19">
        <f t="shared" si="3"/>
        <v>1.135488306</v>
      </c>
      <c r="R35" s="17"/>
      <c r="S35" s="17"/>
      <c r="T35" s="17"/>
      <c r="U35" s="17"/>
      <c r="V35" s="17"/>
      <c r="W35" s="17"/>
      <c r="X35" s="17"/>
      <c r="Y35" s="17"/>
      <c r="Z35" s="17"/>
      <c r="AA35" s="17"/>
    </row>
    <row r="36">
      <c r="A36" s="18">
        <v>43040.0</v>
      </c>
      <c r="B36" s="19">
        <v>4987.0</v>
      </c>
      <c r="C36" s="17"/>
      <c r="D36" s="17"/>
      <c r="E36" s="17"/>
      <c r="F36" s="17"/>
      <c r="G36" s="17"/>
      <c r="H36" s="17"/>
      <c r="I36" s="19">
        <v>320.0</v>
      </c>
      <c r="J36" s="19">
        <f t="shared" si="2"/>
        <v>15.30454103</v>
      </c>
      <c r="K36" s="17"/>
      <c r="L36" s="17"/>
      <c r="M36" s="17"/>
      <c r="N36" s="17"/>
      <c r="O36" s="17"/>
      <c r="P36" s="17"/>
      <c r="Q36" s="19">
        <f t="shared" si="3"/>
        <v>0.9820439403</v>
      </c>
      <c r="R36" s="17"/>
      <c r="S36" s="17"/>
      <c r="T36" s="17"/>
      <c r="U36" s="17"/>
      <c r="V36" s="17"/>
      <c r="W36" s="17"/>
      <c r="X36" s="17"/>
      <c r="Y36" s="17"/>
      <c r="Z36" s="17"/>
      <c r="AA36" s="17"/>
    </row>
    <row r="37">
      <c r="A37" s="18">
        <v>43070.0</v>
      </c>
      <c r="B37" s="19">
        <v>3452.0</v>
      </c>
      <c r="C37" s="17"/>
      <c r="D37" s="17"/>
      <c r="E37" s="17"/>
      <c r="F37" s="17"/>
      <c r="G37" s="17"/>
      <c r="H37" s="17"/>
      <c r="I37" s="19">
        <v>180.0</v>
      </c>
      <c r="J37" s="19">
        <f t="shared" si="2"/>
        <v>10.59379901</v>
      </c>
      <c r="K37" s="17"/>
      <c r="L37" s="17"/>
      <c r="M37" s="17"/>
      <c r="N37" s="17"/>
      <c r="O37" s="17"/>
      <c r="P37" s="17"/>
      <c r="Q37" s="19">
        <f t="shared" si="3"/>
        <v>0.5523997164</v>
      </c>
      <c r="R37" s="17"/>
      <c r="S37" s="17"/>
      <c r="T37" s="17"/>
      <c r="U37" s="17"/>
      <c r="V37" s="17"/>
      <c r="W37" s="17"/>
      <c r="X37" s="17"/>
      <c r="Y37" s="17"/>
      <c r="Z37" s="17"/>
      <c r="AA37" s="17"/>
    </row>
    <row r="38">
      <c r="A38" s="18">
        <v>43101.0</v>
      </c>
      <c r="B38" s="19">
        <v>3717.0</v>
      </c>
      <c r="C38" s="17"/>
      <c r="D38" s="17"/>
      <c r="E38" s="17"/>
      <c r="F38" s="17"/>
      <c r="G38" s="17"/>
      <c r="H38" s="17"/>
      <c r="I38" s="19">
        <v>190.0</v>
      </c>
      <c r="J38" s="19">
        <f t="shared" si="2"/>
        <v>11.40705414</v>
      </c>
      <c r="K38" s="17"/>
      <c r="L38" s="17"/>
      <c r="M38" s="17"/>
      <c r="N38" s="17"/>
      <c r="O38" s="17"/>
      <c r="P38" s="17"/>
      <c r="Q38" s="19">
        <f t="shared" si="3"/>
        <v>0.5830885896</v>
      </c>
      <c r="R38" s="17"/>
      <c r="S38" s="17"/>
      <c r="T38" s="17"/>
      <c r="U38" s="17"/>
      <c r="V38" s="17"/>
      <c r="W38" s="17"/>
      <c r="X38" s="17"/>
      <c r="Y38" s="17"/>
      <c r="Z38" s="17"/>
      <c r="AA38" s="17"/>
    </row>
    <row r="39">
      <c r="A39" s="18">
        <v>43132.0</v>
      </c>
      <c r="B39" s="19">
        <v>3137.0</v>
      </c>
      <c r="C39" s="17"/>
      <c r="D39" s="17"/>
      <c r="E39" s="17"/>
      <c r="F39" s="17"/>
      <c r="G39" s="17"/>
      <c r="H39" s="17"/>
      <c r="I39" s="19">
        <v>200.0</v>
      </c>
      <c r="J39" s="19">
        <f t="shared" si="2"/>
        <v>9.627099503</v>
      </c>
      <c r="K39" s="17"/>
      <c r="L39" s="17"/>
      <c r="M39" s="17"/>
      <c r="N39" s="17"/>
      <c r="O39" s="17"/>
      <c r="P39" s="17"/>
      <c r="Q39" s="19">
        <f t="shared" si="3"/>
        <v>0.6137774627</v>
      </c>
      <c r="R39" s="17"/>
      <c r="S39" s="17"/>
      <c r="T39" s="17"/>
      <c r="U39" s="17"/>
      <c r="V39" s="17"/>
      <c r="W39" s="17"/>
      <c r="X39" s="17"/>
      <c r="Y39" s="17"/>
      <c r="Z39" s="17"/>
      <c r="AA39" s="17"/>
    </row>
    <row r="40">
      <c r="A40" s="18">
        <v>43160.0</v>
      </c>
      <c r="B40" s="19">
        <v>4756.0</v>
      </c>
      <c r="C40" s="17"/>
      <c r="D40" s="17"/>
      <c r="E40" s="17"/>
      <c r="F40" s="17"/>
      <c r="G40" s="17"/>
      <c r="H40" s="17"/>
      <c r="I40" s="19">
        <v>130.0</v>
      </c>
      <c r="J40" s="19">
        <f t="shared" si="2"/>
        <v>14.59562806</v>
      </c>
      <c r="K40" s="17"/>
      <c r="L40" s="17"/>
      <c r="M40" s="17"/>
      <c r="N40" s="17"/>
      <c r="O40" s="17"/>
      <c r="P40" s="17"/>
      <c r="Q40" s="19">
        <f t="shared" si="3"/>
        <v>0.3989553508</v>
      </c>
      <c r="R40" s="17"/>
      <c r="S40" s="17"/>
      <c r="T40" s="17"/>
      <c r="U40" s="17"/>
      <c r="V40" s="17"/>
      <c r="W40" s="17"/>
      <c r="X40" s="17"/>
      <c r="Y40" s="17"/>
      <c r="Z40" s="17"/>
      <c r="AA40" s="17"/>
    </row>
    <row r="41">
      <c r="A41" s="18">
        <v>43191.0</v>
      </c>
      <c r="B41" s="19">
        <v>5365.0</v>
      </c>
      <c r="C41" s="17"/>
      <c r="D41" s="17"/>
      <c r="E41" s="17"/>
      <c r="F41" s="17"/>
      <c r="G41" s="17"/>
      <c r="H41" s="17"/>
      <c r="I41" s="19">
        <v>140.0</v>
      </c>
      <c r="J41" s="19">
        <f t="shared" si="2"/>
        <v>16.46458044</v>
      </c>
      <c r="K41" s="17"/>
      <c r="L41" s="17"/>
      <c r="M41" s="17"/>
      <c r="N41" s="17"/>
      <c r="O41" s="17"/>
      <c r="P41" s="17"/>
      <c r="Q41" s="19">
        <f t="shared" si="3"/>
        <v>0.4296442239</v>
      </c>
      <c r="R41" s="17"/>
      <c r="S41" s="17"/>
      <c r="T41" s="17"/>
      <c r="U41" s="17"/>
      <c r="V41" s="17"/>
      <c r="W41" s="17"/>
      <c r="X41" s="17"/>
      <c r="Y41" s="17"/>
      <c r="Z41" s="17"/>
      <c r="AA41" s="17"/>
    </row>
    <row r="42">
      <c r="A42" s="18">
        <v>43221.0</v>
      </c>
      <c r="B42" s="19">
        <v>5646.0</v>
      </c>
      <c r="C42" s="17"/>
      <c r="D42" s="17"/>
      <c r="E42" s="17"/>
      <c r="F42" s="17"/>
      <c r="G42" s="17"/>
      <c r="H42" s="17"/>
      <c r="I42" s="19">
        <v>290.0</v>
      </c>
      <c r="J42" s="19">
        <f t="shared" si="2"/>
        <v>17.32693777</v>
      </c>
      <c r="K42" s="17"/>
      <c r="L42" s="17"/>
      <c r="M42" s="17"/>
      <c r="N42" s="17"/>
      <c r="O42" s="17"/>
      <c r="P42" s="17"/>
      <c r="Q42" s="19">
        <f t="shared" si="3"/>
        <v>0.8899773209</v>
      </c>
      <c r="R42" s="17"/>
      <c r="S42" s="17"/>
      <c r="T42" s="17"/>
      <c r="U42" s="17"/>
      <c r="V42" s="17"/>
      <c r="W42" s="17"/>
      <c r="X42" s="17"/>
      <c r="Y42" s="17"/>
      <c r="Z42" s="17"/>
      <c r="AA42" s="17"/>
    </row>
    <row r="43">
      <c r="A43" s="18">
        <v>43252.0</v>
      </c>
      <c r="B43" s="19">
        <v>6544.0</v>
      </c>
      <c r="C43" s="17"/>
      <c r="D43" s="17"/>
      <c r="E43" s="17"/>
      <c r="F43" s="17"/>
      <c r="G43" s="17"/>
      <c r="H43" s="17"/>
      <c r="I43" s="19">
        <v>910.0</v>
      </c>
      <c r="J43" s="19">
        <f t="shared" si="2"/>
        <v>20.08279858</v>
      </c>
      <c r="K43" s="17"/>
      <c r="L43" s="17"/>
      <c r="M43" s="17"/>
      <c r="N43" s="17"/>
      <c r="O43" s="17"/>
      <c r="P43" s="17"/>
      <c r="Q43" s="19">
        <f t="shared" si="3"/>
        <v>2.792687455</v>
      </c>
      <c r="R43" s="17"/>
      <c r="S43" s="17"/>
      <c r="T43" s="17"/>
      <c r="U43" s="17"/>
      <c r="V43" s="17"/>
      <c r="W43" s="17"/>
      <c r="X43" s="17"/>
      <c r="Y43" s="17"/>
      <c r="Z43" s="17"/>
      <c r="AA43" s="17"/>
    </row>
    <row r="44">
      <c r="A44" s="18">
        <v>43282.0</v>
      </c>
      <c r="B44" s="19">
        <v>11045.0</v>
      </c>
      <c r="C44" s="17"/>
      <c r="D44" s="17"/>
      <c r="E44" s="17"/>
      <c r="F44" s="17"/>
      <c r="G44" s="17"/>
      <c r="H44" s="17"/>
      <c r="I44" s="19">
        <v>1180.0</v>
      </c>
      <c r="J44" s="19">
        <f t="shared" si="2"/>
        <v>33.89586038</v>
      </c>
      <c r="K44" s="17"/>
      <c r="L44" s="17"/>
      <c r="M44" s="17"/>
      <c r="N44" s="17"/>
      <c r="O44" s="17"/>
      <c r="P44" s="17"/>
      <c r="Q44" s="19">
        <f t="shared" si="3"/>
        <v>3.62128703</v>
      </c>
      <c r="R44" s="17"/>
      <c r="S44" s="17"/>
      <c r="T44" s="17"/>
      <c r="U44" s="17"/>
      <c r="V44" s="17"/>
      <c r="W44" s="17"/>
      <c r="X44" s="17"/>
      <c r="Y44" s="17"/>
      <c r="Z44" s="17"/>
      <c r="AA44" s="17"/>
    </row>
    <row r="45">
      <c r="A45" s="18">
        <v>43313.0</v>
      </c>
      <c r="B45" s="19">
        <v>6318.0</v>
      </c>
      <c r="C45" s="17"/>
      <c r="D45" s="17"/>
      <c r="E45" s="17"/>
      <c r="F45" s="17"/>
      <c r="G45" s="17"/>
      <c r="H45" s="17"/>
      <c r="I45" s="19">
        <v>1450.0</v>
      </c>
      <c r="J45" s="19">
        <f t="shared" si="2"/>
        <v>19.38923005</v>
      </c>
      <c r="K45" s="17"/>
      <c r="L45" s="17"/>
      <c r="M45" s="17"/>
      <c r="N45" s="17"/>
      <c r="O45" s="17"/>
      <c r="P45" s="17"/>
      <c r="Q45" s="19">
        <f t="shared" si="3"/>
        <v>4.449886605</v>
      </c>
      <c r="R45" s="17"/>
      <c r="S45" s="17"/>
      <c r="T45" s="17"/>
      <c r="U45" s="17"/>
      <c r="V45" s="17"/>
      <c r="W45" s="17"/>
      <c r="X45" s="17"/>
      <c r="Y45" s="17"/>
      <c r="Z45" s="17"/>
      <c r="AA45" s="17"/>
    </row>
    <row r="46">
      <c r="A46" s="18">
        <v>43344.0</v>
      </c>
      <c r="B46" s="19">
        <v>7660.0</v>
      </c>
      <c r="C46" s="17"/>
      <c r="D46" s="17"/>
      <c r="E46" s="17"/>
      <c r="F46" s="17"/>
      <c r="G46" s="17"/>
      <c r="H46" s="17"/>
      <c r="I46" s="19">
        <v>800.0</v>
      </c>
      <c r="J46" s="19">
        <f t="shared" si="2"/>
        <v>23.50767682</v>
      </c>
      <c r="K46" s="17"/>
      <c r="L46" s="17"/>
      <c r="M46" s="17"/>
      <c r="N46" s="17"/>
      <c r="O46" s="17"/>
      <c r="P46" s="17"/>
      <c r="Q46" s="19">
        <f t="shared" si="3"/>
        <v>2.455109851</v>
      </c>
      <c r="R46" s="17"/>
      <c r="S46" s="17"/>
      <c r="T46" s="17"/>
      <c r="U46" s="17"/>
      <c r="V46" s="17"/>
      <c r="W46" s="17"/>
      <c r="X46" s="17"/>
      <c r="Y46" s="17"/>
      <c r="Z46" s="17"/>
      <c r="AA46" s="17"/>
    </row>
    <row r="47">
      <c r="A47" s="18">
        <v>43374.0</v>
      </c>
      <c r="B47" s="19">
        <v>5714.0</v>
      </c>
      <c r="C47" s="17"/>
      <c r="D47" s="17"/>
      <c r="E47" s="17"/>
      <c r="F47" s="17"/>
      <c r="G47" s="17"/>
      <c r="H47" s="17"/>
      <c r="I47" s="19">
        <v>220.0</v>
      </c>
      <c r="J47" s="19">
        <f t="shared" si="2"/>
        <v>17.53562211</v>
      </c>
      <c r="K47" s="17"/>
      <c r="L47" s="17"/>
      <c r="M47" s="17"/>
      <c r="N47" s="17"/>
      <c r="O47" s="17"/>
      <c r="P47" s="17"/>
      <c r="Q47" s="19">
        <f t="shared" si="3"/>
        <v>0.675155209</v>
      </c>
      <c r="R47" s="17"/>
      <c r="S47" s="17"/>
      <c r="T47" s="17"/>
      <c r="U47" s="17"/>
      <c r="V47" s="17"/>
      <c r="W47" s="17"/>
      <c r="X47" s="17"/>
      <c r="Y47" s="17"/>
      <c r="Z47" s="17"/>
      <c r="AA47" s="17"/>
    </row>
    <row r="48">
      <c r="A48" s="18">
        <v>43405.0</v>
      </c>
      <c r="B48" s="19">
        <v>4365.0</v>
      </c>
      <c r="C48" s="17"/>
      <c r="D48" s="17"/>
      <c r="E48" s="17"/>
      <c r="F48" s="17"/>
      <c r="G48" s="17"/>
      <c r="H48" s="17"/>
      <c r="I48" s="19">
        <v>90.0</v>
      </c>
      <c r="J48" s="19">
        <f t="shared" si="2"/>
        <v>13.39569312</v>
      </c>
      <c r="K48" s="17"/>
      <c r="L48" s="17"/>
      <c r="M48" s="17"/>
      <c r="N48" s="17"/>
      <c r="O48" s="17"/>
      <c r="P48" s="17"/>
      <c r="Q48" s="19">
        <f t="shared" si="3"/>
        <v>0.2761998582</v>
      </c>
      <c r="R48" s="17"/>
      <c r="S48" s="17"/>
      <c r="T48" s="17"/>
      <c r="U48" s="17"/>
      <c r="V48" s="17"/>
      <c r="W48" s="17"/>
      <c r="X48" s="17"/>
      <c r="Y48" s="17"/>
      <c r="Z48" s="17"/>
      <c r="AA48" s="17"/>
    </row>
    <row r="49">
      <c r="A49" s="18">
        <v>43435.0</v>
      </c>
      <c r="B49" s="19">
        <v>4316.0</v>
      </c>
      <c r="C49" s="17"/>
      <c r="D49" s="17"/>
      <c r="E49" s="17"/>
      <c r="F49" s="17"/>
      <c r="G49" s="17"/>
      <c r="H49" s="17"/>
      <c r="I49" s="19">
        <v>100.0</v>
      </c>
      <c r="J49" s="19">
        <f t="shared" si="2"/>
        <v>13.24531765</v>
      </c>
      <c r="K49" s="17"/>
      <c r="L49" s="17"/>
      <c r="M49" s="17"/>
      <c r="N49" s="17"/>
      <c r="O49" s="17"/>
      <c r="P49" s="17"/>
      <c r="Q49" s="19">
        <f t="shared" si="3"/>
        <v>0.3068887314</v>
      </c>
      <c r="R49" s="17"/>
      <c r="S49" s="17"/>
      <c r="T49" s="17"/>
      <c r="U49" s="17"/>
      <c r="V49" s="17"/>
      <c r="W49" s="17"/>
      <c r="X49" s="17"/>
      <c r="Y49" s="17"/>
      <c r="Z49" s="17"/>
      <c r="AA49" s="17"/>
    </row>
    <row r="50">
      <c r="A50" s="18">
        <v>43466.0</v>
      </c>
      <c r="B50" s="19">
        <v>4978.0</v>
      </c>
      <c r="C50" s="17"/>
      <c r="D50" s="17"/>
      <c r="E50" s="17"/>
      <c r="F50" s="17"/>
      <c r="G50" s="17"/>
      <c r="H50" s="17"/>
      <c r="I50" s="19">
        <v>60.0</v>
      </c>
      <c r="J50" s="19">
        <f t="shared" si="2"/>
        <v>15.27692105</v>
      </c>
      <c r="K50" s="17"/>
      <c r="L50" s="17"/>
      <c r="M50" s="17"/>
      <c r="N50" s="17"/>
      <c r="O50" s="17"/>
      <c r="P50" s="17"/>
      <c r="Q50" s="19">
        <f t="shared" si="3"/>
        <v>0.1841332388</v>
      </c>
      <c r="R50" s="17"/>
      <c r="S50" s="17"/>
      <c r="T50" s="17"/>
      <c r="U50" s="17"/>
      <c r="V50" s="17"/>
      <c r="W50" s="17"/>
      <c r="X50" s="17"/>
      <c r="Y50" s="17"/>
      <c r="Z50" s="17"/>
      <c r="AA50" s="17"/>
    </row>
    <row r="51">
      <c r="A51" s="18">
        <v>43497.0</v>
      </c>
      <c r="B51" s="19">
        <v>3558.0</v>
      </c>
      <c r="C51" s="17"/>
      <c r="D51" s="17"/>
      <c r="E51" s="17"/>
      <c r="F51" s="17"/>
      <c r="G51" s="17"/>
      <c r="H51" s="17"/>
      <c r="I51" s="19">
        <v>90.0</v>
      </c>
      <c r="J51" s="19">
        <f t="shared" si="2"/>
        <v>10.91910106</v>
      </c>
      <c r="K51" s="17"/>
      <c r="L51" s="17"/>
      <c r="M51" s="17"/>
      <c r="N51" s="17"/>
      <c r="O51" s="17"/>
      <c r="P51" s="17"/>
      <c r="Q51" s="19">
        <f t="shared" si="3"/>
        <v>0.2761998582</v>
      </c>
      <c r="R51" s="17"/>
      <c r="S51" s="17"/>
      <c r="T51" s="17"/>
      <c r="U51" s="17"/>
      <c r="V51" s="17"/>
      <c r="W51" s="17"/>
      <c r="X51" s="17"/>
      <c r="Y51" s="17"/>
      <c r="Z51" s="17"/>
      <c r="AA51" s="17"/>
    </row>
    <row r="52">
      <c r="A52" s="18">
        <v>43525.0</v>
      </c>
      <c r="B52" s="19">
        <v>6412.0</v>
      </c>
      <c r="C52" s="17"/>
      <c r="D52" s="17"/>
      <c r="E52" s="17"/>
      <c r="F52" s="17"/>
      <c r="G52" s="17"/>
      <c r="H52" s="17"/>
      <c r="I52" s="19">
        <v>90.0</v>
      </c>
      <c r="J52" s="19">
        <f t="shared" si="2"/>
        <v>19.67770545</v>
      </c>
      <c r="K52" s="17"/>
      <c r="L52" s="17"/>
      <c r="M52" s="17"/>
      <c r="N52" s="17"/>
      <c r="O52" s="17"/>
      <c r="P52" s="17"/>
      <c r="Q52" s="19">
        <f t="shared" si="3"/>
        <v>0.2761998582</v>
      </c>
      <c r="R52" s="17"/>
      <c r="S52" s="17"/>
      <c r="T52" s="17"/>
      <c r="U52" s="17"/>
      <c r="V52" s="17"/>
      <c r="W52" s="17"/>
      <c r="X52" s="17"/>
      <c r="Y52" s="17"/>
      <c r="Z52" s="17"/>
      <c r="AA52" s="17"/>
    </row>
    <row r="53">
      <c r="A53" s="18">
        <v>43556.0</v>
      </c>
      <c r="B53" s="19">
        <v>6476.0</v>
      </c>
      <c r="C53" s="17"/>
      <c r="D53" s="17"/>
      <c r="E53" s="17"/>
      <c r="F53" s="17"/>
      <c r="G53" s="20"/>
      <c r="H53" s="17"/>
      <c r="I53" s="19">
        <v>210.0</v>
      </c>
      <c r="J53" s="19">
        <f t="shared" si="2"/>
        <v>19.87411424</v>
      </c>
      <c r="K53" s="17"/>
      <c r="L53" s="17"/>
      <c r="M53" s="17"/>
      <c r="N53" s="17"/>
      <c r="O53" s="17"/>
      <c r="P53" s="17"/>
      <c r="Q53" s="19">
        <f t="shared" si="3"/>
        <v>0.6444663358</v>
      </c>
      <c r="R53" s="17"/>
      <c r="S53" s="17"/>
      <c r="T53" s="17"/>
      <c r="U53" s="17"/>
      <c r="V53" s="17"/>
      <c r="W53" s="17"/>
      <c r="X53" s="17"/>
      <c r="Y53" s="17"/>
      <c r="Z53" s="17"/>
      <c r="AA53" s="17"/>
    </row>
    <row r="54">
      <c r="A54" s="18">
        <v>43586.0</v>
      </c>
      <c r="B54" s="19">
        <v>7006.0</v>
      </c>
      <c r="C54" s="17"/>
      <c r="D54" s="17"/>
      <c r="E54" s="17"/>
      <c r="F54" s="17"/>
      <c r="G54" s="21">
        <v>654.0</v>
      </c>
      <c r="H54" s="17"/>
      <c r="I54" s="19">
        <v>450.0</v>
      </c>
      <c r="J54" s="19">
        <f t="shared" si="2"/>
        <v>21.50062452</v>
      </c>
      <c r="K54" s="17"/>
      <c r="L54" s="17"/>
      <c r="M54" s="17"/>
      <c r="N54" s="17"/>
      <c r="O54" s="19">
        <f t="shared" ref="O54:O59" si="4">G54/325.851</f>
        <v>2.007052303</v>
      </c>
      <c r="P54" s="17"/>
      <c r="Q54" s="19">
        <f t="shared" si="3"/>
        <v>1.380999291</v>
      </c>
      <c r="R54" s="17"/>
      <c r="S54" s="17"/>
      <c r="T54" s="17"/>
      <c r="U54" s="17"/>
      <c r="V54" s="17"/>
      <c r="W54" s="17"/>
      <c r="X54" s="17"/>
      <c r="Y54" s="17"/>
      <c r="Z54" s="17"/>
      <c r="AA54" s="17"/>
    </row>
    <row r="55">
      <c r="A55" s="18">
        <v>43617.0</v>
      </c>
      <c r="B55" s="19">
        <v>8773.0</v>
      </c>
      <c r="C55" s="17"/>
      <c r="D55" s="17"/>
      <c r="E55" s="17"/>
      <c r="F55" s="17"/>
      <c r="G55" s="21">
        <v>925.0</v>
      </c>
      <c r="H55" s="17"/>
      <c r="I55" s="19">
        <v>710.0</v>
      </c>
      <c r="J55" s="19">
        <f t="shared" si="2"/>
        <v>26.9233484</v>
      </c>
      <c r="K55" s="17"/>
      <c r="L55" s="17"/>
      <c r="M55" s="17"/>
      <c r="N55" s="17"/>
      <c r="O55" s="19">
        <f t="shared" si="4"/>
        <v>2.838720765</v>
      </c>
      <c r="P55" s="17"/>
      <c r="Q55" s="19">
        <f t="shared" si="3"/>
        <v>2.178909993</v>
      </c>
      <c r="R55" s="17"/>
      <c r="S55" s="17"/>
      <c r="T55" s="17"/>
      <c r="U55" s="17"/>
      <c r="V55" s="17"/>
      <c r="W55" s="17"/>
      <c r="X55" s="17"/>
      <c r="Y55" s="17"/>
      <c r="Z55" s="17"/>
      <c r="AA55" s="17"/>
    </row>
    <row r="56">
      <c r="A56" s="18">
        <v>43647.0</v>
      </c>
      <c r="B56" s="19">
        <v>10096.0</v>
      </c>
      <c r="C56" s="17"/>
      <c r="D56" s="17"/>
      <c r="E56" s="17"/>
      <c r="F56" s="17"/>
      <c r="G56" s="21">
        <v>840.0</v>
      </c>
      <c r="H56" s="17"/>
      <c r="I56" s="19">
        <v>960.0</v>
      </c>
      <c r="J56" s="19">
        <f t="shared" si="2"/>
        <v>30.98348632</v>
      </c>
      <c r="K56" s="17"/>
      <c r="L56" s="17"/>
      <c r="M56" s="17"/>
      <c r="N56" s="17"/>
      <c r="O56" s="19">
        <f t="shared" si="4"/>
        <v>2.577865343</v>
      </c>
      <c r="P56" s="17"/>
      <c r="Q56" s="19">
        <f t="shared" si="3"/>
        <v>2.946131821</v>
      </c>
      <c r="R56" s="17"/>
      <c r="S56" s="17"/>
      <c r="T56" s="17"/>
      <c r="U56" s="17"/>
      <c r="V56" s="17"/>
      <c r="W56" s="17"/>
      <c r="X56" s="17"/>
      <c r="Y56" s="17"/>
      <c r="Z56" s="17"/>
      <c r="AA56" s="17"/>
    </row>
    <row r="57">
      <c r="A57" s="18">
        <v>43678.0</v>
      </c>
      <c r="B57" s="19">
        <v>12744.0</v>
      </c>
      <c r="C57" s="17"/>
      <c r="D57" s="17"/>
      <c r="E57" s="17"/>
      <c r="F57" s="17"/>
      <c r="G57" s="21">
        <v>872.0</v>
      </c>
      <c r="H57" s="17"/>
      <c r="I57" s="19">
        <v>1150.0</v>
      </c>
      <c r="J57" s="19">
        <f t="shared" si="2"/>
        <v>39.10989992</v>
      </c>
      <c r="K57" s="17"/>
      <c r="L57" s="17"/>
      <c r="M57" s="17"/>
      <c r="N57" s="17"/>
      <c r="O57" s="19">
        <f t="shared" si="4"/>
        <v>2.676069737</v>
      </c>
      <c r="P57" s="17"/>
      <c r="Q57" s="19">
        <f t="shared" si="3"/>
        <v>3.529220411</v>
      </c>
      <c r="R57" s="17"/>
      <c r="S57" s="17"/>
      <c r="T57" s="17"/>
      <c r="U57" s="17"/>
      <c r="V57" s="17"/>
      <c r="W57" s="17"/>
      <c r="X57" s="17"/>
      <c r="Y57" s="17"/>
      <c r="Z57" s="17"/>
      <c r="AA57" s="17"/>
    </row>
    <row r="58">
      <c r="A58" s="18">
        <v>43709.0</v>
      </c>
      <c r="B58" s="19">
        <v>9353.0</v>
      </c>
      <c r="C58" s="17"/>
      <c r="D58" s="17"/>
      <c r="E58" s="17"/>
      <c r="F58" s="17"/>
      <c r="G58" s="21">
        <v>597.0</v>
      </c>
      <c r="H58" s="17"/>
      <c r="I58" s="19">
        <v>930.0</v>
      </c>
      <c r="J58" s="19">
        <f t="shared" si="2"/>
        <v>28.70330304</v>
      </c>
      <c r="K58" s="17"/>
      <c r="L58" s="17"/>
      <c r="M58" s="17"/>
      <c r="N58" s="17"/>
      <c r="O58" s="19">
        <f t="shared" si="4"/>
        <v>1.832125726</v>
      </c>
      <c r="P58" s="17"/>
      <c r="Q58" s="19">
        <f t="shared" si="3"/>
        <v>2.854065202</v>
      </c>
      <c r="R58" s="17"/>
      <c r="S58" s="17"/>
      <c r="T58" s="17"/>
      <c r="U58" s="17"/>
      <c r="V58" s="17"/>
      <c r="W58" s="17"/>
      <c r="X58" s="17"/>
      <c r="Y58" s="17"/>
      <c r="Z58" s="17"/>
      <c r="AA58" s="17"/>
    </row>
    <row r="59">
      <c r="A59" s="18">
        <v>43739.0</v>
      </c>
      <c r="B59" s="19">
        <v>8007.0</v>
      </c>
      <c r="C59" s="17"/>
      <c r="D59" s="17"/>
      <c r="E59" s="17"/>
      <c r="F59" s="17"/>
      <c r="G59" s="21">
        <v>463.0</v>
      </c>
      <c r="H59" s="17"/>
      <c r="I59" s="19">
        <v>460.0</v>
      </c>
      <c r="J59" s="19">
        <f t="shared" si="2"/>
        <v>24.57258072</v>
      </c>
      <c r="K59" s="17"/>
      <c r="L59" s="17"/>
      <c r="M59" s="17"/>
      <c r="N59" s="17"/>
      <c r="O59" s="19">
        <f t="shared" si="4"/>
        <v>1.420894826</v>
      </c>
      <c r="P59" s="17"/>
      <c r="Q59" s="19">
        <f t="shared" si="3"/>
        <v>1.411688164</v>
      </c>
      <c r="R59" s="17"/>
      <c r="S59" s="17"/>
      <c r="T59" s="17"/>
      <c r="U59" s="17"/>
      <c r="V59" s="17"/>
      <c r="W59" s="17"/>
      <c r="X59" s="17"/>
      <c r="Y59" s="17"/>
      <c r="Z59" s="17"/>
      <c r="AA59" s="17"/>
    </row>
    <row r="60">
      <c r="A60" s="18">
        <v>43770.0</v>
      </c>
      <c r="B60" s="19">
        <v>7007.0</v>
      </c>
      <c r="C60" s="17"/>
      <c r="D60" s="17"/>
      <c r="E60" s="17"/>
      <c r="F60" s="17"/>
      <c r="G60" s="17"/>
      <c r="H60" s="17"/>
      <c r="I60" s="19">
        <v>110.0</v>
      </c>
      <c r="J60" s="19">
        <f t="shared" si="2"/>
        <v>21.50369341</v>
      </c>
      <c r="K60" s="17"/>
      <c r="L60" s="17"/>
      <c r="M60" s="17"/>
      <c r="N60" s="17"/>
      <c r="O60" s="17"/>
      <c r="P60" s="17"/>
      <c r="Q60" s="19">
        <f t="shared" si="3"/>
        <v>0.3375776045</v>
      </c>
      <c r="R60" s="17"/>
      <c r="S60" s="17"/>
      <c r="T60" s="17"/>
      <c r="U60" s="17"/>
      <c r="V60" s="17"/>
      <c r="W60" s="17"/>
      <c r="X60" s="17"/>
      <c r="Y60" s="17"/>
      <c r="Z60" s="17"/>
      <c r="AA60" s="17"/>
    </row>
    <row r="61">
      <c r="A61" s="18">
        <v>43800.0</v>
      </c>
      <c r="B61" s="19">
        <v>11987.0</v>
      </c>
      <c r="C61" s="17"/>
      <c r="D61" s="17"/>
      <c r="E61" s="17"/>
      <c r="F61" s="17"/>
      <c r="G61" s="17"/>
      <c r="H61" s="17"/>
      <c r="I61" s="19">
        <v>80.0</v>
      </c>
      <c r="J61" s="19">
        <f t="shared" si="2"/>
        <v>36.78675223</v>
      </c>
      <c r="K61" s="17"/>
      <c r="L61" s="17"/>
      <c r="M61" s="17"/>
      <c r="N61" s="17"/>
      <c r="O61" s="17"/>
      <c r="P61" s="17"/>
      <c r="Q61" s="19">
        <f t="shared" si="3"/>
        <v>0.2455109851</v>
      </c>
      <c r="R61" s="17"/>
      <c r="S61" s="17"/>
      <c r="T61" s="17"/>
      <c r="U61" s="17"/>
      <c r="V61" s="17"/>
      <c r="W61" s="17"/>
      <c r="X61" s="17"/>
      <c r="Y61" s="17"/>
      <c r="Z61" s="17"/>
      <c r="AA61" s="17"/>
    </row>
    <row r="62">
      <c r="A62" s="18">
        <v>43831.0</v>
      </c>
      <c r="B62" s="19">
        <v>11570.0</v>
      </c>
      <c r="C62" s="17"/>
      <c r="D62" s="17"/>
      <c r="E62" s="17"/>
      <c r="F62" s="17"/>
      <c r="G62" s="17"/>
      <c r="H62" s="17"/>
      <c r="I62" s="19">
        <v>80.0</v>
      </c>
      <c r="J62" s="19">
        <f t="shared" si="2"/>
        <v>35.50702622</v>
      </c>
      <c r="K62" s="17"/>
      <c r="L62" s="17"/>
      <c r="M62" s="17"/>
      <c r="N62" s="17"/>
      <c r="O62" s="17"/>
      <c r="P62" s="17"/>
      <c r="Q62" s="19">
        <f t="shared" si="3"/>
        <v>0.2455109851</v>
      </c>
      <c r="R62" s="17"/>
      <c r="S62" s="17"/>
      <c r="T62" s="17"/>
      <c r="U62" s="17"/>
      <c r="V62" s="17"/>
      <c r="W62" s="17"/>
      <c r="X62" s="17"/>
      <c r="Y62" s="17"/>
      <c r="Z62" s="17"/>
      <c r="AA62" s="17"/>
    </row>
    <row r="63">
      <c r="A63" s="18">
        <v>43862.0</v>
      </c>
      <c r="B63" s="19">
        <v>12153.0</v>
      </c>
      <c r="C63" s="17"/>
      <c r="D63" s="17"/>
      <c r="E63" s="17"/>
      <c r="F63" s="17"/>
      <c r="G63" s="17"/>
      <c r="H63" s="17"/>
      <c r="I63" s="19">
        <v>90.0</v>
      </c>
      <c r="J63" s="19">
        <f t="shared" si="2"/>
        <v>37.29618752</v>
      </c>
      <c r="K63" s="17"/>
      <c r="L63" s="17"/>
      <c r="M63" s="17"/>
      <c r="N63" s="17"/>
      <c r="O63" s="17"/>
      <c r="P63" s="17"/>
      <c r="Q63" s="19">
        <f t="shared" si="3"/>
        <v>0.2761998582</v>
      </c>
      <c r="R63" s="17"/>
      <c r="S63" s="17"/>
      <c r="T63" s="17"/>
      <c r="U63" s="17"/>
      <c r="V63" s="17"/>
      <c r="W63" s="17"/>
      <c r="X63" s="17"/>
      <c r="Y63" s="17"/>
      <c r="Z63" s="17"/>
      <c r="AA63" s="17"/>
    </row>
    <row r="64">
      <c r="A64" s="18">
        <v>43891.0</v>
      </c>
      <c r="B64" s="19">
        <v>14749.0</v>
      </c>
      <c r="C64" s="17"/>
      <c r="D64" s="17"/>
      <c r="E64" s="17"/>
      <c r="F64" s="17"/>
      <c r="G64" s="20"/>
      <c r="H64" s="17"/>
      <c r="I64" s="19">
        <v>80.0</v>
      </c>
      <c r="J64" s="19">
        <f t="shared" si="2"/>
        <v>45.26301899</v>
      </c>
      <c r="K64" s="17"/>
      <c r="L64" s="17"/>
      <c r="M64" s="17"/>
      <c r="N64" s="17"/>
      <c r="O64" s="17"/>
      <c r="P64" s="17"/>
      <c r="Q64" s="19">
        <f t="shared" si="3"/>
        <v>0.2455109851</v>
      </c>
      <c r="R64" s="17"/>
      <c r="S64" s="17"/>
      <c r="T64" s="17"/>
      <c r="U64" s="17"/>
      <c r="V64" s="17"/>
      <c r="W64" s="17"/>
      <c r="X64" s="17"/>
      <c r="Y64" s="17"/>
      <c r="Z64" s="17"/>
      <c r="AA64" s="17"/>
    </row>
    <row r="65">
      <c r="A65" s="18">
        <v>43922.0</v>
      </c>
      <c r="B65" s="19">
        <v>16523.0</v>
      </c>
      <c r="C65" s="17"/>
      <c r="D65" s="17"/>
      <c r="E65" s="17"/>
      <c r="F65" s="17"/>
      <c r="G65" s="21">
        <v>379.0</v>
      </c>
      <c r="H65" s="17"/>
      <c r="I65" s="19">
        <v>360.0</v>
      </c>
      <c r="J65" s="19">
        <f t="shared" si="2"/>
        <v>50.70722508</v>
      </c>
      <c r="K65" s="17"/>
      <c r="L65" s="17"/>
      <c r="M65" s="17"/>
      <c r="N65" s="17"/>
      <c r="O65" s="19">
        <f t="shared" ref="O65:O71" si="5">G65/325.851</f>
        <v>1.163108292</v>
      </c>
      <c r="P65" s="17"/>
      <c r="Q65" s="19">
        <f t="shared" si="3"/>
        <v>1.104799433</v>
      </c>
      <c r="R65" s="17"/>
      <c r="S65" s="17"/>
      <c r="T65" s="17"/>
      <c r="U65" s="17"/>
      <c r="V65" s="17"/>
      <c r="W65" s="17"/>
      <c r="X65" s="17"/>
      <c r="Y65" s="17"/>
      <c r="Z65" s="17"/>
      <c r="AA65" s="17"/>
    </row>
    <row r="66">
      <c r="A66" s="18">
        <v>43952.0</v>
      </c>
      <c r="B66" s="19">
        <v>12955.0</v>
      </c>
      <c r="C66" s="17"/>
      <c r="D66" s="17"/>
      <c r="E66" s="17"/>
      <c r="F66" s="17"/>
      <c r="G66" s="21">
        <v>782.0</v>
      </c>
      <c r="H66" s="17"/>
      <c r="I66" s="19">
        <v>730.0</v>
      </c>
      <c r="J66" s="19">
        <f t="shared" si="2"/>
        <v>39.75743515</v>
      </c>
      <c r="K66" s="17"/>
      <c r="L66" s="17"/>
      <c r="M66" s="17"/>
      <c r="N66" s="17"/>
      <c r="O66" s="19">
        <f t="shared" si="5"/>
        <v>2.399869879</v>
      </c>
      <c r="P66" s="17"/>
      <c r="Q66" s="19">
        <f t="shared" si="3"/>
        <v>2.240287739</v>
      </c>
      <c r="R66" s="17"/>
      <c r="S66" s="17"/>
      <c r="T66" s="17"/>
      <c r="U66" s="17"/>
      <c r="V66" s="17"/>
      <c r="W66" s="17"/>
      <c r="X66" s="17"/>
      <c r="Y66" s="17"/>
      <c r="Z66" s="17"/>
      <c r="AA66" s="17"/>
    </row>
    <row r="67">
      <c r="A67" s="18">
        <v>43983.0</v>
      </c>
      <c r="B67" s="19">
        <v>13046.0</v>
      </c>
      <c r="C67" s="17"/>
      <c r="D67" s="17"/>
      <c r="E67" s="17"/>
      <c r="F67" s="17"/>
      <c r="G67" s="21">
        <v>977.0</v>
      </c>
      <c r="H67" s="17"/>
      <c r="I67" s="19">
        <v>960.0</v>
      </c>
      <c r="J67" s="19">
        <f t="shared" si="2"/>
        <v>40.03670389</v>
      </c>
      <c r="K67" s="17"/>
      <c r="L67" s="17"/>
      <c r="M67" s="17"/>
      <c r="N67" s="17"/>
      <c r="O67" s="19">
        <f t="shared" si="5"/>
        <v>2.998302905</v>
      </c>
      <c r="P67" s="17"/>
      <c r="Q67" s="19">
        <f t="shared" si="3"/>
        <v>2.946131821</v>
      </c>
      <c r="R67" s="17"/>
      <c r="S67" s="17"/>
      <c r="T67" s="17"/>
      <c r="U67" s="17"/>
      <c r="V67" s="17"/>
      <c r="W67" s="17"/>
      <c r="X67" s="17"/>
      <c r="Y67" s="17"/>
      <c r="Z67" s="17"/>
      <c r="AA67" s="17"/>
    </row>
    <row r="68">
      <c r="A68" s="18">
        <v>44013.0</v>
      </c>
      <c r="B68" s="19">
        <v>17080.0</v>
      </c>
      <c r="C68" s="17"/>
      <c r="D68" s="17"/>
      <c r="E68" s="17"/>
      <c r="F68" s="17"/>
      <c r="G68" s="21">
        <v>1053.0</v>
      </c>
      <c r="H68" s="17"/>
      <c r="I68" s="19">
        <v>1100.0</v>
      </c>
      <c r="J68" s="19">
        <f t="shared" si="2"/>
        <v>52.41659532</v>
      </c>
      <c r="K68" s="17"/>
      <c r="L68" s="17"/>
      <c r="M68" s="17"/>
      <c r="N68" s="17"/>
      <c r="O68" s="19">
        <f t="shared" si="5"/>
        <v>3.231538341</v>
      </c>
      <c r="P68" s="17"/>
      <c r="Q68" s="19">
        <f t="shared" si="3"/>
        <v>3.375776045</v>
      </c>
      <c r="R68" s="17"/>
      <c r="S68" s="17"/>
      <c r="T68" s="17"/>
      <c r="U68" s="17"/>
      <c r="V68" s="17"/>
      <c r="W68" s="17"/>
      <c r="X68" s="17"/>
      <c r="Y68" s="17"/>
      <c r="Z68" s="17"/>
      <c r="AA68" s="17"/>
    </row>
    <row r="69">
      <c r="A69" s="18">
        <v>44044.0</v>
      </c>
      <c r="B69" s="19">
        <v>15203.0</v>
      </c>
      <c r="C69" s="17"/>
      <c r="D69" s="17"/>
      <c r="E69" s="17"/>
      <c r="F69" s="17"/>
      <c r="G69" s="21">
        <v>1148.0</v>
      </c>
      <c r="H69" s="19">
        <v>19.44</v>
      </c>
      <c r="I69" s="19">
        <v>1470.0</v>
      </c>
      <c r="J69" s="19">
        <f t="shared" si="2"/>
        <v>46.65629383</v>
      </c>
      <c r="K69" s="17"/>
      <c r="L69" s="17"/>
      <c r="M69" s="17"/>
      <c r="N69" s="17"/>
      <c r="O69" s="19">
        <f t="shared" si="5"/>
        <v>3.523082636</v>
      </c>
      <c r="P69" s="19">
        <f t="shared" ref="P69:Q69" si="6">H69/325.851</f>
        <v>0.05965916937</v>
      </c>
      <c r="Q69" s="19">
        <f t="shared" si="6"/>
        <v>4.511264351</v>
      </c>
      <c r="R69" s="17"/>
      <c r="S69" s="17"/>
      <c r="T69" s="17"/>
      <c r="U69" s="17"/>
      <c r="V69" s="17"/>
      <c r="W69" s="17"/>
      <c r="X69" s="17"/>
      <c r="Y69" s="17"/>
      <c r="Z69" s="17"/>
      <c r="AA69" s="17"/>
    </row>
    <row r="70">
      <c r="A70" s="18">
        <v>44075.0</v>
      </c>
      <c r="B70" s="19">
        <v>12435.0</v>
      </c>
      <c r="C70" s="17"/>
      <c r="D70" s="17"/>
      <c r="E70" s="17"/>
      <c r="F70" s="17"/>
      <c r="G70" s="21">
        <v>1061.0</v>
      </c>
      <c r="H70" s="19">
        <v>24.3</v>
      </c>
      <c r="I70" s="19">
        <v>900.0</v>
      </c>
      <c r="J70" s="19">
        <f t="shared" si="2"/>
        <v>38.16161374</v>
      </c>
      <c r="K70" s="17"/>
      <c r="L70" s="17"/>
      <c r="M70" s="17"/>
      <c r="N70" s="17"/>
      <c r="O70" s="19">
        <f t="shared" si="5"/>
        <v>3.25608944</v>
      </c>
      <c r="P70" s="19">
        <f t="shared" ref="P70:Q70" si="7">H70/325.851</f>
        <v>0.07457396172</v>
      </c>
      <c r="Q70" s="19">
        <f t="shared" si="7"/>
        <v>2.761998582</v>
      </c>
      <c r="R70" s="17"/>
      <c r="S70" s="17"/>
      <c r="T70" s="17"/>
      <c r="U70" s="17"/>
      <c r="V70" s="17"/>
      <c r="W70" s="17"/>
      <c r="X70" s="17"/>
      <c r="Y70" s="17"/>
      <c r="Z70" s="17"/>
      <c r="AA70" s="17"/>
    </row>
    <row r="71">
      <c r="A71" s="18">
        <v>44105.0</v>
      </c>
      <c r="B71" s="19">
        <v>10463.0</v>
      </c>
      <c r="C71" s="17"/>
      <c r="D71" s="17"/>
      <c r="E71" s="17"/>
      <c r="F71" s="17"/>
      <c r="G71" s="21">
        <v>1040.0</v>
      </c>
      <c r="H71" s="19">
        <v>19.44</v>
      </c>
      <c r="I71" s="19">
        <v>670.0</v>
      </c>
      <c r="J71" s="19">
        <f t="shared" si="2"/>
        <v>32.10976796</v>
      </c>
      <c r="K71" s="17"/>
      <c r="L71" s="17"/>
      <c r="M71" s="17"/>
      <c r="N71" s="17"/>
      <c r="O71" s="19">
        <f t="shared" si="5"/>
        <v>3.191642806</v>
      </c>
      <c r="P71" s="19">
        <f t="shared" ref="P71:Q71" si="8">H71/325.851</f>
        <v>0.05965916937</v>
      </c>
      <c r="Q71" s="19">
        <f t="shared" si="8"/>
        <v>2.0561545</v>
      </c>
      <c r="R71" s="17"/>
      <c r="S71" s="17"/>
      <c r="T71" s="17"/>
      <c r="U71" s="17"/>
      <c r="V71" s="17"/>
      <c r="W71" s="17"/>
      <c r="X71" s="17"/>
      <c r="Y71" s="17"/>
      <c r="Z71" s="17"/>
      <c r="AA71" s="17"/>
    </row>
    <row r="72">
      <c r="A72" s="18">
        <v>44136.0</v>
      </c>
      <c r="B72" s="19">
        <v>9522.0</v>
      </c>
      <c r="C72" s="17"/>
      <c r="D72" s="17"/>
      <c r="E72" s="17"/>
      <c r="F72" s="17"/>
      <c r="G72" s="17"/>
      <c r="H72" s="19">
        <v>17.82</v>
      </c>
      <c r="I72" s="19">
        <v>100.0</v>
      </c>
      <c r="J72" s="19">
        <f t="shared" si="2"/>
        <v>29.221945</v>
      </c>
      <c r="K72" s="17"/>
      <c r="L72" s="17"/>
      <c r="M72" s="17"/>
      <c r="N72" s="17"/>
      <c r="O72" s="17"/>
      <c r="P72" s="19">
        <f t="shared" ref="P72:Q72" si="9">H72/325.851</f>
        <v>0.05468757193</v>
      </c>
      <c r="Q72" s="19">
        <f t="shared" si="9"/>
        <v>0.3068887314</v>
      </c>
      <c r="R72" s="17"/>
      <c r="S72" s="17"/>
      <c r="T72" s="17"/>
      <c r="U72" s="17"/>
      <c r="V72" s="17"/>
      <c r="W72" s="17"/>
      <c r="X72" s="17"/>
      <c r="Y72" s="17"/>
      <c r="Z72" s="17"/>
      <c r="AA72" s="17"/>
    </row>
    <row r="73">
      <c r="A73" s="18">
        <v>44166.0</v>
      </c>
      <c r="B73" s="19">
        <v>5707.0</v>
      </c>
      <c r="C73" s="17"/>
      <c r="D73" s="17"/>
      <c r="E73" s="17"/>
      <c r="F73" s="17"/>
      <c r="G73" s="17"/>
      <c r="H73" s="19">
        <v>17.82</v>
      </c>
      <c r="I73" s="19">
        <v>60.0</v>
      </c>
      <c r="J73" s="19">
        <f t="shared" si="2"/>
        <v>17.5141399</v>
      </c>
      <c r="K73" s="17"/>
      <c r="L73" s="17"/>
      <c r="M73" s="17"/>
      <c r="N73" s="17"/>
      <c r="O73" s="17"/>
      <c r="P73" s="19">
        <f t="shared" ref="P73:Q73" si="10">H73/325.851</f>
        <v>0.05468757193</v>
      </c>
      <c r="Q73" s="19">
        <f t="shared" si="10"/>
        <v>0.1841332388</v>
      </c>
      <c r="R73" s="17"/>
      <c r="S73" s="17"/>
      <c r="T73" s="17"/>
      <c r="U73" s="17"/>
      <c r="V73" s="17"/>
      <c r="W73" s="17"/>
      <c r="X73" s="17"/>
      <c r="Y73" s="17"/>
      <c r="Z73" s="17"/>
      <c r="AA73" s="17"/>
    </row>
    <row r="74">
      <c r="A74" s="18">
        <v>44197.0</v>
      </c>
      <c r="B74" s="19">
        <v>5990.0</v>
      </c>
      <c r="C74" s="17"/>
      <c r="D74" s="17"/>
      <c r="E74" s="17"/>
      <c r="F74" s="17"/>
      <c r="G74" s="17"/>
      <c r="H74" s="19">
        <v>22.68</v>
      </c>
      <c r="I74" s="19">
        <v>60.0</v>
      </c>
      <c r="J74" s="19">
        <f t="shared" si="2"/>
        <v>18.38263501</v>
      </c>
      <c r="K74" s="17"/>
      <c r="L74" s="17"/>
      <c r="M74" s="17"/>
      <c r="N74" s="17"/>
      <c r="O74" s="17"/>
      <c r="P74" s="19">
        <f t="shared" ref="P74:Q74" si="11">H74/325.851</f>
        <v>0.06960236427</v>
      </c>
      <c r="Q74" s="19">
        <f t="shared" si="11"/>
        <v>0.1841332388</v>
      </c>
      <c r="R74" s="17"/>
      <c r="S74" s="17"/>
      <c r="T74" s="17"/>
      <c r="U74" s="17"/>
      <c r="V74" s="17"/>
      <c r="W74" s="17"/>
      <c r="X74" s="17"/>
      <c r="Y74" s="17"/>
      <c r="Z74" s="17"/>
      <c r="AA74" s="17"/>
    </row>
    <row r="75">
      <c r="A75" s="18">
        <v>44228.0</v>
      </c>
      <c r="B75" s="19">
        <v>6748.0</v>
      </c>
      <c r="C75" s="17"/>
      <c r="D75" s="17"/>
      <c r="E75" s="17"/>
      <c r="F75" s="17"/>
      <c r="G75" s="17"/>
      <c r="H75" s="19">
        <v>19.44</v>
      </c>
      <c r="I75" s="19">
        <v>70.0</v>
      </c>
      <c r="J75" s="19">
        <f t="shared" si="2"/>
        <v>20.70885159</v>
      </c>
      <c r="K75" s="17"/>
      <c r="L75" s="17"/>
      <c r="M75" s="17"/>
      <c r="N75" s="17"/>
      <c r="O75" s="17"/>
      <c r="P75" s="19">
        <f t="shared" ref="P75:Q75" si="12">H75/325.851</f>
        <v>0.05965916937</v>
      </c>
      <c r="Q75" s="19">
        <f t="shared" si="12"/>
        <v>0.2148221119</v>
      </c>
      <c r="R75" s="17"/>
      <c r="S75" s="17"/>
      <c r="T75" s="17"/>
      <c r="U75" s="17"/>
      <c r="V75" s="17"/>
      <c r="W75" s="17"/>
      <c r="X75" s="17"/>
      <c r="Y75" s="17"/>
      <c r="Z75" s="17"/>
      <c r="AA75" s="17"/>
    </row>
    <row r="76">
      <c r="A76" s="18">
        <v>44256.0</v>
      </c>
      <c r="B76" s="19">
        <v>8218.0</v>
      </c>
      <c r="C76" s="17"/>
      <c r="D76" s="17"/>
      <c r="E76" s="17"/>
      <c r="F76" s="17"/>
      <c r="G76" s="20"/>
      <c r="H76" s="19">
        <v>16.2</v>
      </c>
      <c r="I76" s="19">
        <v>70.0</v>
      </c>
      <c r="J76" s="19">
        <f t="shared" si="2"/>
        <v>25.22011594</v>
      </c>
      <c r="K76" s="17"/>
      <c r="L76" s="17"/>
      <c r="M76" s="17"/>
      <c r="N76" s="17"/>
      <c r="O76" s="17"/>
      <c r="P76" s="19">
        <f t="shared" ref="P76:Q76" si="13">H76/325.851</f>
        <v>0.04971597448</v>
      </c>
      <c r="Q76" s="19">
        <f t="shared" si="13"/>
        <v>0.2148221119</v>
      </c>
      <c r="R76" s="17"/>
      <c r="S76" s="17"/>
      <c r="T76" s="17"/>
      <c r="U76" s="17"/>
      <c r="V76" s="17"/>
      <c r="W76" s="17"/>
      <c r="X76" s="17"/>
      <c r="Y76" s="17"/>
      <c r="Z76" s="17"/>
      <c r="AA76" s="17"/>
    </row>
    <row r="77">
      <c r="A77" s="18">
        <v>44287.0</v>
      </c>
      <c r="B77" s="19">
        <v>8666.0</v>
      </c>
      <c r="C77" s="17"/>
      <c r="D77" s="17"/>
      <c r="E77" s="17"/>
      <c r="F77" s="17"/>
      <c r="G77" s="21">
        <v>807.0</v>
      </c>
      <c r="H77" s="19">
        <v>17.82</v>
      </c>
      <c r="I77" s="19">
        <v>100.0</v>
      </c>
      <c r="J77" s="19">
        <f t="shared" si="2"/>
        <v>26.59497746</v>
      </c>
      <c r="K77" s="17"/>
      <c r="L77" s="17"/>
      <c r="M77" s="17"/>
      <c r="N77" s="17"/>
      <c r="O77" s="19">
        <f t="shared" ref="O77:Q77" si="14">G77/325.851</f>
        <v>2.476592062</v>
      </c>
      <c r="P77" s="19">
        <f t="shared" si="14"/>
        <v>0.05468757193</v>
      </c>
      <c r="Q77" s="19">
        <f t="shared" si="14"/>
        <v>0.3068887314</v>
      </c>
      <c r="R77" s="17"/>
      <c r="S77" s="17"/>
      <c r="T77" s="17"/>
      <c r="U77" s="17"/>
      <c r="V77" s="17"/>
      <c r="W77" s="17"/>
      <c r="X77" s="17"/>
      <c r="Y77" s="17"/>
      <c r="Z77" s="17"/>
      <c r="AA77" s="17"/>
    </row>
    <row r="78">
      <c r="A78" s="18">
        <v>44317.0</v>
      </c>
      <c r="B78" s="19">
        <v>9396.0</v>
      </c>
      <c r="C78" s="17"/>
      <c r="D78" s="17"/>
      <c r="E78" s="17"/>
      <c r="F78" s="19">
        <v>6823.0</v>
      </c>
      <c r="G78" s="21">
        <v>928.0</v>
      </c>
      <c r="H78" s="19">
        <v>29.16</v>
      </c>
      <c r="I78" s="19">
        <v>920.0</v>
      </c>
      <c r="J78" s="19">
        <f t="shared" si="2"/>
        <v>28.8352652</v>
      </c>
      <c r="K78" s="17"/>
      <c r="L78" s="17"/>
      <c r="M78" s="17"/>
      <c r="N78" s="19">
        <f t="shared" ref="N78:Q78" si="15">F78/325.851</f>
        <v>20.93901814</v>
      </c>
      <c r="O78" s="19">
        <f t="shared" si="15"/>
        <v>2.847927427</v>
      </c>
      <c r="P78" s="19">
        <f t="shared" si="15"/>
        <v>0.08948875406</v>
      </c>
      <c r="Q78" s="19">
        <f t="shared" si="15"/>
        <v>2.823376328</v>
      </c>
      <c r="R78" s="17"/>
      <c r="S78" s="17"/>
      <c r="T78" s="17"/>
      <c r="U78" s="17"/>
      <c r="V78" s="17"/>
      <c r="W78" s="17"/>
      <c r="X78" s="17"/>
      <c r="Y78" s="17"/>
      <c r="Z78" s="17"/>
      <c r="AA78" s="17"/>
    </row>
    <row r="79">
      <c r="A79" s="18">
        <v>44348.0</v>
      </c>
      <c r="B79" s="19">
        <v>16805.0</v>
      </c>
      <c r="C79" s="17"/>
      <c r="D79" s="17"/>
      <c r="E79" s="17"/>
      <c r="F79" s="19">
        <v>6945.0</v>
      </c>
      <c r="G79" s="21">
        <v>1193.0</v>
      </c>
      <c r="H79" s="19">
        <v>53.99</v>
      </c>
      <c r="I79" s="19">
        <v>1120.0</v>
      </c>
      <c r="J79" s="19">
        <f t="shared" si="2"/>
        <v>51.5726513</v>
      </c>
      <c r="K79" s="17"/>
      <c r="L79" s="17"/>
      <c r="M79" s="17"/>
      <c r="N79" s="19">
        <f t="shared" ref="N79:Q79" si="16">F79/325.851</f>
        <v>21.31342239</v>
      </c>
      <c r="O79" s="19">
        <f t="shared" si="16"/>
        <v>3.661182565</v>
      </c>
      <c r="P79" s="19">
        <f t="shared" si="16"/>
        <v>0.1656892261</v>
      </c>
      <c r="Q79" s="19">
        <f t="shared" si="16"/>
        <v>3.437153791</v>
      </c>
      <c r="R79" s="17"/>
      <c r="S79" s="17"/>
      <c r="T79" s="17"/>
      <c r="U79" s="17"/>
      <c r="V79" s="17"/>
      <c r="W79" s="17"/>
      <c r="X79" s="17"/>
      <c r="Y79" s="17"/>
      <c r="Z79" s="17"/>
      <c r="AA79" s="17"/>
    </row>
    <row r="80">
      <c r="A80" s="18">
        <v>44378.0</v>
      </c>
      <c r="B80" s="19">
        <v>15448.0</v>
      </c>
      <c r="C80" s="17"/>
      <c r="D80" s="17"/>
      <c r="E80" s="17"/>
      <c r="F80" s="19">
        <v>9129.0</v>
      </c>
      <c r="G80" s="21">
        <v>175.0</v>
      </c>
      <c r="H80" s="19">
        <v>30.78</v>
      </c>
      <c r="I80" s="19">
        <v>1250.0</v>
      </c>
      <c r="J80" s="19">
        <f t="shared" si="2"/>
        <v>47.40817122</v>
      </c>
      <c r="K80" s="17"/>
      <c r="L80" s="17"/>
      <c r="M80" s="17"/>
      <c r="N80" s="19">
        <f t="shared" ref="N80:Q80" si="17">F80/325.851</f>
        <v>28.01587229</v>
      </c>
      <c r="O80" s="19">
        <f t="shared" si="17"/>
        <v>0.5370552799</v>
      </c>
      <c r="P80" s="19">
        <f t="shared" si="17"/>
        <v>0.09446035151</v>
      </c>
      <c r="Q80" s="19">
        <f t="shared" si="17"/>
        <v>3.836109142</v>
      </c>
      <c r="R80" s="17"/>
      <c r="S80" s="17"/>
      <c r="T80" s="17"/>
      <c r="U80" s="17"/>
      <c r="V80" s="17"/>
      <c r="W80" s="17"/>
      <c r="X80" s="17"/>
      <c r="Y80" s="17"/>
      <c r="Z80" s="17"/>
      <c r="AA80" s="17"/>
    </row>
    <row r="81">
      <c r="A81" s="18">
        <v>44409.0</v>
      </c>
      <c r="B81" s="19">
        <v>15333.0</v>
      </c>
      <c r="C81" s="17"/>
      <c r="D81" s="17"/>
      <c r="E81" s="17"/>
      <c r="F81" s="19">
        <v>5627.0</v>
      </c>
      <c r="G81" s="21">
        <v>669.0</v>
      </c>
      <c r="H81" s="19">
        <v>44.75</v>
      </c>
      <c r="I81" s="19">
        <v>1440.0</v>
      </c>
      <c r="J81" s="19">
        <f t="shared" si="2"/>
        <v>47.05524918</v>
      </c>
      <c r="K81" s="17"/>
      <c r="L81" s="17"/>
      <c r="M81" s="17"/>
      <c r="N81" s="19">
        <f t="shared" ref="N81:Q81" si="18">F81/325.851</f>
        <v>17.26862891</v>
      </c>
      <c r="O81" s="19">
        <f t="shared" si="18"/>
        <v>2.053085613</v>
      </c>
      <c r="P81" s="19">
        <f t="shared" si="18"/>
        <v>0.1373327073</v>
      </c>
      <c r="Q81" s="19">
        <f t="shared" si="18"/>
        <v>4.419197731</v>
      </c>
      <c r="R81" s="17"/>
      <c r="S81" s="17"/>
      <c r="T81" s="17"/>
      <c r="U81" s="17"/>
      <c r="V81" s="17"/>
      <c r="W81" s="17"/>
      <c r="X81" s="17"/>
      <c r="Y81" s="17"/>
      <c r="Z81" s="17"/>
      <c r="AA81" s="17"/>
    </row>
    <row r="82">
      <c r="A82" s="18">
        <v>44440.0</v>
      </c>
      <c r="B82" s="19">
        <v>13070.0</v>
      </c>
      <c r="C82" s="17"/>
      <c r="D82" s="17"/>
      <c r="E82" s="17"/>
      <c r="F82" s="19">
        <v>5876.0</v>
      </c>
      <c r="G82" s="21">
        <v>486.0</v>
      </c>
      <c r="H82" s="19">
        <v>28.39</v>
      </c>
      <c r="I82" s="19">
        <v>1170.0</v>
      </c>
      <c r="J82" s="19">
        <f t="shared" si="2"/>
        <v>40.11035719</v>
      </c>
      <c r="K82" s="17"/>
      <c r="L82" s="17"/>
      <c r="M82" s="17"/>
      <c r="N82" s="19">
        <f t="shared" ref="N82:Q82" si="19">F82/325.851</f>
        <v>18.03278185</v>
      </c>
      <c r="O82" s="19">
        <f t="shared" si="19"/>
        <v>1.491479234</v>
      </c>
      <c r="P82" s="19">
        <f t="shared" si="19"/>
        <v>0.08712571083</v>
      </c>
      <c r="Q82" s="19">
        <f t="shared" si="19"/>
        <v>3.590598157</v>
      </c>
      <c r="R82" s="17"/>
      <c r="S82" s="17"/>
      <c r="T82" s="17"/>
      <c r="U82" s="17"/>
      <c r="V82" s="17"/>
      <c r="W82" s="17"/>
      <c r="X82" s="17"/>
      <c r="Y82" s="17"/>
      <c r="Z82" s="17"/>
      <c r="AA82" s="17"/>
    </row>
    <row r="83">
      <c r="A83" s="18">
        <v>44470.0</v>
      </c>
      <c r="B83" s="19">
        <v>9766.0</v>
      </c>
      <c r="C83" s="17"/>
      <c r="D83" s="17"/>
      <c r="E83" s="17"/>
      <c r="F83" s="19">
        <v>1185.0</v>
      </c>
      <c r="G83" s="21">
        <v>785.0</v>
      </c>
      <c r="H83" s="19">
        <v>28.39</v>
      </c>
      <c r="I83" s="19">
        <v>780.0</v>
      </c>
      <c r="J83" s="19">
        <f t="shared" si="2"/>
        <v>29.9707535</v>
      </c>
      <c r="K83" s="17"/>
      <c r="L83" s="17"/>
      <c r="M83" s="17"/>
      <c r="N83" s="19">
        <f t="shared" ref="N83:Q83" si="20">F83/325.851</f>
        <v>3.636631467</v>
      </c>
      <c r="O83" s="19">
        <f t="shared" si="20"/>
        <v>2.409076541</v>
      </c>
      <c r="P83" s="19">
        <f t="shared" si="20"/>
        <v>0.08712571083</v>
      </c>
      <c r="Q83" s="19">
        <f t="shared" si="20"/>
        <v>2.393732105</v>
      </c>
      <c r="R83" s="17"/>
      <c r="S83" s="17"/>
      <c r="T83" s="17"/>
      <c r="U83" s="17"/>
      <c r="V83" s="17"/>
      <c r="W83" s="17"/>
      <c r="X83" s="17"/>
      <c r="Y83" s="17"/>
      <c r="Z83" s="17"/>
      <c r="AA83" s="17"/>
    </row>
    <row r="84">
      <c r="A84" s="18">
        <v>44501.0</v>
      </c>
      <c r="B84" s="19">
        <v>7206.0</v>
      </c>
      <c r="C84" s="17"/>
      <c r="D84" s="17"/>
      <c r="E84" s="17"/>
      <c r="F84" s="19">
        <v>475.0</v>
      </c>
      <c r="G84" s="21">
        <v>16.0</v>
      </c>
      <c r="H84" s="19">
        <v>28.39</v>
      </c>
      <c r="I84" s="19">
        <v>80.0</v>
      </c>
      <c r="J84" s="19">
        <f t="shared" si="2"/>
        <v>22.11440198</v>
      </c>
      <c r="K84" s="17"/>
      <c r="L84" s="17"/>
      <c r="M84" s="17"/>
      <c r="N84" s="19">
        <f t="shared" ref="N84:Q84" si="21">F84/325.851</f>
        <v>1.457721474</v>
      </c>
      <c r="O84" s="19">
        <f t="shared" si="21"/>
        <v>0.04910219702</v>
      </c>
      <c r="P84" s="19">
        <f t="shared" si="21"/>
        <v>0.08712571083</v>
      </c>
      <c r="Q84" s="19">
        <f t="shared" si="21"/>
        <v>0.2455109851</v>
      </c>
      <c r="R84" s="17"/>
      <c r="S84" s="17"/>
      <c r="T84" s="17"/>
      <c r="U84" s="17"/>
      <c r="V84" s="17"/>
      <c r="W84" s="17"/>
      <c r="X84" s="17"/>
      <c r="Y84" s="17"/>
      <c r="Z84" s="17"/>
      <c r="AA84" s="17"/>
    </row>
    <row r="85">
      <c r="A85" s="18">
        <v>44531.0</v>
      </c>
      <c r="B85" s="19">
        <v>5711.0</v>
      </c>
      <c r="C85" s="22"/>
      <c r="D85" s="22"/>
      <c r="E85" s="17"/>
      <c r="F85" s="19">
        <v>381.0</v>
      </c>
      <c r="G85" s="21">
        <v>13.0</v>
      </c>
      <c r="H85" s="19">
        <v>23.38</v>
      </c>
      <c r="I85" s="19">
        <v>50.0</v>
      </c>
      <c r="J85" s="19">
        <f t="shared" si="2"/>
        <v>17.52641545</v>
      </c>
      <c r="K85" s="17"/>
      <c r="L85" s="17"/>
      <c r="M85" s="17"/>
      <c r="N85" s="19">
        <f t="shared" ref="N85:Q85" si="22">F85/325.851</f>
        <v>1.169246066</v>
      </c>
      <c r="O85" s="19">
        <f t="shared" si="22"/>
        <v>0.03989553508</v>
      </c>
      <c r="P85" s="19">
        <f t="shared" si="22"/>
        <v>0.07175058539</v>
      </c>
      <c r="Q85" s="19">
        <f t="shared" si="22"/>
        <v>0.1534443657</v>
      </c>
      <c r="R85" s="17"/>
      <c r="S85" s="17"/>
      <c r="T85" s="17"/>
      <c r="U85" s="17"/>
      <c r="V85" s="17"/>
      <c r="W85" s="17"/>
      <c r="X85" s="17"/>
      <c r="Y85" s="17"/>
      <c r="Z85" s="17"/>
      <c r="AA85" s="17"/>
    </row>
    <row r="86">
      <c r="A86" s="18">
        <v>44562.0</v>
      </c>
      <c r="B86" s="19">
        <v>6757.0</v>
      </c>
      <c r="C86" s="23">
        <v>48.0</v>
      </c>
      <c r="D86" s="23">
        <v>4774.0</v>
      </c>
      <c r="E86" s="17"/>
      <c r="F86" s="19">
        <v>382.0</v>
      </c>
      <c r="G86" s="21">
        <v>37.0</v>
      </c>
      <c r="H86" s="19">
        <v>18.37</v>
      </c>
      <c r="I86" s="19">
        <v>50.0</v>
      </c>
      <c r="J86" s="19">
        <f t="shared" si="2"/>
        <v>20.73647158</v>
      </c>
      <c r="K86" s="19">
        <f t="shared" ref="K86:L86" si="23">C86/325.851</f>
        <v>0.147306591</v>
      </c>
      <c r="L86" s="19">
        <f t="shared" si="23"/>
        <v>14.65086803</v>
      </c>
      <c r="M86" s="17"/>
      <c r="N86" s="19">
        <f t="shared" ref="N86:Q86" si="24">F86/325.851</f>
        <v>1.172314954</v>
      </c>
      <c r="O86" s="19">
        <f t="shared" si="24"/>
        <v>0.1135488306</v>
      </c>
      <c r="P86" s="19">
        <f t="shared" si="24"/>
        <v>0.05637545995</v>
      </c>
      <c r="Q86" s="19">
        <f t="shared" si="24"/>
        <v>0.1534443657</v>
      </c>
      <c r="R86" s="17"/>
      <c r="S86" s="17"/>
      <c r="T86" s="17"/>
      <c r="U86" s="17"/>
      <c r="V86" s="17"/>
      <c r="W86" s="17"/>
      <c r="X86" s="17"/>
      <c r="Y86" s="17"/>
      <c r="Z86" s="17"/>
      <c r="AA86" s="17"/>
    </row>
    <row r="87">
      <c r="A87" s="18">
        <v>44593.0</v>
      </c>
      <c r="B87" s="19">
        <v>6525.0</v>
      </c>
      <c r="C87" s="23">
        <v>95.0</v>
      </c>
      <c r="D87" s="23">
        <v>4809.0</v>
      </c>
      <c r="E87" s="17"/>
      <c r="F87" s="19">
        <v>477.0</v>
      </c>
      <c r="G87" s="21">
        <v>21.0</v>
      </c>
      <c r="H87" s="19">
        <v>15.03</v>
      </c>
      <c r="I87" s="19">
        <v>70.0</v>
      </c>
      <c r="J87" s="19">
        <f t="shared" si="2"/>
        <v>20.02448972</v>
      </c>
      <c r="K87" s="19">
        <f t="shared" ref="K87:L87" si="25">C87/325.851</f>
        <v>0.2915442948</v>
      </c>
      <c r="L87" s="19">
        <f t="shared" si="25"/>
        <v>14.75827909</v>
      </c>
      <c r="M87" s="17"/>
      <c r="N87" s="19">
        <f t="shared" ref="N87:Q87" si="26">F87/325.851</f>
        <v>1.463859249</v>
      </c>
      <c r="O87" s="19">
        <f t="shared" si="26"/>
        <v>0.06444663358</v>
      </c>
      <c r="P87" s="19">
        <f t="shared" si="26"/>
        <v>0.04612537632</v>
      </c>
      <c r="Q87" s="19">
        <f t="shared" si="26"/>
        <v>0.2148221119</v>
      </c>
      <c r="R87" s="17"/>
      <c r="S87" s="17"/>
      <c r="T87" s="17"/>
      <c r="U87" s="17"/>
      <c r="V87" s="17"/>
      <c r="W87" s="17"/>
      <c r="X87" s="17"/>
      <c r="Y87" s="17"/>
      <c r="Z87" s="17"/>
      <c r="AA87" s="17"/>
    </row>
    <row r="88">
      <c r="A88" s="18">
        <v>44621.0</v>
      </c>
      <c r="B88" s="19">
        <v>9142.0</v>
      </c>
      <c r="C88" s="23">
        <v>157.0</v>
      </c>
      <c r="D88" s="23">
        <v>3991.0</v>
      </c>
      <c r="E88" s="17"/>
      <c r="F88" s="19">
        <v>418.0</v>
      </c>
      <c r="G88" s="21">
        <v>20.0</v>
      </c>
      <c r="H88" s="19">
        <v>21.71</v>
      </c>
      <c r="I88" s="19">
        <v>80.0</v>
      </c>
      <c r="J88" s="19">
        <f t="shared" si="2"/>
        <v>28.05576782</v>
      </c>
      <c r="K88" s="19">
        <f t="shared" ref="K88:L88" si="27">C88/325.851</f>
        <v>0.4818153082</v>
      </c>
      <c r="L88" s="19">
        <f t="shared" si="27"/>
        <v>12.24792927</v>
      </c>
      <c r="M88" s="17"/>
      <c r="N88" s="19">
        <f t="shared" ref="N88:Q88" si="28">F88/325.851</f>
        <v>1.282794897</v>
      </c>
      <c r="O88" s="19">
        <f t="shared" si="28"/>
        <v>0.06137774627</v>
      </c>
      <c r="P88" s="19">
        <f t="shared" si="28"/>
        <v>0.06662554358</v>
      </c>
      <c r="Q88" s="19">
        <f t="shared" si="28"/>
        <v>0.2455109851</v>
      </c>
      <c r="R88" s="17"/>
      <c r="S88" s="17"/>
      <c r="T88" s="17"/>
      <c r="U88" s="17"/>
      <c r="V88" s="17"/>
      <c r="W88" s="17"/>
      <c r="X88" s="17"/>
      <c r="Y88" s="17"/>
      <c r="Z88" s="17"/>
      <c r="AA88" s="17"/>
    </row>
    <row r="89">
      <c r="A89" s="18">
        <v>44652.0</v>
      </c>
      <c r="B89" s="19">
        <v>9544.0</v>
      </c>
      <c r="C89" s="23">
        <v>158.0</v>
      </c>
      <c r="D89" s="23">
        <v>2657.0</v>
      </c>
      <c r="E89" s="17"/>
      <c r="F89" s="19">
        <v>384.0</v>
      </c>
      <c r="G89" s="21">
        <v>79.0</v>
      </c>
      <c r="H89" s="19">
        <v>23.38</v>
      </c>
      <c r="I89" s="19">
        <v>120.0</v>
      </c>
      <c r="J89" s="19">
        <f t="shared" si="2"/>
        <v>29.28946052</v>
      </c>
      <c r="K89" s="19">
        <f t="shared" ref="K89:L89" si="29">C89/325.851</f>
        <v>0.4848841955</v>
      </c>
      <c r="L89" s="19">
        <f t="shared" si="29"/>
        <v>8.154033592</v>
      </c>
      <c r="M89" s="17"/>
      <c r="N89" s="19">
        <f t="shared" ref="N89:Q89" si="30">F89/325.851</f>
        <v>1.178452728</v>
      </c>
      <c r="O89" s="19">
        <f t="shared" si="30"/>
        <v>0.2424420978</v>
      </c>
      <c r="P89" s="19">
        <f t="shared" si="30"/>
        <v>0.07175058539</v>
      </c>
      <c r="Q89" s="19">
        <f t="shared" si="30"/>
        <v>0.3682664776</v>
      </c>
      <c r="R89" s="17"/>
      <c r="S89" s="17"/>
      <c r="T89" s="17"/>
      <c r="U89" s="17"/>
      <c r="V89" s="17"/>
      <c r="W89" s="17"/>
      <c r="X89" s="17"/>
      <c r="Y89" s="17"/>
      <c r="Z89" s="17"/>
      <c r="AA89" s="17"/>
    </row>
    <row r="90">
      <c r="A90" s="18">
        <v>44682.0</v>
      </c>
      <c r="B90" s="19">
        <v>12969.0</v>
      </c>
      <c r="C90" s="23">
        <v>181.0</v>
      </c>
      <c r="D90" s="23">
        <v>1873.0</v>
      </c>
      <c r="E90" s="17"/>
      <c r="F90" s="19">
        <v>1271.0</v>
      </c>
      <c r="G90" s="21">
        <v>583.0</v>
      </c>
      <c r="H90" s="19">
        <v>25.05</v>
      </c>
      <c r="I90" s="19">
        <v>160.0</v>
      </c>
      <c r="J90" s="19">
        <f t="shared" si="2"/>
        <v>39.80039957</v>
      </c>
      <c r="K90" s="19">
        <f t="shared" ref="K90:L90" si="31">C90/325.851</f>
        <v>0.5554686037</v>
      </c>
      <c r="L90" s="19">
        <f t="shared" si="31"/>
        <v>5.748025938</v>
      </c>
      <c r="M90" s="17"/>
      <c r="N90" s="19">
        <f t="shared" ref="N90:Q90" si="32">F90/325.851</f>
        <v>3.900555775</v>
      </c>
      <c r="O90" s="19">
        <f t="shared" si="32"/>
        <v>1.789161304</v>
      </c>
      <c r="P90" s="19">
        <f t="shared" si="32"/>
        <v>0.0768756272</v>
      </c>
      <c r="Q90" s="19">
        <f t="shared" si="32"/>
        <v>0.4910219702</v>
      </c>
      <c r="R90" s="17"/>
      <c r="S90" s="17"/>
      <c r="T90" s="17"/>
      <c r="U90" s="17"/>
      <c r="V90" s="17"/>
      <c r="W90" s="17"/>
      <c r="X90" s="17"/>
      <c r="Y90" s="17"/>
      <c r="Z90" s="17"/>
      <c r="AA90" s="17"/>
    </row>
    <row r="91">
      <c r="A91" s="18">
        <v>44713.0</v>
      </c>
      <c r="B91" s="19">
        <v>15293.0</v>
      </c>
      <c r="C91" s="23">
        <v>205.0</v>
      </c>
      <c r="D91" s="23">
        <v>1359.0</v>
      </c>
      <c r="E91" s="19">
        <v>1304.0</v>
      </c>
      <c r="F91" s="19">
        <v>6134.0</v>
      </c>
      <c r="G91" s="21">
        <v>498.0</v>
      </c>
      <c r="H91" s="19">
        <v>30.06</v>
      </c>
      <c r="I91" s="19">
        <v>1180.0</v>
      </c>
      <c r="J91" s="19">
        <f t="shared" si="2"/>
        <v>46.93249369</v>
      </c>
      <c r="K91" s="19">
        <f t="shared" ref="K91:Q91" si="33">C91/325.851</f>
        <v>0.6291218993</v>
      </c>
      <c r="L91" s="19">
        <f t="shared" si="33"/>
        <v>4.170617859</v>
      </c>
      <c r="M91" s="19">
        <f t="shared" si="33"/>
        <v>4.001829057</v>
      </c>
      <c r="N91" s="19">
        <f t="shared" si="33"/>
        <v>18.82455478</v>
      </c>
      <c r="O91" s="19">
        <f t="shared" si="33"/>
        <v>1.528305882</v>
      </c>
      <c r="P91" s="19">
        <f t="shared" si="33"/>
        <v>0.09225075264</v>
      </c>
      <c r="Q91" s="19">
        <f t="shared" si="33"/>
        <v>3.62128703</v>
      </c>
      <c r="R91" s="17"/>
      <c r="S91" s="17"/>
      <c r="T91" s="17"/>
      <c r="U91" s="17"/>
      <c r="V91" s="17"/>
      <c r="W91" s="17"/>
      <c r="X91" s="17"/>
      <c r="Y91" s="17"/>
      <c r="Z91" s="17"/>
      <c r="AA91" s="17"/>
    </row>
    <row r="92">
      <c r="A92" s="18">
        <v>44743.0</v>
      </c>
      <c r="B92" s="19">
        <v>23532.0</v>
      </c>
      <c r="C92" s="23">
        <v>231.0</v>
      </c>
      <c r="D92" s="23">
        <v>275.0</v>
      </c>
      <c r="E92" s="19">
        <v>834.0</v>
      </c>
      <c r="F92" s="19">
        <v>11324.0</v>
      </c>
      <c r="G92" s="21">
        <v>662.0</v>
      </c>
      <c r="H92" s="19">
        <v>25.8</v>
      </c>
      <c r="I92" s="19">
        <v>1440.0</v>
      </c>
      <c r="J92" s="19">
        <f t="shared" si="2"/>
        <v>72.21705626</v>
      </c>
      <c r="K92" s="19">
        <f t="shared" ref="K92:Q92" si="34">C92/325.851</f>
        <v>0.7089129694</v>
      </c>
      <c r="L92" s="19">
        <f t="shared" si="34"/>
        <v>0.8439440112</v>
      </c>
      <c r="M92" s="19">
        <f t="shared" si="34"/>
        <v>2.559452019</v>
      </c>
      <c r="N92" s="19">
        <f t="shared" si="34"/>
        <v>34.75207994</v>
      </c>
      <c r="O92" s="19">
        <f t="shared" si="34"/>
        <v>2.031603402</v>
      </c>
      <c r="P92" s="19">
        <f t="shared" si="34"/>
        <v>0.07917729269</v>
      </c>
      <c r="Q92" s="19">
        <f t="shared" si="34"/>
        <v>4.419197731</v>
      </c>
      <c r="R92" s="17"/>
      <c r="S92" s="17"/>
      <c r="T92" s="17"/>
      <c r="U92" s="17"/>
      <c r="V92" s="17"/>
      <c r="W92" s="17"/>
      <c r="X92" s="17"/>
      <c r="Y92" s="17"/>
      <c r="Z92" s="17"/>
      <c r="AA92" s="17"/>
    </row>
    <row r="93">
      <c r="A93" s="18">
        <v>44774.0</v>
      </c>
      <c r="B93" s="19">
        <v>11134.0</v>
      </c>
      <c r="C93" s="23">
        <v>151.0</v>
      </c>
      <c r="D93" s="23">
        <v>678.0</v>
      </c>
      <c r="E93" s="19">
        <v>1139.0</v>
      </c>
      <c r="F93" s="19">
        <v>6609.0</v>
      </c>
      <c r="G93" s="21">
        <v>622.0</v>
      </c>
      <c r="H93" s="19">
        <v>24.08</v>
      </c>
      <c r="I93" s="19">
        <v>1540.0</v>
      </c>
      <c r="J93" s="19">
        <f t="shared" si="2"/>
        <v>34.16899135</v>
      </c>
      <c r="K93" s="19">
        <f t="shared" ref="K93:Q93" si="35">C93/325.851</f>
        <v>0.4634019843</v>
      </c>
      <c r="L93" s="19">
        <f t="shared" si="35"/>
        <v>2.080705599</v>
      </c>
      <c r="M93" s="19">
        <f t="shared" si="35"/>
        <v>3.49546265</v>
      </c>
      <c r="N93" s="19">
        <f t="shared" si="35"/>
        <v>20.28227626</v>
      </c>
      <c r="O93" s="19">
        <f t="shared" si="35"/>
        <v>1.908847909</v>
      </c>
      <c r="P93" s="19">
        <f t="shared" si="35"/>
        <v>0.07389880651</v>
      </c>
      <c r="Q93" s="19">
        <f t="shared" si="35"/>
        <v>4.726086463</v>
      </c>
      <c r="R93" s="17"/>
      <c r="S93" s="17"/>
      <c r="T93" s="17"/>
      <c r="U93" s="17"/>
      <c r="V93" s="17"/>
      <c r="W93" s="17"/>
      <c r="X93" s="17"/>
      <c r="Y93" s="17"/>
      <c r="Z93" s="17"/>
      <c r="AA93" s="17"/>
    </row>
    <row r="94">
      <c r="A94" s="18">
        <v>44805.0</v>
      </c>
      <c r="B94" s="19">
        <v>17865.0</v>
      </c>
      <c r="C94" s="23">
        <v>108.0</v>
      </c>
      <c r="D94" s="23">
        <v>4477.0</v>
      </c>
      <c r="E94" s="19">
        <v>749.0</v>
      </c>
      <c r="F94" s="19">
        <v>6711.0</v>
      </c>
      <c r="G94" s="21">
        <v>752.0</v>
      </c>
      <c r="H94" s="19">
        <v>30.96</v>
      </c>
      <c r="I94" s="19">
        <v>1290.0</v>
      </c>
      <c r="J94" s="19">
        <f t="shared" si="2"/>
        <v>54.82567186</v>
      </c>
      <c r="K94" s="19">
        <f t="shared" ref="K94:Q94" si="36">C94/325.851</f>
        <v>0.3314398299</v>
      </c>
      <c r="L94" s="19">
        <f t="shared" si="36"/>
        <v>13.7394085</v>
      </c>
      <c r="M94" s="19">
        <f t="shared" si="36"/>
        <v>2.298596598</v>
      </c>
      <c r="N94" s="19">
        <f t="shared" si="36"/>
        <v>20.59530276</v>
      </c>
      <c r="O94" s="19">
        <f t="shared" si="36"/>
        <v>2.30780326</v>
      </c>
      <c r="P94" s="19">
        <f t="shared" si="36"/>
        <v>0.09501275123</v>
      </c>
      <c r="Q94" s="19">
        <f t="shared" si="36"/>
        <v>3.958864634</v>
      </c>
      <c r="R94" s="17"/>
      <c r="S94" s="17"/>
      <c r="T94" s="17"/>
      <c r="U94" s="17"/>
      <c r="V94" s="17"/>
      <c r="W94" s="17"/>
      <c r="X94" s="17"/>
      <c r="Y94" s="17"/>
      <c r="Z94" s="17"/>
      <c r="AA94" s="17"/>
    </row>
    <row r="95">
      <c r="A95" s="18">
        <v>44835.0</v>
      </c>
      <c r="B95" s="19">
        <v>9766.0</v>
      </c>
      <c r="C95" s="23">
        <v>42.0</v>
      </c>
      <c r="D95" s="23">
        <v>3742.0</v>
      </c>
      <c r="E95" s="19">
        <v>547.0</v>
      </c>
      <c r="F95" s="19">
        <v>5563.0</v>
      </c>
      <c r="G95" s="21">
        <v>669.0</v>
      </c>
      <c r="H95" s="19">
        <v>25.8</v>
      </c>
      <c r="I95" s="19">
        <v>810.0</v>
      </c>
      <c r="J95" s="19">
        <f t="shared" si="2"/>
        <v>29.9707535</v>
      </c>
      <c r="K95" s="19">
        <f t="shared" ref="K95:Q95" si="37">C95/325.851</f>
        <v>0.1288932672</v>
      </c>
      <c r="L95" s="19">
        <f t="shared" si="37"/>
        <v>11.48377633</v>
      </c>
      <c r="M95" s="19">
        <f t="shared" si="37"/>
        <v>1.67868136</v>
      </c>
      <c r="N95" s="19">
        <f t="shared" si="37"/>
        <v>17.07222013</v>
      </c>
      <c r="O95" s="19">
        <f t="shared" si="37"/>
        <v>2.053085613</v>
      </c>
      <c r="P95" s="19">
        <f t="shared" si="37"/>
        <v>0.07917729269</v>
      </c>
      <c r="Q95" s="19">
        <f t="shared" si="37"/>
        <v>2.485798724</v>
      </c>
      <c r="R95" s="17"/>
      <c r="S95" s="17"/>
      <c r="T95" s="17"/>
      <c r="U95" s="17"/>
      <c r="V95" s="17"/>
      <c r="W95" s="17"/>
      <c r="X95" s="17"/>
      <c r="Y95" s="17"/>
      <c r="Z95" s="17"/>
      <c r="AA95" s="17"/>
    </row>
    <row r="96">
      <c r="A96" s="18">
        <v>44866.0</v>
      </c>
      <c r="B96" s="19">
        <v>7206.0</v>
      </c>
      <c r="C96" s="23">
        <v>41.0</v>
      </c>
      <c r="D96" s="23">
        <v>4575.0</v>
      </c>
      <c r="E96" s="19">
        <v>70.0</v>
      </c>
      <c r="F96" s="19">
        <v>660.0</v>
      </c>
      <c r="G96" s="21">
        <v>20.0</v>
      </c>
      <c r="H96" s="19">
        <v>24.08</v>
      </c>
      <c r="I96" s="19">
        <v>80.0</v>
      </c>
      <c r="J96" s="19">
        <f t="shared" si="2"/>
        <v>22.11440198</v>
      </c>
      <c r="K96" s="19">
        <f t="shared" ref="K96:Q96" si="38">C96/325.851</f>
        <v>0.1258243799</v>
      </c>
      <c r="L96" s="19">
        <f t="shared" si="38"/>
        <v>14.04015946</v>
      </c>
      <c r="M96" s="19">
        <f t="shared" si="38"/>
        <v>0.2148221119</v>
      </c>
      <c r="N96" s="19">
        <f t="shared" si="38"/>
        <v>2.025465627</v>
      </c>
      <c r="O96" s="19">
        <f t="shared" si="38"/>
        <v>0.06137774627</v>
      </c>
      <c r="P96" s="19">
        <f t="shared" si="38"/>
        <v>0.07389880651</v>
      </c>
      <c r="Q96" s="19">
        <f t="shared" si="38"/>
        <v>0.2455109851</v>
      </c>
      <c r="R96" s="17"/>
      <c r="S96" s="17"/>
      <c r="T96" s="17"/>
      <c r="U96" s="17"/>
      <c r="V96" s="17"/>
      <c r="W96" s="17"/>
      <c r="X96" s="17"/>
      <c r="Y96" s="17"/>
      <c r="Z96" s="17"/>
      <c r="AA96" s="17"/>
    </row>
    <row r="97">
      <c r="A97" s="18">
        <v>44896.0</v>
      </c>
      <c r="B97" s="19">
        <v>7268.0</v>
      </c>
      <c r="C97" s="23">
        <v>61.0</v>
      </c>
      <c r="D97" s="23">
        <v>5709.0</v>
      </c>
      <c r="E97" s="19">
        <v>585.0</v>
      </c>
      <c r="F97" s="19">
        <v>1838.0</v>
      </c>
      <c r="G97" s="21">
        <v>22.0</v>
      </c>
      <c r="H97" s="19">
        <v>22.36</v>
      </c>
      <c r="I97" s="19">
        <v>70.0</v>
      </c>
      <c r="J97" s="19">
        <f t="shared" si="2"/>
        <v>22.30467299</v>
      </c>
      <c r="K97" s="19">
        <f t="shared" ref="K97:Q97" si="39">C97/325.851</f>
        <v>0.1872021261</v>
      </c>
      <c r="L97" s="19">
        <f t="shared" si="39"/>
        <v>17.52027767</v>
      </c>
      <c r="M97" s="19">
        <f t="shared" si="39"/>
        <v>1.795299078</v>
      </c>
      <c r="N97" s="19">
        <f t="shared" si="39"/>
        <v>5.640614882</v>
      </c>
      <c r="O97" s="19">
        <f t="shared" si="39"/>
        <v>0.0675155209</v>
      </c>
      <c r="P97" s="19">
        <f t="shared" si="39"/>
        <v>0.06862032033</v>
      </c>
      <c r="Q97" s="19">
        <f t="shared" si="39"/>
        <v>0.2148221119</v>
      </c>
      <c r="R97" s="17"/>
      <c r="S97" s="17"/>
      <c r="T97" s="17"/>
      <c r="U97" s="17"/>
      <c r="V97" s="17"/>
      <c r="W97" s="17"/>
      <c r="X97" s="17"/>
      <c r="Y97" s="17"/>
      <c r="Z97" s="17"/>
      <c r="AA97" s="17"/>
    </row>
    <row r="98">
      <c r="A98" s="18">
        <v>44927.0</v>
      </c>
      <c r="B98" s="19">
        <v>6370.0</v>
      </c>
      <c r="C98" s="23">
        <v>69.0</v>
      </c>
      <c r="D98" s="23">
        <v>3693.0</v>
      </c>
      <c r="E98" s="19">
        <v>42.0</v>
      </c>
      <c r="F98" s="19">
        <v>394.0</v>
      </c>
      <c r="G98" s="21">
        <v>20.0</v>
      </c>
      <c r="H98" s="19">
        <v>20.64</v>
      </c>
      <c r="I98" s="19">
        <v>80.0</v>
      </c>
      <c r="J98" s="19">
        <f t="shared" si="2"/>
        <v>19.54881219</v>
      </c>
      <c r="K98" s="19">
        <f t="shared" ref="K98:Q98" si="40">C98/325.851</f>
        <v>0.2117532246</v>
      </c>
      <c r="L98" s="19">
        <f t="shared" si="40"/>
        <v>11.33340085</v>
      </c>
      <c r="M98" s="19">
        <f t="shared" si="40"/>
        <v>0.1288932672</v>
      </c>
      <c r="N98" s="19">
        <f t="shared" si="40"/>
        <v>1.209141602</v>
      </c>
      <c r="O98" s="19">
        <f t="shared" si="40"/>
        <v>0.06137774627</v>
      </c>
      <c r="P98" s="19">
        <f t="shared" si="40"/>
        <v>0.06334183415</v>
      </c>
      <c r="Q98" s="19">
        <f t="shared" si="40"/>
        <v>0.2455109851</v>
      </c>
      <c r="R98" s="17"/>
      <c r="S98" s="17"/>
      <c r="T98" s="17"/>
      <c r="U98" s="17"/>
      <c r="V98" s="17"/>
      <c r="W98" s="17"/>
      <c r="X98" s="17"/>
      <c r="Y98" s="17"/>
      <c r="Z98" s="17"/>
      <c r="AA98" s="17"/>
    </row>
    <row r="99">
      <c r="A99" s="18">
        <v>44958.0</v>
      </c>
      <c r="B99" s="19">
        <v>5877.0</v>
      </c>
      <c r="C99" s="23">
        <v>103.0</v>
      </c>
      <c r="D99" s="23">
        <v>3776.0</v>
      </c>
      <c r="E99" s="19">
        <v>70.0</v>
      </c>
      <c r="F99" s="19">
        <v>430.0</v>
      </c>
      <c r="G99" s="21">
        <v>34.0</v>
      </c>
      <c r="H99" s="19">
        <v>25.8</v>
      </c>
      <c r="I99" s="19">
        <v>90.0</v>
      </c>
      <c r="J99" s="19">
        <f t="shared" si="2"/>
        <v>18.03585074</v>
      </c>
      <c r="K99" s="19">
        <f t="shared" ref="K99:Q99" si="41">C99/325.851</f>
        <v>0.3160953933</v>
      </c>
      <c r="L99" s="19">
        <f t="shared" si="41"/>
        <v>11.5881185</v>
      </c>
      <c r="M99" s="19">
        <f t="shared" si="41"/>
        <v>0.2148221119</v>
      </c>
      <c r="N99" s="19">
        <f t="shared" si="41"/>
        <v>1.319621545</v>
      </c>
      <c r="O99" s="19">
        <f t="shared" si="41"/>
        <v>0.1043421687</v>
      </c>
      <c r="P99" s="19">
        <f t="shared" si="41"/>
        <v>0.07917729269</v>
      </c>
      <c r="Q99" s="19">
        <f t="shared" si="41"/>
        <v>0.2761998582</v>
      </c>
      <c r="R99" s="17"/>
      <c r="S99" s="17"/>
      <c r="T99" s="17"/>
      <c r="U99" s="17"/>
      <c r="V99" s="17"/>
      <c r="W99" s="17"/>
      <c r="X99" s="17"/>
      <c r="Y99" s="17"/>
      <c r="Z99" s="17"/>
      <c r="AA99" s="17"/>
    </row>
    <row r="100">
      <c r="A100" s="18">
        <v>44986.0</v>
      </c>
      <c r="B100" s="19">
        <v>7636.0</v>
      </c>
      <c r="C100" s="23">
        <v>146.0</v>
      </c>
      <c r="D100" s="23">
        <v>2879.0</v>
      </c>
      <c r="E100" s="19">
        <v>57.0</v>
      </c>
      <c r="F100" s="19">
        <v>265.0</v>
      </c>
      <c r="G100" s="21">
        <v>32.0</v>
      </c>
      <c r="H100" s="19">
        <v>17.2</v>
      </c>
      <c r="I100" s="19">
        <v>70.0</v>
      </c>
      <c r="J100" s="19">
        <f t="shared" si="2"/>
        <v>23.43402353</v>
      </c>
      <c r="K100" s="19">
        <f t="shared" ref="K100:Q100" si="42">C100/325.851</f>
        <v>0.4480575478</v>
      </c>
      <c r="L100" s="19">
        <f t="shared" si="42"/>
        <v>8.835326576</v>
      </c>
      <c r="M100" s="19">
        <f t="shared" si="42"/>
        <v>0.1749265769</v>
      </c>
      <c r="N100" s="19">
        <f t="shared" si="42"/>
        <v>0.8132551381</v>
      </c>
      <c r="O100" s="19">
        <f t="shared" si="42"/>
        <v>0.09820439403</v>
      </c>
      <c r="P100" s="19">
        <f t="shared" si="42"/>
        <v>0.05278486179</v>
      </c>
      <c r="Q100" s="19">
        <f t="shared" si="42"/>
        <v>0.2148221119</v>
      </c>
      <c r="R100" s="17"/>
      <c r="S100" s="17"/>
      <c r="T100" s="17"/>
      <c r="U100" s="17"/>
      <c r="V100" s="17"/>
      <c r="W100" s="17"/>
      <c r="X100" s="17"/>
      <c r="Y100" s="17"/>
      <c r="Z100" s="17"/>
      <c r="AA100" s="17"/>
    </row>
    <row r="101">
      <c r="A101" s="18">
        <v>45017.0</v>
      </c>
      <c r="B101" s="19">
        <v>8295.0</v>
      </c>
      <c r="C101" s="23">
        <v>174.0</v>
      </c>
      <c r="D101" s="23">
        <v>1318.0</v>
      </c>
      <c r="E101" s="19">
        <v>58.0</v>
      </c>
      <c r="F101" s="19">
        <v>573.0</v>
      </c>
      <c r="G101" s="21">
        <v>349.0</v>
      </c>
      <c r="H101" s="19">
        <v>32.68</v>
      </c>
      <c r="I101" s="19">
        <v>100.0</v>
      </c>
      <c r="J101" s="19">
        <f t="shared" si="2"/>
        <v>25.45642027</v>
      </c>
      <c r="K101" s="19">
        <f t="shared" ref="K101:Q101" si="43">C101/325.851</f>
        <v>0.5339863926</v>
      </c>
      <c r="L101" s="19">
        <f t="shared" si="43"/>
        <v>4.044793479</v>
      </c>
      <c r="M101" s="19">
        <f t="shared" si="43"/>
        <v>0.1779954642</v>
      </c>
      <c r="N101" s="19">
        <f t="shared" si="43"/>
        <v>1.758472431</v>
      </c>
      <c r="O101" s="19">
        <f t="shared" si="43"/>
        <v>1.071041672</v>
      </c>
      <c r="P101" s="19">
        <f t="shared" si="43"/>
        <v>0.1002912374</v>
      </c>
      <c r="Q101" s="19">
        <f t="shared" si="43"/>
        <v>0.3068887314</v>
      </c>
      <c r="R101" s="17"/>
      <c r="S101" s="17"/>
      <c r="T101" s="17"/>
      <c r="U101" s="17"/>
      <c r="V101" s="17"/>
      <c r="W101" s="17"/>
      <c r="X101" s="17"/>
      <c r="Y101" s="17"/>
      <c r="Z101" s="17"/>
      <c r="AA101" s="17"/>
    </row>
    <row r="102">
      <c r="A102" s="18">
        <v>45047.0</v>
      </c>
      <c r="B102" s="19">
        <v>16056.0</v>
      </c>
      <c r="C102" s="23">
        <v>176.0</v>
      </c>
      <c r="D102" s="23">
        <v>186.0</v>
      </c>
      <c r="E102" s="19">
        <v>196.0</v>
      </c>
      <c r="F102" s="19">
        <v>3426.0</v>
      </c>
      <c r="G102" s="21">
        <v>205.0</v>
      </c>
      <c r="H102" s="19">
        <v>25.8</v>
      </c>
      <c r="I102" s="19">
        <v>350.0</v>
      </c>
      <c r="J102" s="19">
        <f t="shared" si="2"/>
        <v>49.27405471</v>
      </c>
      <c r="K102" s="19">
        <f t="shared" ref="K102:Q102" si="44">C102/325.851</f>
        <v>0.5401241672</v>
      </c>
      <c r="L102" s="19">
        <f t="shared" si="44"/>
        <v>0.5708130403</v>
      </c>
      <c r="M102" s="19">
        <f t="shared" si="44"/>
        <v>0.6015019135</v>
      </c>
      <c r="N102" s="19">
        <f t="shared" si="44"/>
        <v>10.51400794</v>
      </c>
      <c r="O102" s="19">
        <f t="shared" si="44"/>
        <v>0.6291218993</v>
      </c>
      <c r="P102" s="19">
        <f t="shared" si="44"/>
        <v>0.07917729269</v>
      </c>
      <c r="Q102" s="19">
        <f t="shared" si="44"/>
        <v>1.07411056</v>
      </c>
      <c r="R102" s="17"/>
      <c r="S102" s="17"/>
      <c r="T102" s="17"/>
      <c r="U102" s="17"/>
      <c r="V102" s="17"/>
      <c r="W102" s="17"/>
      <c r="X102" s="17"/>
      <c r="Y102" s="17"/>
      <c r="Z102" s="17"/>
      <c r="AA102" s="17"/>
    </row>
    <row r="103">
      <c r="A103" s="18">
        <v>45078.0</v>
      </c>
      <c r="B103" s="19">
        <v>14284.0</v>
      </c>
      <c r="C103" s="23">
        <v>217.0</v>
      </c>
      <c r="D103" s="23">
        <v>314.0</v>
      </c>
      <c r="E103" s="19">
        <v>427.0</v>
      </c>
      <c r="F103" s="19">
        <v>9130.0</v>
      </c>
      <c r="G103" s="21">
        <v>641.0</v>
      </c>
      <c r="H103" s="19">
        <v>25.8</v>
      </c>
      <c r="I103" s="19">
        <v>960.0</v>
      </c>
      <c r="J103" s="19">
        <f t="shared" si="2"/>
        <v>43.83598639</v>
      </c>
      <c r="K103" s="19">
        <f t="shared" ref="K103:Q103" si="45">C103/325.851</f>
        <v>0.665948547</v>
      </c>
      <c r="L103" s="19">
        <f t="shared" si="45"/>
        <v>0.9636306164</v>
      </c>
      <c r="M103" s="19">
        <f t="shared" si="45"/>
        <v>1.310414883</v>
      </c>
      <c r="N103" s="19">
        <f t="shared" si="45"/>
        <v>28.01894117</v>
      </c>
      <c r="O103" s="19">
        <f t="shared" si="45"/>
        <v>1.967156768</v>
      </c>
      <c r="P103" s="19">
        <f t="shared" si="45"/>
        <v>0.07917729269</v>
      </c>
      <c r="Q103" s="19">
        <f t="shared" si="45"/>
        <v>2.946131821</v>
      </c>
      <c r="R103" s="17"/>
      <c r="S103" s="17"/>
      <c r="T103" s="17"/>
      <c r="U103" s="17"/>
      <c r="V103" s="17"/>
      <c r="W103" s="17"/>
      <c r="X103" s="17"/>
      <c r="Y103" s="17"/>
      <c r="Z103" s="17"/>
      <c r="AA103" s="17"/>
    </row>
    <row r="104">
      <c r="A104" s="18">
        <v>45108.0</v>
      </c>
      <c r="B104" s="19">
        <v>13510.0</v>
      </c>
      <c r="C104" s="23">
        <v>180.0</v>
      </c>
      <c r="D104" s="23">
        <v>215.0</v>
      </c>
      <c r="E104" s="19">
        <v>494.0</v>
      </c>
      <c r="F104" s="19">
        <v>10373.0</v>
      </c>
      <c r="G104" s="21">
        <v>509.0</v>
      </c>
      <c r="H104" s="19">
        <v>30.09</v>
      </c>
      <c r="I104" s="19">
        <v>1110.0</v>
      </c>
      <c r="J104" s="19">
        <f t="shared" si="2"/>
        <v>41.46066761</v>
      </c>
      <c r="K104" s="19">
        <f t="shared" ref="K104:Q104" si="46">C104/325.851</f>
        <v>0.5523997164</v>
      </c>
      <c r="L104" s="19">
        <f t="shared" si="46"/>
        <v>0.6598107724</v>
      </c>
      <c r="M104" s="19">
        <f t="shared" si="46"/>
        <v>1.516030333</v>
      </c>
      <c r="N104" s="19">
        <f t="shared" si="46"/>
        <v>31.8335681</v>
      </c>
      <c r="O104" s="19">
        <f t="shared" si="46"/>
        <v>1.562063643</v>
      </c>
      <c r="P104" s="19">
        <f t="shared" si="46"/>
        <v>0.09234281926</v>
      </c>
      <c r="Q104" s="19">
        <f t="shared" si="46"/>
        <v>3.406464918</v>
      </c>
      <c r="R104" s="17"/>
      <c r="S104" s="17"/>
      <c r="T104" s="17"/>
      <c r="U104" s="17"/>
      <c r="V104" s="17"/>
      <c r="W104" s="17"/>
      <c r="X104" s="17"/>
      <c r="Y104" s="17"/>
      <c r="Z104" s="17"/>
      <c r="AA104" s="17"/>
    </row>
    <row r="105">
      <c r="A105" s="18">
        <v>45139.0</v>
      </c>
      <c r="B105" s="19">
        <v>15572.0</v>
      </c>
      <c r="C105" s="23">
        <v>213.0</v>
      </c>
      <c r="D105" s="23">
        <v>759.0</v>
      </c>
      <c r="E105" s="19">
        <v>1321.0</v>
      </c>
      <c r="F105" s="19">
        <v>7940.0</v>
      </c>
      <c r="G105" s="21">
        <v>594.0</v>
      </c>
      <c r="H105" s="19">
        <v>31.86</v>
      </c>
      <c r="I105" s="19">
        <v>1820.0</v>
      </c>
      <c r="J105" s="19">
        <f t="shared" si="2"/>
        <v>47.78871325</v>
      </c>
      <c r="K105" s="19">
        <f t="shared" ref="K105:Q105" si="47">C105/325.851</f>
        <v>0.6536729978</v>
      </c>
      <c r="L105" s="19">
        <f t="shared" si="47"/>
        <v>2.329285471</v>
      </c>
      <c r="M105" s="19">
        <f t="shared" si="47"/>
        <v>4.054000141</v>
      </c>
      <c r="N105" s="19">
        <f t="shared" si="47"/>
        <v>24.36696527</v>
      </c>
      <c r="O105" s="19">
        <f t="shared" si="47"/>
        <v>1.822919064</v>
      </c>
      <c r="P105" s="19">
        <f t="shared" si="47"/>
        <v>0.09777474981</v>
      </c>
      <c r="Q105" s="19">
        <f t="shared" si="47"/>
        <v>5.585374911</v>
      </c>
      <c r="R105" s="17"/>
      <c r="S105" s="17"/>
      <c r="T105" s="17"/>
      <c r="U105" s="17"/>
      <c r="V105" s="17"/>
      <c r="W105" s="17"/>
      <c r="X105" s="17"/>
      <c r="Y105" s="17"/>
      <c r="Z105" s="17"/>
      <c r="AA105" s="17"/>
    </row>
    <row r="106">
      <c r="A106" s="18">
        <v>45170.0</v>
      </c>
      <c r="B106" s="19">
        <v>13228.0</v>
      </c>
      <c r="C106" s="23">
        <v>95.0</v>
      </c>
      <c r="D106" s="23">
        <v>634.0</v>
      </c>
      <c r="E106" s="19">
        <v>762.0</v>
      </c>
      <c r="F106" s="19">
        <v>7708.0</v>
      </c>
      <c r="G106" s="21">
        <v>460.0</v>
      </c>
      <c r="H106" s="19">
        <v>28.32</v>
      </c>
      <c r="I106" s="19">
        <v>1720.0</v>
      </c>
      <c r="J106" s="19">
        <f t="shared" si="2"/>
        <v>40.59524138</v>
      </c>
      <c r="K106" s="19">
        <f t="shared" ref="K106:Q106" si="48">C106/325.851</f>
        <v>0.2915442948</v>
      </c>
      <c r="L106" s="19">
        <f t="shared" si="48"/>
        <v>1.945674557</v>
      </c>
      <c r="M106" s="19">
        <f t="shared" si="48"/>
        <v>2.338492133</v>
      </c>
      <c r="N106" s="19">
        <f t="shared" si="48"/>
        <v>23.65498341</v>
      </c>
      <c r="O106" s="19">
        <f t="shared" si="48"/>
        <v>1.411688164</v>
      </c>
      <c r="P106" s="19">
        <f t="shared" si="48"/>
        <v>0.08691088872</v>
      </c>
      <c r="Q106" s="19">
        <f t="shared" si="48"/>
        <v>5.278486179</v>
      </c>
      <c r="R106" s="17"/>
      <c r="S106" s="17"/>
      <c r="T106" s="17"/>
      <c r="U106" s="17"/>
      <c r="V106" s="17"/>
      <c r="W106" s="17"/>
      <c r="X106" s="17"/>
      <c r="Y106" s="17"/>
      <c r="Z106" s="17"/>
      <c r="AA106" s="17"/>
    </row>
    <row r="107">
      <c r="A107" s="18">
        <v>45200.0</v>
      </c>
      <c r="B107" s="19">
        <v>9766.0</v>
      </c>
      <c r="C107" s="23">
        <v>57.0</v>
      </c>
      <c r="D107" s="23">
        <v>6951.0</v>
      </c>
      <c r="E107" s="19">
        <v>775.0</v>
      </c>
      <c r="F107" s="19">
        <v>2644.0</v>
      </c>
      <c r="G107" s="21">
        <v>287.0</v>
      </c>
      <c r="H107" s="19">
        <v>28.32</v>
      </c>
      <c r="I107" s="19">
        <v>1040.0</v>
      </c>
      <c r="J107" s="19">
        <f t="shared" si="2"/>
        <v>29.9707535</v>
      </c>
      <c r="K107" s="19">
        <f t="shared" ref="K107:Q107" si="49">C107/325.851</f>
        <v>0.1749265769</v>
      </c>
      <c r="L107" s="19">
        <f t="shared" si="49"/>
        <v>21.33183572</v>
      </c>
      <c r="M107" s="19">
        <f t="shared" si="49"/>
        <v>2.378387668</v>
      </c>
      <c r="N107" s="19">
        <f t="shared" si="49"/>
        <v>8.114138057</v>
      </c>
      <c r="O107" s="19">
        <f t="shared" si="49"/>
        <v>0.880770659</v>
      </c>
      <c r="P107" s="19">
        <f t="shared" si="49"/>
        <v>0.08691088872</v>
      </c>
      <c r="Q107" s="19">
        <f t="shared" si="49"/>
        <v>3.191642806</v>
      </c>
      <c r="R107" s="17"/>
      <c r="S107" s="17"/>
      <c r="T107" s="17"/>
      <c r="U107" s="17"/>
      <c r="V107" s="17"/>
      <c r="W107" s="17"/>
      <c r="X107" s="17"/>
      <c r="Y107" s="17"/>
      <c r="Z107" s="17"/>
      <c r="AA107" s="17"/>
    </row>
    <row r="108">
      <c r="A108" s="18">
        <v>45231.0</v>
      </c>
      <c r="B108" s="19">
        <v>665.0</v>
      </c>
      <c r="C108" s="23">
        <v>49.0</v>
      </c>
      <c r="D108" s="23">
        <v>2248.0</v>
      </c>
      <c r="E108" s="19">
        <v>100.0</v>
      </c>
      <c r="F108" s="19">
        <v>531.0</v>
      </c>
      <c r="G108" s="21">
        <v>20.0</v>
      </c>
      <c r="H108" s="19">
        <v>26.55</v>
      </c>
      <c r="I108" s="19">
        <v>100.0</v>
      </c>
      <c r="J108" s="19">
        <f t="shared" si="2"/>
        <v>2.040810063</v>
      </c>
      <c r="K108" s="19">
        <f t="shared" ref="K108:Q108" si="50">C108/325.851</f>
        <v>0.1503754784</v>
      </c>
      <c r="L108" s="19">
        <f t="shared" si="50"/>
        <v>6.898858681</v>
      </c>
      <c r="M108" s="19">
        <f t="shared" si="50"/>
        <v>0.3068887314</v>
      </c>
      <c r="N108" s="19">
        <f t="shared" si="50"/>
        <v>1.629579163</v>
      </c>
      <c r="O108" s="19">
        <f t="shared" si="50"/>
        <v>0.06137774627</v>
      </c>
      <c r="P108" s="19">
        <f t="shared" si="50"/>
        <v>0.08147895817</v>
      </c>
      <c r="Q108" s="19">
        <f t="shared" si="50"/>
        <v>0.3068887314</v>
      </c>
      <c r="R108" s="17"/>
      <c r="S108" s="17"/>
      <c r="T108" s="17"/>
      <c r="U108" s="17"/>
      <c r="V108" s="17"/>
      <c r="W108" s="17"/>
      <c r="X108" s="17"/>
      <c r="Y108" s="17"/>
      <c r="Z108" s="17"/>
      <c r="AA108" s="17"/>
    </row>
    <row r="109">
      <c r="A109" s="18">
        <v>45261.0</v>
      </c>
      <c r="B109" s="19">
        <v>6749.0</v>
      </c>
      <c r="C109" s="23">
        <v>29.0</v>
      </c>
      <c r="D109" s="23">
        <v>1732.0</v>
      </c>
      <c r="E109" s="19">
        <v>130.0</v>
      </c>
      <c r="F109" s="19">
        <v>315.0</v>
      </c>
      <c r="G109" s="21">
        <v>18.0</v>
      </c>
      <c r="H109" s="19">
        <v>17.7</v>
      </c>
      <c r="I109" s="19">
        <v>100.0</v>
      </c>
      <c r="J109" s="19">
        <f t="shared" si="2"/>
        <v>20.71192048</v>
      </c>
      <c r="K109" s="19">
        <f t="shared" ref="K109:Q109" si="51">C109/325.851</f>
        <v>0.08899773209</v>
      </c>
      <c r="L109" s="19">
        <f t="shared" si="51"/>
        <v>5.315312827</v>
      </c>
      <c r="M109" s="19">
        <f t="shared" si="51"/>
        <v>0.3989553508</v>
      </c>
      <c r="N109" s="19">
        <f t="shared" si="51"/>
        <v>0.9666995038</v>
      </c>
      <c r="O109" s="19">
        <f t="shared" si="51"/>
        <v>0.05523997164</v>
      </c>
      <c r="P109" s="19">
        <f t="shared" si="51"/>
        <v>0.05431930545</v>
      </c>
      <c r="Q109" s="19">
        <f t="shared" si="51"/>
        <v>0.3068887314</v>
      </c>
      <c r="R109" s="17"/>
      <c r="S109" s="17"/>
      <c r="T109" s="17"/>
      <c r="U109" s="17"/>
      <c r="V109" s="17"/>
      <c r="W109" s="17"/>
      <c r="X109" s="17"/>
      <c r="Y109" s="17"/>
      <c r="Z109" s="17"/>
      <c r="AA109" s="17"/>
    </row>
    <row r="110">
      <c r="A110" s="18">
        <v>45292.0</v>
      </c>
      <c r="B110" s="19">
        <v>6148.0</v>
      </c>
      <c r="C110" s="23">
        <v>35.0</v>
      </c>
      <c r="D110" s="23">
        <v>5704.0</v>
      </c>
      <c r="E110" s="19">
        <v>43.0</v>
      </c>
      <c r="F110" s="19">
        <v>437.0</v>
      </c>
      <c r="G110" s="21">
        <v>16.0</v>
      </c>
      <c r="H110" s="19">
        <v>24.78</v>
      </c>
      <c r="I110" s="19">
        <v>100.0</v>
      </c>
      <c r="J110" s="19">
        <f t="shared" si="2"/>
        <v>18.8675192</v>
      </c>
      <c r="K110" s="19">
        <f t="shared" ref="K110:Q110" si="52">C110/325.851</f>
        <v>0.107411056</v>
      </c>
      <c r="L110" s="19">
        <f t="shared" si="52"/>
        <v>17.50493324</v>
      </c>
      <c r="M110" s="19">
        <f t="shared" si="52"/>
        <v>0.1319621545</v>
      </c>
      <c r="N110" s="19">
        <f t="shared" si="52"/>
        <v>1.341103756</v>
      </c>
      <c r="O110" s="19">
        <f t="shared" si="52"/>
        <v>0.04910219702</v>
      </c>
      <c r="P110" s="19">
        <f t="shared" si="52"/>
        <v>0.07604702763</v>
      </c>
      <c r="Q110" s="19">
        <f t="shared" si="52"/>
        <v>0.3068887314</v>
      </c>
      <c r="R110" s="17"/>
      <c r="S110" s="17"/>
      <c r="T110" s="17"/>
      <c r="U110" s="17"/>
      <c r="V110" s="17"/>
      <c r="W110" s="17"/>
      <c r="X110" s="17"/>
      <c r="Y110" s="17"/>
      <c r="Z110" s="17"/>
      <c r="AA110" s="17"/>
    </row>
    <row r="111">
      <c r="A111" s="18">
        <v>45323.0</v>
      </c>
      <c r="B111" s="19">
        <v>6047.0</v>
      </c>
      <c r="C111" s="23">
        <v>85.0</v>
      </c>
      <c r="D111" s="23">
        <v>1063.0</v>
      </c>
      <c r="E111" s="19">
        <v>120.0</v>
      </c>
      <c r="F111" s="19">
        <v>365.0</v>
      </c>
      <c r="G111" s="21">
        <v>16.0</v>
      </c>
      <c r="H111" s="19">
        <v>19.47</v>
      </c>
      <c r="I111" s="19">
        <v>110.0</v>
      </c>
      <c r="J111" s="19">
        <f t="shared" si="2"/>
        <v>18.55756158</v>
      </c>
      <c r="K111" s="19">
        <f t="shared" ref="K111:Q111" si="53">C111/325.851</f>
        <v>0.2608554216</v>
      </c>
      <c r="L111" s="19">
        <f t="shared" si="53"/>
        <v>3.262227214</v>
      </c>
      <c r="M111" s="19">
        <f t="shared" si="53"/>
        <v>0.3682664776</v>
      </c>
      <c r="N111" s="19">
        <f t="shared" si="53"/>
        <v>1.120143869</v>
      </c>
      <c r="O111" s="19">
        <f t="shared" si="53"/>
        <v>0.04910219702</v>
      </c>
      <c r="P111" s="19">
        <f t="shared" si="53"/>
        <v>0.05975123599</v>
      </c>
      <c r="Q111" s="19">
        <f t="shared" si="53"/>
        <v>0.3375776045</v>
      </c>
      <c r="R111" s="17"/>
      <c r="S111" s="17"/>
      <c r="T111" s="17"/>
      <c r="U111" s="17"/>
      <c r="V111" s="17"/>
      <c r="W111" s="17"/>
      <c r="X111" s="17"/>
      <c r="Y111" s="17"/>
      <c r="Z111" s="17"/>
      <c r="AA111" s="17"/>
    </row>
    <row r="112">
      <c r="A112" s="18">
        <v>45352.0</v>
      </c>
      <c r="B112" s="19">
        <v>6479.0</v>
      </c>
      <c r="C112" s="23">
        <v>96.0</v>
      </c>
      <c r="D112" s="23">
        <v>991.0</v>
      </c>
      <c r="E112" s="19">
        <v>59.0</v>
      </c>
      <c r="F112" s="19">
        <v>256.0</v>
      </c>
      <c r="G112" s="21">
        <v>15.0</v>
      </c>
      <c r="H112" s="19">
        <v>23.01</v>
      </c>
      <c r="I112" s="19">
        <v>90.0</v>
      </c>
      <c r="J112" s="19">
        <f t="shared" si="2"/>
        <v>19.8833209</v>
      </c>
      <c r="K112" s="19">
        <f t="shared" ref="K112:Q112" si="54">C112/325.851</f>
        <v>0.2946131821</v>
      </c>
      <c r="L112" s="19">
        <f t="shared" si="54"/>
        <v>3.041267328</v>
      </c>
      <c r="M112" s="19">
        <f t="shared" si="54"/>
        <v>0.1810643515</v>
      </c>
      <c r="N112" s="19">
        <f t="shared" si="54"/>
        <v>0.7856351523</v>
      </c>
      <c r="O112" s="19">
        <f t="shared" si="54"/>
        <v>0.0460333097</v>
      </c>
      <c r="P112" s="19">
        <f t="shared" si="54"/>
        <v>0.07061509708</v>
      </c>
      <c r="Q112" s="19">
        <f t="shared" si="54"/>
        <v>0.2761998582</v>
      </c>
      <c r="R112" s="17"/>
      <c r="S112" s="17"/>
      <c r="T112" s="17"/>
      <c r="U112" s="17"/>
      <c r="V112" s="17"/>
      <c r="W112" s="17"/>
      <c r="X112" s="17"/>
      <c r="Y112" s="17"/>
      <c r="Z112" s="17"/>
      <c r="AA112" s="17"/>
    </row>
    <row r="113">
      <c r="A113" s="18">
        <v>45383.0</v>
      </c>
      <c r="B113" s="19">
        <v>7335.0</v>
      </c>
      <c r="C113" s="23">
        <v>139.0</v>
      </c>
      <c r="D113" s="23">
        <v>1354.0</v>
      </c>
      <c r="E113" s="19">
        <v>57.0</v>
      </c>
      <c r="F113" s="19">
        <v>688.0</v>
      </c>
      <c r="G113" s="21">
        <v>14.0</v>
      </c>
      <c r="H113" s="19">
        <v>15.93</v>
      </c>
      <c r="I113" s="19">
        <v>110.0</v>
      </c>
      <c r="J113" s="19">
        <f t="shared" si="2"/>
        <v>22.51028844</v>
      </c>
      <c r="K113" s="19">
        <f t="shared" ref="K113:Q113" si="55">C113/325.851</f>
        <v>0.4265753366</v>
      </c>
      <c r="L113" s="19">
        <f t="shared" si="55"/>
        <v>4.155273423</v>
      </c>
      <c r="M113" s="19">
        <f t="shared" si="55"/>
        <v>0.1749265769</v>
      </c>
      <c r="N113" s="19">
        <f t="shared" si="55"/>
        <v>2.111394472</v>
      </c>
      <c r="O113" s="19">
        <f t="shared" si="55"/>
        <v>0.04296442239</v>
      </c>
      <c r="P113" s="19">
        <f t="shared" si="55"/>
        <v>0.0488873749</v>
      </c>
      <c r="Q113" s="19">
        <f t="shared" si="55"/>
        <v>0.3375776045</v>
      </c>
      <c r="R113" s="17"/>
      <c r="S113" s="17"/>
      <c r="T113" s="17"/>
      <c r="U113" s="17"/>
      <c r="V113" s="17"/>
      <c r="W113" s="17"/>
      <c r="X113" s="17"/>
      <c r="Y113" s="17"/>
      <c r="Z113" s="17"/>
      <c r="AA113" s="17"/>
    </row>
    <row r="114">
      <c r="A114" s="18">
        <v>45413.0</v>
      </c>
      <c r="B114" s="19">
        <v>10005.0</v>
      </c>
      <c r="C114" s="23">
        <v>212.0</v>
      </c>
      <c r="D114" s="23">
        <v>226.0</v>
      </c>
      <c r="E114" s="19">
        <v>86.0</v>
      </c>
      <c r="F114" s="19">
        <v>2442.0</v>
      </c>
      <c r="G114" s="21">
        <v>584.0</v>
      </c>
      <c r="H114" s="19">
        <v>12.39</v>
      </c>
      <c r="I114" s="19">
        <v>960.0</v>
      </c>
      <c r="J114" s="19">
        <f t="shared" si="2"/>
        <v>30.70421757</v>
      </c>
      <c r="K114" s="19">
        <f t="shared" ref="K114:Q114" si="56">C114/325.851</f>
        <v>0.6506041105</v>
      </c>
      <c r="L114" s="19">
        <f t="shared" si="56"/>
        <v>0.6935685329</v>
      </c>
      <c r="M114" s="19">
        <f t="shared" si="56"/>
        <v>0.263924309</v>
      </c>
      <c r="N114" s="19">
        <f t="shared" si="56"/>
        <v>7.49422282</v>
      </c>
      <c r="O114" s="19">
        <f t="shared" si="56"/>
        <v>1.792230191</v>
      </c>
      <c r="P114" s="19">
        <f t="shared" si="56"/>
        <v>0.03802351381</v>
      </c>
      <c r="Q114" s="19">
        <f t="shared" si="56"/>
        <v>2.946131821</v>
      </c>
      <c r="R114" s="17"/>
      <c r="S114" s="17"/>
      <c r="T114" s="17"/>
      <c r="U114" s="17"/>
      <c r="V114" s="17"/>
      <c r="W114" s="17"/>
      <c r="X114" s="17"/>
      <c r="Y114" s="17"/>
      <c r="Z114" s="17"/>
      <c r="AA114" s="17"/>
    </row>
    <row r="115">
      <c r="A115" s="18">
        <v>45444.0</v>
      </c>
      <c r="B115" s="19">
        <v>13704.0</v>
      </c>
      <c r="C115" s="23">
        <v>110.0</v>
      </c>
      <c r="D115" s="23">
        <v>326.0</v>
      </c>
      <c r="E115" s="19">
        <v>898.0</v>
      </c>
      <c r="F115" s="19">
        <v>322.0</v>
      </c>
      <c r="G115" s="21">
        <v>523.0</v>
      </c>
      <c r="H115" s="19">
        <v>17.7</v>
      </c>
      <c r="I115" s="19">
        <v>1830.0</v>
      </c>
      <c r="J115" s="19">
        <f t="shared" si="2"/>
        <v>42.05603174</v>
      </c>
      <c r="K115" s="19">
        <f t="shared" ref="K115:Q115" si="57">C115/325.851</f>
        <v>0.3375776045</v>
      </c>
      <c r="L115" s="19">
        <f t="shared" si="57"/>
        <v>1.000457264</v>
      </c>
      <c r="M115" s="19">
        <f t="shared" si="57"/>
        <v>2.755860808</v>
      </c>
      <c r="N115" s="19">
        <f t="shared" si="57"/>
        <v>0.988181715</v>
      </c>
      <c r="O115" s="19">
        <f t="shared" si="57"/>
        <v>1.605028065</v>
      </c>
      <c r="P115" s="19">
        <f t="shared" si="57"/>
        <v>0.05431930545</v>
      </c>
      <c r="Q115" s="19">
        <f t="shared" si="57"/>
        <v>5.616063784</v>
      </c>
      <c r="R115" s="17"/>
      <c r="S115" s="17"/>
      <c r="T115" s="17"/>
      <c r="U115" s="17"/>
      <c r="V115" s="17"/>
      <c r="W115" s="17"/>
      <c r="X115" s="17"/>
      <c r="Y115" s="17"/>
      <c r="Z115" s="17"/>
      <c r="AA115" s="17"/>
    </row>
    <row r="116">
      <c r="A116" s="24">
        <v>45474.0</v>
      </c>
      <c r="B116" s="17"/>
      <c r="C116" s="23">
        <v>64.0</v>
      </c>
      <c r="D116" s="16">
        <v>354.0</v>
      </c>
      <c r="E116" s="19">
        <v>686.0</v>
      </c>
      <c r="F116" s="25">
        <v>6554.0</v>
      </c>
      <c r="G116" s="21">
        <v>449.0</v>
      </c>
      <c r="H116" s="19">
        <v>21.84</v>
      </c>
      <c r="I116" s="19">
        <v>2070.0</v>
      </c>
      <c r="J116" s="17"/>
      <c r="K116" s="19">
        <f t="shared" ref="K116:Q116" si="58">C116/325.851</f>
        <v>0.1964087881</v>
      </c>
      <c r="L116" s="19">
        <f t="shared" si="58"/>
        <v>1.086386109</v>
      </c>
      <c r="M116" s="19">
        <f t="shared" si="58"/>
        <v>2.105256697</v>
      </c>
      <c r="N116" s="19">
        <f t="shared" si="58"/>
        <v>20.11348745</v>
      </c>
      <c r="O116" s="19">
        <f t="shared" si="58"/>
        <v>1.377930404</v>
      </c>
      <c r="P116" s="19">
        <f t="shared" si="58"/>
        <v>0.06702449893</v>
      </c>
      <c r="Q116" s="19">
        <f t="shared" si="58"/>
        <v>6.352596739</v>
      </c>
      <c r="R116" s="17"/>
      <c r="S116" s="17"/>
      <c r="T116" s="17"/>
      <c r="U116" s="17"/>
      <c r="V116" s="17"/>
      <c r="W116" s="17"/>
      <c r="X116" s="17"/>
      <c r="Y116" s="17"/>
      <c r="Z116" s="17"/>
      <c r="AA116" s="17"/>
    </row>
    <row r="117">
      <c r="A117" s="24"/>
      <c r="B117" s="17"/>
      <c r="C117" s="17"/>
      <c r="D117" s="17"/>
      <c r="E117" s="17"/>
      <c r="F117" s="19"/>
      <c r="G117" s="20"/>
      <c r="H117" s="17"/>
      <c r="I117" s="17"/>
      <c r="J117" s="17"/>
      <c r="K117" s="17"/>
      <c r="L117" s="17"/>
      <c r="M117" s="17"/>
      <c r="N117" s="19"/>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26"/>
      <c r="O128" s="26"/>
      <c r="P128" s="17"/>
      <c r="Q128" s="17"/>
      <c r="R128" s="17"/>
      <c r="S128" s="26"/>
      <c r="T128" s="17"/>
      <c r="U128" s="17"/>
      <c r="V128" s="17"/>
      <c r="W128" s="17"/>
      <c r="X128" s="17"/>
      <c r="Y128" s="17"/>
      <c r="Z128" s="17"/>
      <c r="AA128" s="17"/>
    </row>
    <row r="129">
      <c r="A129" s="17"/>
      <c r="B129" s="17"/>
      <c r="C129" s="17"/>
      <c r="D129" s="17"/>
      <c r="E129" s="17"/>
      <c r="F129" s="17"/>
      <c r="G129" s="17"/>
      <c r="H129" s="17"/>
      <c r="I129" s="17"/>
      <c r="J129" s="17"/>
      <c r="K129" s="17"/>
      <c r="L129" s="17"/>
      <c r="M129" s="17"/>
      <c r="N129" s="27"/>
      <c r="O129" s="17"/>
      <c r="P129" s="28"/>
      <c r="Q129" s="28"/>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27"/>
      <c r="O130" s="17"/>
      <c r="P130" s="28"/>
      <c r="Q130" s="28"/>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27"/>
      <c r="O131" s="17"/>
      <c r="P131" s="28"/>
      <c r="Q131" s="28"/>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27"/>
      <c r="O132" s="17"/>
      <c r="P132" s="28"/>
      <c r="Q132" s="28"/>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27"/>
      <c r="O133" s="17"/>
      <c r="P133" s="28"/>
      <c r="Q133" s="28"/>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27"/>
      <c r="O134" s="17"/>
      <c r="P134" s="28"/>
      <c r="Q134" s="28"/>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27"/>
      <c r="O135" s="17"/>
      <c r="P135" s="28"/>
      <c r="Q135" s="28"/>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27"/>
      <c r="O136" s="17"/>
      <c r="P136" s="28"/>
      <c r="Q136" s="28"/>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27"/>
      <c r="O137" s="17"/>
      <c r="P137" s="28"/>
      <c r="Q137" s="28"/>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27"/>
      <c r="O138" s="17"/>
      <c r="P138" s="28"/>
      <c r="Q138" s="28"/>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27"/>
      <c r="O139" s="17"/>
      <c r="P139" s="28"/>
      <c r="Q139" s="28"/>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27"/>
      <c r="O140" s="17"/>
      <c r="P140" s="28"/>
      <c r="Q140" s="28"/>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27"/>
      <c r="O141" s="17"/>
      <c r="P141" s="28"/>
      <c r="Q141" s="28"/>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27"/>
      <c r="O142" s="17"/>
      <c r="P142" s="28"/>
      <c r="Q142" s="28"/>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27"/>
      <c r="O143" s="17"/>
      <c r="P143" s="28"/>
      <c r="Q143" s="28"/>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27"/>
      <c r="O144" s="17"/>
      <c r="P144" s="28"/>
      <c r="Q144" s="28"/>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27"/>
      <c r="O145" s="17"/>
      <c r="P145" s="28"/>
      <c r="Q145" s="28"/>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27"/>
      <c r="O146" s="17"/>
      <c r="P146" s="28"/>
      <c r="Q146" s="28"/>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27"/>
      <c r="O147" s="17"/>
      <c r="P147" s="28"/>
      <c r="Q147" s="28"/>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27"/>
      <c r="O148" s="17"/>
      <c r="P148" s="28"/>
      <c r="Q148" s="28"/>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27"/>
      <c r="O149" s="17"/>
      <c r="P149" s="28"/>
      <c r="Q149" s="28"/>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27"/>
      <c r="O150" s="17"/>
      <c r="P150" s="28"/>
      <c r="Q150" s="28"/>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27"/>
      <c r="O151" s="17"/>
      <c r="P151" s="28"/>
      <c r="Q151" s="28"/>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27"/>
      <c r="O152" s="17"/>
      <c r="P152" s="28"/>
      <c r="Q152" s="28"/>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27"/>
      <c r="O153" s="17"/>
      <c r="P153" s="28"/>
      <c r="Q153" s="28"/>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27"/>
      <c r="O154" s="17"/>
      <c r="P154" s="28"/>
      <c r="Q154" s="28"/>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27"/>
      <c r="O155" s="17"/>
      <c r="P155" s="28"/>
      <c r="Q155" s="28"/>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27"/>
      <c r="O156" s="17"/>
      <c r="P156" s="28"/>
      <c r="Q156" s="28"/>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27"/>
      <c r="O157" s="17"/>
      <c r="P157" s="28"/>
      <c r="Q157" s="28"/>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27"/>
      <c r="O158" s="17"/>
      <c r="P158" s="28"/>
      <c r="Q158" s="28"/>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29"/>
      <c r="O159" s="17"/>
      <c r="P159" s="28"/>
      <c r="Q159" s="28"/>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26"/>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2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2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2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2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2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2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2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2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2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2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2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2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2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2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2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2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2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2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2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2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2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2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2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2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2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2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2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2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2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2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29"/>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2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2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2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2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2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2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2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27"/>
      <c r="O212" s="17"/>
      <c r="P212" s="28"/>
      <c r="Q212" s="28"/>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27"/>
      <c r="O213" s="17"/>
      <c r="P213" s="28"/>
      <c r="Q213" s="28"/>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27"/>
      <c r="O214" s="17"/>
      <c r="P214" s="28"/>
      <c r="Q214" s="28"/>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27"/>
      <c r="O215" s="17"/>
      <c r="P215" s="28"/>
      <c r="Q215" s="28"/>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27"/>
      <c r="O216" s="17"/>
      <c r="P216" s="28"/>
      <c r="Q216" s="28"/>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0" t="s">
        <v>130</v>
      </c>
      <c r="B1" s="30" t="s">
        <v>131</v>
      </c>
      <c r="C1" s="30" t="s">
        <v>132</v>
      </c>
      <c r="D1" s="30" t="s">
        <v>133</v>
      </c>
      <c r="E1" s="30" t="s">
        <v>134</v>
      </c>
      <c r="F1" s="30" t="s">
        <v>135</v>
      </c>
      <c r="G1" s="30" t="s">
        <v>136</v>
      </c>
      <c r="H1" s="30" t="s">
        <v>137</v>
      </c>
      <c r="I1" s="30" t="s">
        <v>138</v>
      </c>
      <c r="J1" s="30" t="s">
        <v>139</v>
      </c>
      <c r="K1" s="30" t="s">
        <v>140</v>
      </c>
      <c r="L1" s="30" t="s">
        <v>141</v>
      </c>
      <c r="M1" s="17"/>
      <c r="N1" s="17"/>
      <c r="O1" s="17"/>
      <c r="P1" s="17" t="s">
        <v>142</v>
      </c>
      <c r="Q1" s="17" t="s">
        <v>143</v>
      </c>
      <c r="R1" s="17"/>
      <c r="S1" s="17"/>
      <c r="T1" s="17"/>
      <c r="U1" s="17"/>
      <c r="V1" s="17"/>
      <c r="W1" s="17"/>
    </row>
    <row r="2">
      <c r="A2" s="30">
        <v>1989.0</v>
      </c>
      <c r="B2" s="31"/>
      <c r="C2" s="31"/>
      <c r="D2" s="31"/>
      <c r="E2" s="31"/>
      <c r="F2" s="31"/>
      <c r="G2" s="31"/>
      <c r="H2" s="31"/>
      <c r="I2" s="31"/>
      <c r="J2" s="31"/>
      <c r="K2" s="32">
        <v>4203.739</v>
      </c>
      <c r="L2" s="32">
        <v>4203.697</v>
      </c>
      <c r="M2" s="32">
        <v>4203.7</v>
      </c>
      <c r="N2" s="17" t="s">
        <v>144</v>
      </c>
      <c r="O2" s="17"/>
      <c r="P2" s="24">
        <v>42005.0</v>
      </c>
      <c r="Q2" s="32">
        <v>4193.666</v>
      </c>
      <c r="R2" s="17"/>
      <c r="S2" s="33" t="s">
        <v>145</v>
      </c>
      <c r="T2" s="17"/>
      <c r="U2" s="17"/>
      <c r="V2" s="17"/>
      <c r="W2" s="17"/>
    </row>
    <row r="3">
      <c r="A3" s="30">
        <v>1990.0</v>
      </c>
      <c r="B3" s="32">
        <v>4203.71</v>
      </c>
      <c r="C3" s="32">
        <v>4203.746</v>
      </c>
      <c r="D3" s="32">
        <v>4203.955</v>
      </c>
      <c r="E3" s="32">
        <v>4203.887</v>
      </c>
      <c r="F3" s="32">
        <v>4203.723</v>
      </c>
      <c r="G3" s="32">
        <v>4203.463</v>
      </c>
      <c r="H3" s="32">
        <v>4202.977</v>
      </c>
      <c r="I3" s="32">
        <v>4202.452</v>
      </c>
      <c r="J3" s="32">
        <v>4202.033</v>
      </c>
      <c r="K3" s="32">
        <v>4201.684</v>
      </c>
      <c r="L3" s="32">
        <v>4201.563</v>
      </c>
      <c r="M3" s="32">
        <v>4201.606</v>
      </c>
      <c r="N3" s="17"/>
      <c r="O3" s="17"/>
      <c r="P3" s="24">
        <v>42036.0</v>
      </c>
      <c r="Q3" s="32">
        <v>4193.929</v>
      </c>
      <c r="R3" s="17"/>
      <c r="S3" s="17"/>
      <c r="T3" s="17"/>
      <c r="U3" s="17"/>
      <c r="V3" s="17"/>
      <c r="W3" s="17"/>
    </row>
    <row r="4">
      <c r="A4" s="30">
        <v>1991.0</v>
      </c>
      <c r="B4" s="32">
        <v>4201.668</v>
      </c>
      <c r="C4" s="32">
        <v>4201.771</v>
      </c>
      <c r="D4" s="32">
        <v>4201.997</v>
      </c>
      <c r="E4" s="32">
        <v>4201.97</v>
      </c>
      <c r="F4" s="32">
        <v>4202.074</v>
      </c>
      <c r="G4" s="32">
        <v>4202.13</v>
      </c>
      <c r="H4" s="32">
        <v>4201.71</v>
      </c>
      <c r="I4" s="32">
        <v>4201.129</v>
      </c>
      <c r="J4" s="32">
        <v>4200.83</v>
      </c>
      <c r="K4" s="32">
        <v>4200.406</v>
      </c>
      <c r="L4" s="32">
        <v>4200.507</v>
      </c>
      <c r="M4" s="32">
        <v>4200.606</v>
      </c>
      <c r="N4" s="17"/>
      <c r="O4" s="17"/>
      <c r="P4" s="24">
        <v>42064.0</v>
      </c>
      <c r="Q4" s="32">
        <v>4194.023</v>
      </c>
      <c r="R4" s="17"/>
      <c r="S4" s="17"/>
      <c r="T4" s="17"/>
      <c r="U4" s="17"/>
      <c r="V4" s="17"/>
      <c r="W4" s="17"/>
    </row>
    <row r="5">
      <c r="A5" s="30">
        <v>1992.0</v>
      </c>
      <c r="B5" s="32">
        <v>4200.781</v>
      </c>
      <c r="C5" s="32">
        <v>4200.972</v>
      </c>
      <c r="D5" s="32">
        <v>4201.255</v>
      </c>
      <c r="E5" s="32">
        <v>4201.197</v>
      </c>
      <c r="F5" s="32">
        <v>4200.932</v>
      </c>
      <c r="G5" s="32">
        <v>4200.537</v>
      </c>
      <c r="H5" s="32">
        <v>4200.152</v>
      </c>
      <c r="I5" s="32">
        <v>4199.6</v>
      </c>
      <c r="J5" s="32">
        <v>4199.1</v>
      </c>
      <c r="K5" s="32">
        <v>4198.635</v>
      </c>
      <c r="L5" s="32">
        <v>4198.657</v>
      </c>
      <c r="M5" s="32">
        <v>4198.735</v>
      </c>
      <c r="N5" s="17"/>
      <c r="O5" s="17"/>
      <c r="P5" s="24">
        <v>42095.0</v>
      </c>
      <c r="Q5" s="32">
        <v>4193.968</v>
      </c>
      <c r="R5" s="17"/>
      <c r="S5" s="17"/>
      <c r="T5" s="17"/>
      <c r="U5" s="17"/>
      <c r="V5" s="17"/>
      <c r="W5" s="17"/>
    </row>
    <row r="6">
      <c r="A6" s="30">
        <v>1993.0</v>
      </c>
      <c r="B6" s="32">
        <v>4199.084</v>
      </c>
      <c r="C6" s="32">
        <v>4199.386</v>
      </c>
      <c r="D6" s="32">
        <v>4199.839</v>
      </c>
      <c r="E6" s="32">
        <v>4200.303</v>
      </c>
      <c r="F6" s="32">
        <v>4200.552</v>
      </c>
      <c r="G6" s="32">
        <v>4200.79</v>
      </c>
      <c r="H6" s="32">
        <v>4200.597</v>
      </c>
      <c r="I6" s="32">
        <v>4200.229</v>
      </c>
      <c r="J6" s="32">
        <v>4199.803</v>
      </c>
      <c r="K6" s="32">
        <v>4199.652</v>
      </c>
      <c r="L6" s="32">
        <v>4199.553</v>
      </c>
      <c r="M6" s="32">
        <v>4199.555</v>
      </c>
      <c r="N6" s="17"/>
      <c r="O6" s="17"/>
      <c r="P6" s="24">
        <v>42125.0</v>
      </c>
      <c r="Q6" s="32">
        <v>4194.078</v>
      </c>
      <c r="R6" s="17"/>
      <c r="S6" s="17"/>
      <c r="T6" s="17"/>
      <c r="U6" s="17"/>
      <c r="V6" s="17"/>
      <c r="W6" s="17"/>
    </row>
    <row r="7">
      <c r="A7" s="30">
        <v>1994.0</v>
      </c>
      <c r="B7" s="32">
        <v>4199.619</v>
      </c>
      <c r="C7" s="32">
        <v>4199.693</v>
      </c>
      <c r="D7" s="32">
        <v>4199.935</v>
      </c>
      <c r="E7" s="32">
        <v>4200.1</v>
      </c>
      <c r="F7" s="32">
        <v>4200.155</v>
      </c>
      <c r="G7" s="32">
        <v>4199.78</v>
      </c>
      <c r="H7" s="32">
        <v>4199.129</v>
      </c>
      <c r="I7" s="32">
        <v>4198.477</v>
      </c>
      <c r="J7" s="32">
        <v>4197.873</v>
      </c>
      <c r="K7" s="32">
        <v>4197.61</v>
      </c>
      <c r="L7" s="32">
        <v>4197.697</v>
      </c>
      <c r="M7" s="32">
        <v>4197.919</v>
      </c>
      <c r="N7" s="17"/>
      <c r="O7" s="17"/>
      <c r="P7" s="24">
        <v>42156.0</v>
      </c>
      <c r="Q7" s="32">
        <v>4194.26</v>
      </c>
      <c r="R7" s="17"/>
      <c r="S7" s="17"/>
      <c r="T7" s="17"/>
      <c r="U7" s="17"/>
      <c r="V7" s="17"/>
      <c r="W7" s="17"/>
    </row>
    <row r="8">
      <c r="A8" s="30">
        <v>1995.0</v>
      </c>
      <c r="B8" s="32">
        <v>4198.197</v>
      </c>
      <c r="C8" s="32">
        <v>4198.604</v>
      </c>
      <c r="D8" s="32">
        <v>4198.829</v>
      </c>
      <c r="E8" s="32">
        <v>4199.133</v>
      </c>
      <c r="F8" s="32">
        <v>4199.552</v>
      </c>
      <c r="G8" s="32">
        <v>4200.12</v>
      </c>
      <c r="H8" s="32">
        <v>4199.981</v>
      </c>
      <c r="I8" s="32">
        <v>4199.361</v>
      </c>
      <c r="J8" s="32">
        <v>4198.827</v>
      </c>
      <c r="K8" s="32">
        <v>4198.552</v>
      </c>
      <c r="L8" s="32">
        <v>4198.467</v>
      </c>
      <c r="M8" s="32">
        <v>4198.571</v>
      </c>
      <c r="N8" s="17"/>
      <c r="O8" s="17"/>
      <c r="P8" s="24">
        <v>42186.0</v>
      </c>
      <c r="Q8" s="32">
        <v>4193.734</v>
      </c>
      <c r="R8" s="17"/>
      <c r="S8" s="17"/>
      <c r="T8" s="17"/>
      <c r="U8" s="17"/>
      <c r="V8" s="17"/>
      <c r="W8" s="17"/>
    </row>
    <row r="9">
      <c r="A9" s="30">
        <v>1996.0</v>
      </c>
      <c r="B9" s="32">
        <v>4198.826</v>
      </c>
      <c r="C9" s="32">
        <v>4199.207</v>
      </c>
      <c r="D9" s="32">
        <v>4199.726</v>
      </c>
      <c r="E9" s="32">
        <v>4200.113</v>
      </c>
      <c r="F9" s="32">
        <v>4200.277</v>
      </c>
      <c r="G9" s="32">
        <v>4200.31</v>
      </c>
      <c r="H9" s="32">
        <v>4199.816</v>
      </c>
      <c r="I9" s="32">
        <v>4199.19</v>
      </c>
      <c r="J9" s="32">
        <v>4198.643</v>
      </c>
      <c r="K9" s="32">
        <v>4198.435</v>
      </c>
      <c r="L9" s="32">
        <v>4198.437</v>
      </c>
      <c r="M9" s="32">
        <v>4198.706</v>
      </c>
      <c r="N9" s="17"/>
      <c r="O9" s="17"/>
      <c r="P9" s="24">
        <v>42217.0</v>
      </c>
      <c r="Q9" s="32">
        <v>4193.199</v>
      </c>
      <c r="R9" s="17"/>
      <c r="S9" s="17"/>
      <c r="T9" s="17"/>
      <c r="U9" s="17"/>
      <c r="V9" s="17"/>
      <c r="W9" s="17"/>
    </row>
    <row r="10">
      <c r="A10" s="30">
        <v>1997.0</v>
      </c>
      <c r="B10" s="32">
        <v>4199.261</v>
      </c>
      <c r="C10" s="32">
        <v>4199.868</v>
      </c>
      <c r="D10" s="32">
        <v>4200.223</v>
      </c>
      <c r="E10" s="32">
        <v>4200.527</v>
      </c>
      <c r="F10" s="32">
        <v>4200.939</v>
      </c>
      <c r="G10" s="32">
        <v>4201.267</v>
      </c>
      <c r="H10" s="32">
        <v>4201.019</v>
      </c>
      <c r="I10" s="32">
        <v>4200.561</v>
      </c>
      <c r="J10" s="32">
        <v>4200.2</v>
      </c>
      <c r="K10" s="32">
        <v>4200.065</v>
      </c>
      <c r="L10" s="32">
        <v>4200.11</v>
      </c>
      <c r="M10" s="32">
        <v>4200.365</v>
      </c>
      <c r="N10" s="17"/>
      <c r="O10" s="17"/>
      <c r="P10" s="24">
        <v>42248.0</v>
      </c>
      <c r="Q10" s="32">
        <v>4192.726</v>
      </c>
      <c r="R10" s="17"/>
      <c r="S10" s="17"/>
      <c r="T10" s="17"/>
      <c r="U10" s="17"/>
      <c r="V10" s="17"/>
      <c r="W10" s="17"/>
    </row>
    <row r="11">
      <c r="A11" s="30">
        <v>1998.0</v>
      </c>
      <c r="B11" s="32">
        <v>4200.648</v>
      </c>
      <c r="C11" s="32">
        <v>4201.146</v>
      </c>
      <c r="D11" s="32">
        <v>4201.732</v>
      </c>
      <c r="E11" s="32">
        <v>4202.257</v>
      </c>
      <c r="F11" s="32">
        <v>4202.561</v>
      </c>
      <c r="G11" s="32">
        <v>4202.97</v>
      </c>
      <c r="H11" s="32">
        <v>4202.9</v>
      </c>
      <c r="I11" s="32">
        <v>4202.381</v>
      </c>
      <c r="J11" s="32">
        <v>4202.003</v>
      </c>
      <c r="K11" s="32">
        <v>4202.01</v>
      </c>
      <c r="L11" s="32">
        <v>4202.113</v>
      </c>
      <c r="M11" s="32">
        <v>4202.287</v>
      </c>
      <c r="N11" s="17"/>
      <c r="O11" s="17"/>
      <c r="P11" s="24">
        <v>42278.0</v>
      </c>
      <c r="Q11" s="32">
        <v>4192.59</v>
      </c>
      <c r="R11" s="17"/>
      <c r="S11" s="17"/>
      <c r="T11" s="17"/>
      <c r="U11" s="17"/>
      <c r="V11" s="17"/>
      <c r="W11" s="17"/>
    </row>
    <row r="12">
      <c r="A12" s="30">
        <v>1999.0</v>
      </c>
      <c r="B12" s="32">
        <v>4202.497</v>
      </c>
      <c r="C12" s="32">
        <v>4202.864</v>
      </c>
      <c r="D12" s="32">
        <v>4203.123</v>
      </c>
      <c r="E12" s="32">
        <v>4203.31</v>
      </c>
      <c r="F12" s="32">
        <v>4203.8</v>
      </c>
      <c r="G12" s="32">
        <v>4204.057</v>
      </c>
      <c r="H12" s="32">
        <v>4203.681</v>
      </c>
      <c r="I12" s="32">
        <v>4203.094</v>
      </c>
      <c r="J12" s="32">
        <v>4202.683</v>
      </c>
      <c r="K12" s="32">
        <v>4202.426</v>
      </c>
      <c r="L12" s="32">
        <v>4202.33</v>
      </c>
      <c r="M12" s="32">
        <v>4202.445</v>
      </c>
      <c r="N12" s="17"/>
      <c r="O12" s="17"/>
      <c r="P12" s="24">
        <v>42309.0</v>
      </c>
      <c r="Q12" s="32">
        <v>4192.449</v>
      </c>
      <c r="R12" s="17"/>
      <c r="S12" s="17"/>
      <c r="T12" s="17"/>
      <c r="U12" s="17"/>
      <c r="V12" s="17"/>
      <c r="W12" s="17"/>
    </row>
    <row r="13">
      <c r="A13" s="30">
        <v>2000.0</v>
      </c>
      <c r="B13" s="32">
        <v>4202.584</v>
      </c>
      <c r="C13" s="32">
        <v>4202.921</v>
      </c>
      <c r="D13" s="32">
        <v>4203.294</v>
      </c>
      <c r="E13" s="32">
        <v>4203.333</v>
      </c>
      <c r="F13" s="32">
        <v>4203.177</v>
      </c>
      <c r="G13" s="32">
        <v>4202.753</v>
      </c>
      <c r="H13" s="32">
        <v>4202.139</v>
      </c>
      <c r="I13" s="32">
        <v>4201.558</v>
      </c>
      <c r="J13" s="32">
        <v>4201.26</v>
      </c>
      <c r="K13" s="32">
        <v>4201.042</v>
      </c>
      <c r="L13" s="32">
        <v>4201.083</v>
      </c>
      <c r="M13" s="32">
        <v>4201.139</v>
      </c>
      <c r="N13" s="17"/>
      <c r="O13" s="17"/>
      <c r="P13" s="24">
        <v>42339.0</v>
      </c>
      <c r="Q13" s="32">
        <v>4192.513</v>
      </c>
      <c r="R13" s="17"/>
      <c r="S13" s="17"/>
      <c r="T13" s="17"/>
      <c r="U13" s="17"/>
      <c r="V13" s="17"/>
      <c r="W13" s="17"/>
    </row>
    <row r="14">
      <c r="A14" s="30">
        <v>2001.0</v>
      </c>
      <c r="B14" s="32">
        <v>4201.216</v>
      </c>
      <c r="C14" s="32">
        <v>4201.314</v>
      </c>
      <c r="D14" s="32">
        <v>4201.468</v>
      </c>
      <c r="E14" s="32">
        <v>4201.497</v>
      </c>
      <c r="F14" s="32">
        <v>4201.313</v>
      </c>
      <c r="G14" s="32">
        <v>4200.92</v>
      </c>
      <c r="H14" s="32">
        <v>4200.394</v>
      </c>
      <c r="I14" s="32">
        <v>4199.81</v>
      </c>
      <c r="J14" s="32">
        <v>4199.34</v>
      </c>
      <c r="K14" s="32">
        <v>4198.946</v>
      </c>
      <c r="L14" s="32">
        <v>4198.847</v>
      </c>
      <c r="M14" s="32">
        <v>4199.094</v>
      </c>
      <c r="N14" s="17"/>
      <c r="O14" s="17"/>
      <c r="P14" s="24">
        <v>42370.0</v>
      </c>
      <c r="Q14" s="32">
        <v>4192.804</v>
      </c>
      <c r="R14" s="17"/>
      <c r="S14" s="17"/>
      <c r="T14" s="17"/>
      <c r="U14" s="17"/>
      <c r="V14" s="17"/>
      <c r="W14" s="17"/>
    </row>
    <row r="15">
      <c r="A15" s="30">
        <v>2002.0</v>
      </c>
      <c r="B15" s="32">
        <v>4199.217</v>
      </c>
      <c r="C15" s="32">
        <v>4199.331</v>
      </c>
      <c r="D15" s="32">
        <v>4199.48</v>
      </c>
      <c r="E15" s="32">
        <v>4199.612</v>
      </c>
      <c r="F15" s="32">
        <v>4199.612</v>
      </c>
      <c r="G15" s="32">
        <v>4199.287</v>
      </c>
      <c r="H15" s="32">
        <v>4198.683</v>
      </c>
      <c r="I15" s="32">
        <v>4197.966</v>
      </c>
      <c r="J15" s="32">
        <v>4197.582</v>
      </c>
      <c r="K15" s="32">
        <v>4197.398</v>
      </c>
      <c r="L15" s="32">
        <v>4197.308</v>
      </c>
      <c r="M15" s="32">
        <v>4197.282</v>
      </c>
      <c r="N15" s="17"/>
      <c r="O15" s="17"/>
      <c r="P15" s="24">
        <v>42401.0</v>
      </c>
      <c r="Q15" s="32">
        <v>4193.177</v>
      </c>
      <c r="R15" s="17"/>
      <c r="S15" s="17"/>
      <c r="T15" s="17"/>
      <c r="U15" s="17"/>
      <c r="V15" s="17"/>
      <c r="W15" s="17"/>
    </row>
    <row r="16">
      <c r="A16" s="30">
        <v>2003.0</v>
      </c>
      <c r="B16" s="32">
        <v>4197.507</v>
      </c>
      <c r="C16" s="32">
        <v>4197.641</v>
      </c>
      <c r="D16" s="32">
        <v>4197.744</v>
      </c>
      <c r="E16" s="32">
        <v>4197.675</v>
      </c>
      <c r="F16" s="32">
        <v>4197.631</v>
      </c>
      <c r="G16" s="32">
        <v>4197.222</v>
      </c>
      <c r="H16" s="32">
        <v>4196.696</v>
      </c>
      <c r="I16" s="32">
        <v>4196.05</v>
      </c>
      <c r="J16" s="32">
        <v>4195.614</v>
      </c>
      <c r="K16" s="32">
        <v>4195.322</v>
      </c>
      <c r="L16" s="32">
        <v>4195.09</v>
      </c>
      <c r="M16" s="32">
        <v>4195.162</v>
      </c>
      <c r="N16" s="17"/>
      <c r="O16" s="17"/>
      <c r="P16" s="24">
        <v>42430.0</v>
      </c>
      <c r="Q16" s="32">
        <v>4193.685</v>
      </c>
      <c r="R16" s="17"/>
      <c r="S16" s="17"/>
      <c r="T16" s="17"/>
      <c r="U16" s="17"/>
      <c r="V16" s="17"/>
      <c r="W16" s="17"/>
    </row>
    <row r="17">
      <c r="A17" s="30">
        <v>2004.0</v>
      </c>
      <c r="B17" s="32">
        <v>4195.387</v>
      </c>
      <c r="C17" s="32">
        <v>4195.575</v>
      </c>
      <c r="D17" s="32">
        <v>4196.125</v>
      </c>
      <c r="E17" s="32">
        <v>4196.252</v>
      </c>
      <c r="F17" s="32">
        <v>4196.029</v>
      </c>
      <c r="G17" s="32">
        <v>4195.712</v>
      </c>
      <c r="H17" s="32">
        <v>4195.218</v>
      </c>
      <c r="I17" s="32">
        <v>4194.642</v>
      </c>
      <c r="J17" s="32">
        <v>4194.298</v>
      </c>
      <c r="K17" s="32">
        <v>4194.064</v>
      </c>
      <c r="L17" s="32">
        <v>4194.303</v>
      </c>
      <c r="M17" s="32">
        <v>4194.413</v>
      </c>
      <c r="N17" s="17"/>
      <c r="O17" s="17"/>
      <c r="P17" s="24">
        <v>42461.0</v>
      </c>
      <c r="Q17" s="32">
        <v>4194.017</v>
      </c>
      <c r="R17" s="17"/>
      <c r="S17" s="17"/>
      <c r="T17" s="17"/>
      <c r="U17" s="17"/>
      <c r="V17" s="17"/>
      <c r="W17" s="17"/>
    </row>
    <row r="18">
      <c r="A18" s="30">
        <v>2005.0</v>
      </c>
      <c r="B18" s="32">
        <v>4194.833</v>
      </c>
      <c r="C18" s="32">
        <v>4195.357</v>
      </c>
      <c r="D18" s="32">
        <v>4195.593</v>
      </c>
      <c r="E18" s="32">
        <v>4195.959</v>
      </c>
      <c r="F18" s="32">
        <v>4196.817</v>
      </c>
      <c r="G18" s="32">
        <v>4197.34</v>
      </c>
      <c r="H18" s="32">
        <v>4197.014</v>
      </c>
      <c r="I18" s="32">
        <v>4196.343</v>
      </c>
      <c r="J18" s="32">
        <v>4195.768</v>
      </c>
      <c r="K18" s="32">
        <v>4195.5</v>
      </c>
      <c r="L18" s="32">
        <v>4195.5</v>
      </c>
      <c r="M18" s="32">
        <v>4195.555</v>
      </c>
      <c r="N18" s="17"/>
      <c r="O18" s="17"/>
      <c r="P18" s="24">
        <v>42491.0</v>
      </c>
      <c r="Q18" s="32">
        <v>4194.208</v>
      </c>
      <c r="R18" s="17"/>
      <c r="S18" s="17"/>
      <c r="T18" s="17"/>
      <c r="U18" s="17"/>
      <c r="V18" s="17"/>
      <c r="W18" s="17"/>
    </row>
    <row r="19">
      <c r="A19" s="30">
        <v>2006.0</v>
      </c>
      <c r="B19" s="32">
        <v>4196.072</v>
      </c>
      <c r="C19" s="32">
        <v>4196.449</v>
      </c>
      <c r="D19" s="32">
        <v>4196.78</v>
      </c>
      <c r="E19" s="32">
        <v>4197.51</v>
      </c>
      <c r="F19" s="32">
        <v>4198.066</v>
      </c>
      <c r="G19" s="32">
        <v>4197.947</v>
      </c>
      <c r="H19" s="32">
        <v>4197.419</v>
      </c>
      <c r="I19" s="32">
        <v>4196.801</v>
      </c>
      <c r="J19" s="32">
        <v>4196.409</v>
      </c>
      <c r="K19" s="32">
        <v>4196.436</v>
      </c>
      <c r="L19" s="32">
        <v>4196.501</v>
      </c>
      <c r="M19" s="32">
        <v>4196.684</v>
      </c>
      <c r="N19" s="17"/>
      <c r="O19" s="17"/>
      <c r="P19" s="24">
        <v>42522.0</v>
      </c>
      <c r="Q19" s="32">
        <v>4194.11</v>
      </c>
      <c r="R19" s="17"/>
      <c r="S19" s="17"/>
      <c r="T19" s="17"/>
      <c r="U19" s="17"/>
      <c r="V19" s="17"/>
      <c r="W19" s="17"/>
    </row>
    <row r="20">
      <c r="A20" s="30">
        <v>2007.0</v>
      </c>
      <c r="B20" s="32">
        <v>4196.839</v>
      </c>
      <c r="C20" s="32">
        <v>4196.988</v>
      </c>
      <c r="D20" s="32">
        <v>4197.419</v>
      </c>
      <c r="E20" s="32">
        <v>4197.592</v>
      </c>
      <c r="F20" s="32">
        <v>4197.386</v>
      </c>
      <c r="G20" s="32">
        <v>4197.024</v>
      </c>
      <c r="H20" s="32">
        <v>4196.454</v>
      </c>
      <c r="I20" s="32">
        <v>4195.835</v>
      </c>
      <c r="J20" s="32">
        <v>4195.325</v>
      </c>
      <c r="K20" s="32">
        <v>4195.155</v>
      </c>
      <c r="L20" s="32">
        <v>4195.106</v>
      </c>
      <c r="M20" s="32">
        <v>4195.193</v>
      </c>
      <c r="N20" s="17"/>
      <c r="O20" s="17"/>
      <c r="P20" s="24">
        <v>42552.0</v>
      </c>
      <c r="Q20" s="32">
        <v>4193.564</v>
      </c>
      <c r="R20" s="17"/>
      <c r="S20" s="17"/>
      <c r="T20" s="17"/>
      <c r="U20" s="17"/>
      <c r="V20" s="17"/>
      <c r="W20" s="17"/>
    </row>
    <row r="21">
      <c r="A21" s="30">
        <v>2008.0</v>
      </c>
      <c r="B21" s="32">
        <v>4195.328</v>
      </c>
      <c r="C21" s="32">
        <v>4195.491</v>
      </c>
      <c r="D21" s="32">
        <v>4195.952</v>
      </c>
      <c r="E21" s="32">
        <v>4196.009</v>
      </c>
      <c r="F21" s="32">
        <v>4195.927</v>
      </c>
      <c r="G21" s="32">
        <v>4195.898</v>
      </c>
      <c r="H21" s="32">
        <v>4195.382</v>
      </c>
      <c r="I21" s="32">
        <v>4194.707</v>
      </c>
      <c r="J21" s="32">
        <v>4194.232</v>
      </c>
      <c r="K21" s="32">
        <v>4194.012</v>
      </c>
      <c r="L21" s="32">
        <v>4194.03</v>
      </c>
      <c r="M21" s="32">
        <v>4194.07</v>
      </c>
      <c r="N21" s="17"/>
      <c r="O21" s="17"/>
      <c r="P21" s="24">
        <v>42583.0</v>
      </c>
      <c r="Q21" s="32">
        <v>4192.935</v>
      </c>
      <c r="R21" s="17"/>
      <c r="S21" s="17"/>
      <c r="T21" s="17"/>
      <c r="U21" s="17"/>
      <c r="V21" s="17"/>
      <c r="W21" s="17"/>
    </row>
    <row r="22">
      <c r="A22" s="30">
        <v>2009.0</v>
      </c>
      <c r="B22" s="32">
        <v>4194.226</v>
      </c>
      <c r="C22" s="32">
        <v>4194.638</v>
      </c>
      <c r="D22" s="32">
        <v>4195.075</v>
      </c>
      <c r="E22" s="32">
        <v>4195.353</v>
      </c>
      <c r="F22" s="32">
        <v>4195.729</v>
      </c>
      <c r="G22" s="32">
        <v>4195.876</v>
      </c>
      <c r="H22" s="32">
        <v>4195.842</v>
      </c>
      <c r="I22" s="32">
        <v>4195.12</v>
      </c>
      <c r="J22" s="32">
        <v>4194.685</v>
      </c>
      <c r="K22" s="32">
        <v>4194.399</v>
      </c>
      <c r="L22" s="32">
        <v>4194.377</v>
      </c>
      <c r="M22" s="32">
        <v>4194.392</v>
      </c>
      <c r="N22" s="17"/>
      <c r="O22" s="17"/>
      <c r="P22" s="24">
        <v>42614.0</v>
      </c>
      <c r="Q22" s="32">
        <v>4192.467</v>
      </c>
      <c r="R22" s="17"/>
      <c r="S22" s="17"/>
      <c r="T22" s="17"/>
      <c r="U22" s="17"/>
      <c r="V22" s="17"/>
      <c r="W22" s="17"/>
    </row>
    <row r="23">
      <c r="A23" s="30">
        <v>2010.0</v>
      </c>
      <c r="B23" s="32">
        <v>4194.522</v>
      </c>
      <c r="C23" s="32">
        <v>4194.832</v>
      </c>
      <c r="D23" s="32">
        <v>4195.283</v>
      </c>
      <c r="E23" s="32">
        <v>4195.372</v>
      </c>
      <c r="F23" s="32">
        <v>4195.448</v>
      </c>
      <c r="G23" s="32">
        <v>4195.6</v>
      </c>
      <c r="H23" s="32">
        <v>4195.197</v>
      </c>
      <c r="I23" s="32">
        <v>4194.499</v>
      </c>
      <c r="J23" s="32">
        <v>4193.976</v>
      </c>
      <c r="K23" s="32">
        <v>4193.689</v>
      </c>
      <c r="L23" s="32">
        <v>4193.743</v>
      </c>
      <c r="M23" s="32">
        <v>4194.114</v>
      </c>
      <c r="N23" s="17"/>
      <c r="O23" s="17"/>
      <c r="P23" s="24">
        <v>42644.0</v>
      </c>
      <c r="Q23" s="32">
        <v>4192.319</v>
      </c>
      <c r="R23" s="17"/>
      <c r="S23" s="17"/>
      <c r="T23" s="17"/>
      <c r="U23" s="17"/>
      <c r="V23" s="17"/>
      <c r="W23" s="17"/>
    </row>
    <row r="24">
      <c r="A24" s="30">
        <v>2011.0</v>
      </c>
      <c r="B24" s="32">
        <v>4194.655</v>
      </c>
      <c r="C24" s="32">
        <v>4194.988</v>
      </c>
      <c r="D24" s="32">
        <v>4195.563</v>
      </c>
      <c r="E24" s="32">
        <v>4196.392</v>
      </c>
      <c r="F24" s="32">
        <v>4197.25</v>
      </c>
      <c r="G24" s="32">
        <v>4198.276</v>
      </c>
      <c r="H24" s="32">
        <v>4198.334</v>
      </c>
      <c r="I24" s="32">
        <v>4197.983</v>
      </c>
      <c r="J24" s="32">
        <v>4197.555</v>
      </c>
      <c r="K24" s="32">
        <v>4197.517</v>
      </c>
      <c r="L24" s="32">
        <v>4197.653</v>
      </c>
      <c r="M24" s="32">
        <v>4197.829</v>
      </c>
      <c r="N24" s="17"/>
      <c r="O24" s="17"/>
      <c r="P24" s="24">
        <v>42675.0</v>
      </c>
      <c r="Q24" s="32">
        <v>4192.413</v>
      </c>
      <c r="R24" s="17"/>
      <c r="S24" s="17"/>
      <c r="T24" s="17"/>
      <c r="U24" s="17"/>
      <c r="V24" s="17"/>
      <c r="W24" s="17"/>
    </row>
    <row r="25">
      <c r="A25" s="30">
        <v>2012.0</v>
      </c>
      <c r="B25" s="32">
        <v>4198.022</v>
      </c>
      <c r="C25" s="32">
        <v>4198.457</v>
      </c>
      <c r="D25" s="32">
        <v>4198.593</v>
      </c>
      <c r="E25" s="32">
        <v>4198.681</v>
      </c>
      <c r="F25" s="32">
        <v>4198.542</v>
      </c>
      <c r="G25" s="32">
        <v>4198.047</v>
      </c>
      <c r="H25" s="32">
        <v>4197.428</v>
      </c>
      <c r="I25" s="32">
        <v>4196.862</v>
      </c>
      <c r="J25" s="32">
        <v>4196.44</v>
      </c>
      <c r="K25" s="32">
        <v>4196.128</v>
      </c>
      <c r="L25" s="32">
        <v>4196.16</v>
      </c>
      <c r="M25" s="32">
        <v>4196.293</v>
      </c>
      <c r="N25" s="17"/>
      <c r="O25" s="17"/>
      <c r="P25" s="24">
        <v>42705.0</v>
      </c>
      <c r="Q25" s="32">
        <v>4192.268</v>
      </c>
      <c r="R25" s="17"/>
      <c r="S25" s="17"/>
      <c r="T25" s="17"/>
      <c r="U25" s="17"/>
      <c r="V25" s="17"/>
      <c r="W25" s="17"/>
    </row>
    <row r="26">
      <c r="A26" s="30">
        <v>2013.0</v>
      </c>
      <c r="B26" s="32">
        <v>4196.403</v>
      </c>
      <c r="C26" s="32">
        <v>4196.575</v>
      </c>
      <c r="D26" s="32">
        <v>4196.85</v>
      </c>
      <c r="E26" s="32">
        <v>4196.933</v>
      </c>
      <c r="F26" s="32">
        <v>4196.65</v>
      </c>
      <c r="G26" s="32">
        <v>4196.179</v>
      </c>
      <c r="H26" s="32">
        <v>4195.6</v>
      </c>
      <c r="I26" s="32">
        <v>4194.944</v>
      </c>
      <c r="J26" s="32">
        <v>4194.583</v>
      </c>
      <c r="K26" s="32">
        <v>4194.327</v>
      </c>
      <c r="L26" s="32">
        <v>4194.266</v>
      </c>
      <c r="M26" s="32">
        <v>4194.321</v>
      </c>
      <c r="N26" s="17"/>
      <c r="O26" s="17"/>
      <c r="P26" s="24">
        <v>42736.0</v>
      </c>
      <c r="Q26" s="32">
        <v>4192.268</v>
      </c>
      <c r="R26" s="17"/>
      <c r="S26" s="17"/>
      <c r="T26" s="17"/>
      <c r="U26" s="17"/>
      <c r="V26" s="17"/>
      <c r="W26" s="17"/>
    </row>
    <row r="27">
      <c r="A27" s="30">
        <v>2014.0</v>
      </c>
      <c r="B27" s="32">
        <v>4194.467</v>
      </c>
      <c r="C27" s="32">
        <v>4194.708</v>
      </c>
      <c r="D27" s="32">
        <v>4195.148</v>
      </c>
      <c r="E27" s="32">
        <v>4195.153</v>
      </c>
      <c r="F27" s="32">
        <v>4195.094</v>
      </c>
      <c r="G27" s="32">
        <v>4194.726</v>
      </c>
      <c r="H27" s="32">
        <v>4194.223</v>
      </c>
      <c r="I27" s="32">
        <v>4193.834</v>
      </c>
      <c r="J27" s="32">
        <v>4193.497</v>
      </c>
      <c r="K27" s="32">
        <v>4193.398</v>
      </c>
      <c r="L27" s="32">
        <v>4193.307</v>
      </c>
      <c r="M27" s="32">
        <v>4193.437</v>
      </c>
      <c r="N27" s="17"/>
      <c r="O27" s="17"/>
      <c r="P27" s="24">
        <v>42767.0</v>
      </c>
      <c r="Q27" s="32">
        <v>4192.843</v>
      </c>
      <c r="R27" s="17"/>
      <c r="S27" s="17"/>
      <c r="T27" s="17"/>
      <c r="U27" s="17"/>
      <c r="V27" s="17"/>
      <c r="W27" s="17"/>
    </row>
    <row r="28">
      <c r="A28" s="30">
        <v>2015.0</v>
      </c>
      <c r="B28" s="32">
        <v>4193.666</v>
      </c>
      <c r="C28" s="32">
        <v>4193.929</v>
      </c>
      <c r="D28" s="32">
        <v>4194.023</v>
      </c>
      <c r="E28" s="32">
        <v>4193.968</v>
      </c>
      <c r="F28" s="32">
        <v>4194.078</v>
      </c>
      <c r="G28" s="32">
        <v>4194.26</v>
      </c>
      <c r="H28" s="32">
        <v>4193.734</v>
      </c>
      <c r="I28" s="32">
        <v>4193.199</v>
      </c>
      <c r="J28" s="32">
        <v>4192.726</v>
      </c>
      <c r="K28" s="32">
        <v>4192.59</v>
      </c>
      <c r="L28" s="32">
        <v>4192.449</v>
      </c>
      <c r="M28" s="32">
        <v>4192.513</v>
      </c>
      <c r="N28" s="17"/>
      <c r="O28" s="17"/>
      <c r="P28" s="24">
        <v>42795.0</v>
      </c>
      <c r="Q28" s="32">
        <v>4194.055</v>
      </c>
      <c r="R28" s="17"/>
      <c r="S28" s="17"/>
      <c r="T28" s="17"/>
      <c r="U28" s="17"/>
      <c r="V28" s="17"/>
      <c r="W28" s="17"/>
    </row>
    <row r="29">
      <c r="A29" s="30">
        <v>2016.0</v>
      </c>
      <c r="B29" s="32">
        <v>4192.804</v>
      </c>
      <c r="C29" s="32">
        <v>4193.177</v>
      </c>
      <c r="D29" s="32">
        <v>4193.685</v>
      </c>
      <c r="E29" s="32">
        <v>4194.017</v>
      </c>
      <c r="F29" s="32">
        <v>4194.208</v>
      </c>
      <c r="G29" s="32">
        <v>4194.11</v>
      </c>
      <c r="H29" s="32">
        <v>4193.564</v>
      </c>
      <c r="I29" s="32">
        <v>4192.935</v>
      </c>
      <c r="J29" s="32">
        <v>4192.467</v>
      </c>
      <c r="K29" s="32">
        <v>4192.319</v>
      </c>
      <c r="L29" s="32">
        <v>4192.413</v>
      </c>
      <c r="M29" s="32">
        <v>4192.268</v>
      </c>
      <c r="N29" s="17"/>
      <c r="O29" s="17"/>
      <c r="P29" s="24">
        <v>42826.0</v>
      </c>
      <c r="Q29" s="32">
        <v>4194.933</v>
      </c>
      <c r="R29" s="17"/>
      <c r="S29" s="17"/>
      <c r="T29" s="17"/>
      <c r="U29" s="17"/>
      <c r="V29" s="17"/>
      <c r="W29" s="17"/>
    </row>
    <row r="30">
      <c r="A30" s="30">
        <v>2017.0</v>
      </c>
      <c r="B30" s="32">
        <v>4192.268</v>
      </c>
      <c r="C30" s="32">
        <v>4192.843</v>
      </c>
      <c r="D30" s="32">
        <v>4194.055</v>
      </c>
      <c r="E30" s="32">
        <v>4194.933</v>
      </c>
      <c r="F30" s="32">
        <v>4195.355</v>
      </c>
      <c r="G30" s="32">
        <v>4195.227</v>
      </c>
      <c r="H30" s="32">
        <v>4194.661</v>
      </c>
      <c r="I30" s="32">
        <v>4194.013</v>
      </c>
      <c r="J30" s="32">
        <v>4193.573</v>
      </c>
      <c r="K30" s="32">
        <v>4193.5</v>
      </c>
      <c r="L30" s="32">
        <v>4193.577</v>
      </c>
      <c r="M30" s="32">
        <v>4193.794</v>
      </c>
      <c r="N30" s="17"/>
      <c r="O30" s="17"/>
      <c r="P30" s="24">
        <v>42856.0</v>
      </c>
      <c r="Q30" s="32">
        <v>4195.355</v>
      </c>
      <c r="R30" s="17"/>
      <c r="S30" s="17"/>
      <c r="T30" s="17"/>
      <c r="U30" s="17"/>
      <c r="V30" s="17"/>
      <c r="W30" s="17"/>
    </row>
    <row r="31">
      <c r="A31" s="30">
        <v>2018.0</v>
      </c>
      <c r="B31" s="32">
        <v>4194.084</v>
      </c>
      <c r="C31" s="32">
        <v>4194.329</v>
      </c>
      <c r="D31" s="32">
        <v>4194.552</v>
      </c>
      <c r="E31" s="32">
        <v>4194.837</v>
      </c>
      <c r="F31" s="32">
        <v>4194.806</v>
      </c>
      <c r="G31" s="32">
        <v>4194.4</v>
      </c>
      <c r="H31" s="32">
        <v>4193.661</v>
      </c>
      <c r="I31" s="32">
        <v>4193.013</v>
      </c>
      <c r="J31" s="32">
        <v>4192.42</v>
      </c>
      <c r="K31" s="32">
        <v>4192.132</v>
      </c>
      <c r="L31" s="32">
        <v>4192.03</v>
      </c>
      <c r="M31" s="32">
        <v>4192.216</v>
      </c>
      <c r="N31" s="17"/>
      <c r="O31" s="17"/>
      <c r="P31" s="24">
        <v>42887.0</v>
      </c>
      <c r="Q31" s="32">
        <v>4195.227</v>
      </c>
      <c r="R31" s="17"/>
      <c r="S31" s="17"/>
      <c r="T31" s="17"/>
      <c r="U31" s="17"/>
      <c r="V31" s="17"/>
      <c r="W31" s="17"/>
    </row>
    <row r="32">
      <c r="A32" s="30">
        <v>2019.0</v>
      </c>
      <c r="B32" s="32">
        <v>4192.442</v>
      </c>
      <c r="C32" s="32">
        <v>4192.918</v>
      </c>
      <c r="D32" s="32">
        <v>4193.555</v>
      </c>
      <c r="E32" s="32">
        <v>4194.187</v>
      </c>
      <c r="F32" s="32">
        <v>4194.613</v>
      </c>
      <c r="G32" s="32">
        <v>4194.84</v>
      </c>
      <c r="H32" s="32">
        <v>4194.4</v>
      </c>
      <c r="I32" s="32">
        <v>4193.745</v>
      </c>
      <c r="J32" s="32">
        <v>4193.253</v>
      </c>
      <c r="K32" s="32">
        <v>4193.245</v>
      </c>
      <c r="L32" s="32">
        <v>4193.28</v>
      </c>
      <c r="M32" s="32">
        <v>4193.648</v>
      </c>
      <c r="N32" s="17"/>
      <c r="O32" s="17"/>
      <c r="P32" s="24">
        <v>42917.0</v>
      </c>
      <c r="Q32" s="32">
        <v>4194.661</v>
      </c>
      <c r="R32" s="17"/>
      <c r="S32" s="17"/>
      <c r="T32" s="17"/>
      <c r="U32" s="17"/>
      <c r="V32" s="17"/>
      <c r="W32" s="17"/>
    </row>
    <row r="33">
      <c r="A33" s="30">
        <v>2020.0</v>
      </c>
      <c r="B33" s="32">
        <v>4193.926</v>
      </c>
      <c r="C33" s="32">
        <v>4194.383</v>
      </c>
      <c r="D33" s="32">
        <v>4194.568</v>
      </c>
      <c r="E33" s="32">
        <v>4194.733</v>
      </c>
      <c r="F33" s="32">
        <v>4194.523</v>
      </c>
      <c r="G33" s="32">
        <v>4194.197</v>
      </c>
      <c r="H33" s="32">
        <v>4193.8</v>
      </c>
      <c r="I33" s="32">
        <v>4193.216</v>
      </c>
      <c r="J33" s="32">
        <v>4192.66</v>
      </c>
      <c r="K33" s="32">
        <v>4192.361</v>
      </c>
      <c r="L33" s="32">
        <v>4192.177</v>
      </c>
      <c r="M33" s="32">
        <v>4192.213</v>
      </c>
      <c r="N33" s="17"/>
      <c r="O33" s="17"/>
      <c r="P33" s="24">
        <v>42948.0</v>
      </c>
      <c r="Q33" s="32">
        <v>4194.013</v>
      </c>
      <c r="R33" s="17"/>
      <c r="S33" s="17"/>
      <c r="T33" s="17"/>
      <c r="U33" s="17"/>
      <c r="V33" s="17"/>
      <c r="W33" s="17"/>
    </row>
    <row r="34">
      <c r="A34" s="30">
        <v>2021.0</v>
      </c>
      <c r="B34" s="32">
        <v>4192.329</v>
      </c>
      <c r="C34" s="32">
        <v>4192.646</v>
      </c>
      <c r="D34" s="32">
        <v>4192.813</v>
      </c>
      <c r="E34" s="32">
        <v>4192.767</v>
      </c>
      <c r="F34" s="32">
        <v>4192.574</v>
      </c>
      <c r="G34" s="32">
        <v>4192.063</v>
      </c>
      <c r="H34" s="32">
        <v>4191.481</v>
      </c>
      <c r="I34" s="32">
        <v>4190.997</v>
      </c>
      <c r="J34" s="32">
        <v>4190.67</v>
      </c>
      <c r="K34" s="32">
        <v>4190.426</v>
      </c>
      <c r="L34" s="32">
        <v>4190.607</v>
      </c>
      <c r="M34" s="32">
        <v>4190.642</v>
      </c>
      <c r="N34" s="17"/>
      <c r="O34" s="17"/>
      <c r="P34" s="24">
        <v>42979.0</v>
      </c>
      <c r="Q34" s="32">
        <v>4193.573</v>
      </c>
      <c r="R34" s="17"/>
      <c r="S34" s="17"/>
      <c r="T34" s="17"/>
      <c r="U34" s="17"/>
      <c r="V34" s="17"/>
      <c r="W34" s="17"/>
    </row>
    <row r="35">
      <c r="A35" s="30">
        <v>2022.0</v>
      </c>
      <c r="B35" s="32">
        <v>4190.839</v>
      </c>
      <c r="C35" s="32">
        <v>4190.954</v>
      </c>
      <c r="D35" s="32">
        <v>4191.097</v>
      </c>
      <c r="E35" s="32">
        <v>4191.087</v>
      </c>
      <c r="F35" s="32">
        <v>4190.926</v>
      </c>
      <c r="G35" s="32">
        <v>4190.617</v>
      </c>
      <c r="H35" s="32">
        <v>4189.977</v>
      </c>
      <c r="I35" s="32">
        <v>4189.49</v>
      </c>
      <c r="J35" s="32">
        <v>4189.127</v>
      </c>
      <c r="K35" s="32">
        <v>4188.806</v>
      </c>
      <c r="L35" s="32">
        <v>4188.73</v>
      </c>
      <c r="M35" s="32">
        <v>4188.994</v>
      </c>
      <c r="N35" s="17"/>
      <c r="O35" s="17"/>
      <c r="P35" s="24">
        <v>43009.0</v>
      </c>
      <c r="Q35" s="32">
        <v>4193.5</v>
      </c>
      <c r="R35" s="17"/>
      <c r="S35" s="17"/>
      <c r="T35" s="17"/>
      <c r="U35" s="17"/>
      <c r="V35" s="17"/>
      <c r="W35" s="17"/>
    </row>
    <row r="36">
      <c r="A36" s="30">
        <v>2023.0</v>
      </c>
      <c r="B36" s="32">
        <v>4189.677</v>
      </c>
      <c r="C36" s="32">
        <v>4190.114</v>
      </c>
      <c r="D36" s="32">
        <v>4190.735</v>
      </c>
      <c r="E36" s="32">
        <v>4192.033</v>
      </c>
      <c r="F36" s="32">
        <v>4193.152</v>
      </c>
      <c r="G36" s="32">
        <v>4193.843</v>
      </c>
      <c r="H36" s="32">
        <v>4193.51</v>
      </c>
      <c r="I36" s="32">
        <v>4192.877</v>
      </c>
      <c r="J36" s="32">
        <v>4192.343</v>
      </c>
      <c r="K36" s="32">
        <v>4192.187</v>
      </c>
      <c r="L36" s="32">
        <v>4192.197</v>
      </c>
      <c r="M36" s="32">
        <v>4192.432</v>
      </c>
      <c r="N36" s="17"/>
      <c r="O36" s="17"/>
      <c r="P36" s="24">
        <v>43040.0</v>
      </c>
      <c r="Q36" s="32">
        <v>4193.577</v>
      </c>
      <c r="R36" s="17"/>
      <c r="S36" s="17"/>
      <c r="T36" s="17"/>
      <c r="U36" s="17"/>
      <c r="V36" s="17"/>
      <c r="W36" s="17"/>
    </row>
    <row r="37">
      <c r="A37" s="30">
        <v>2024.0</v>
      </c>
      <c r="B37" s="32">
        <v>4192.648</v>
      </c>
      <c r="C37" s="32">
        <v>4193.307</v>
      </c>
      <c r="D37" s="32">
        <v>4194.035</v>
      </c>
      <c r="E37" s="32">
        <v>4194.61</v>
      </c>
      <c r="F37" s="34">
        <v>4195.0</v>
      </c>
      <c r="G37" s="17"/>
      <c r="H37" s="17"/>
      <c r="I37" s="17"/>
      <c r="J37" s="17"/>
      <c r="K37" s="17"/>
      <c r="L37" s="17"/>
      <c r="M37" s="17"/>
      <c r="N37" s="17"/>
      <c r="O37" s="17"/>
      <c r="P37" s="24">
        <v>43070.0</v>
      </c>
      <c r="Q37" s="32">
        <v>4193.794</v>
      </c>
      <c r="R37" s="17"/>
      <c r="S37" s="17"/>
      <c r="T37" s="17"/>
      <c r="U37" s="17"/>
      <c r="V37" s="17"/>
      <c r="W37" s="17"/>
    </row>
    <row r="38">
      <c r="A38" s="17"/>
      <c r="B38" s="17"/>
      <c r="C38" s="17"/>
      <c r="D38" s="17"/>
      <c r="E38" s="17"/>
      <c r="F38" s="17"/>
      <c r="G38" s="17"/>
      <c r="H38" s="17"/>
      <c r="I38" s="17"/>
      <c r="J38" s="17"/>
      <c r="K38" s="17"/>
      <c r="L38" s="17"/>
      <c r="M38" s="17"/>
      <c r="N38" s="17"/>
      <c r="O38" s="17"/>
      <c r="P38" s="24">
        <v>43101.0</v>
      </c>
      <c r="Q38" s="32">
        <v>4194.084</v>
      </c>
      <c r="R38" s="17"/>
      <c r="S38" s="17"/>
      <c r="T38" s="17"/>
      <c r="U38" s="17"/>
      <c r="V38" s="17"/>
      <c r="W38" s="17"/>
    </row>
    <row r="39">
      <c r="A39" s="17"/>
      <c r="B39" s="17"/>
      <c r="C39" s="17"/>
      <c r="D39" s="17"/>
      <c r="E39" s="17"/>
      <c r="F39" s="17"/>
      <c r="G39" s="17"/>
      <c r="H39" s="17"/>
      <c r="I39" s="17"/>
      <c r="J39" s="17"/>
      <c r="K39" s="17"/>
      <c r="L39" s="17"/>
      <c r="M39" s="17"/>
      <c r="N39" s="17"/>
      <c r="O39" s="17"/>
      <c r="P39" s="24">
        <v>43132.0</v>
      </c>
      <c r="Q39" s="32">
        <v>4194.329</v>
      </c>
      <c r="R39" s="17"/>
      <c r="S39" s="17"/>
      <c r="T39" s="17"/>
      <c r="U39" s="17"/>
      <c r="V39" s="17"/>
      <c r="W39" s="17"/>
    </row>
    <row r="40">
      <c r="A40" s="17"/>
      <c r="B40" s="17"/>
      <c r="C40" s="17"/>
      <c r="D40" s="17"/>
      <c r="E40" s="17"/>
      <c r="F40" s="17"/>
      <c r="G40" s="17"/>
      <c r="H40" s="17"/>
      <c r="I40" s="17"/>
      <c r="J40" s="17"/>
      <c r="K40" s="17"/>
      <c r="L40" s="17"/>
      <c r="M40" s="17"/>
      <c r="N40" s="17"/>
      <c r="O40" s="17"/>
      <c r="P40" s="24">
        <v>43160.0</v>
      </c>
      <c r="Q40" s="32">
        <v>4194.552</v>
      </c>
      <c r="R40" s="17"/>
      <c r="S40" s="17"/>
      <c r="T40" s="17"/>
      <c r="U40" s="17"/>
      <c r="V40" s="17"/>
      <c r="W40" s="17"/>
    </row>
    <row r="41">
      <c r="A41" s="17"/>
      <c r="B41" s="17"/>
      <c r="C41" s="17"/>
      <c r="D41" s="17"/>
      <c r="E41" s="17"/>
      <c r="F41" s="17"/>
      <c r="G41" s="17"/>
      <c r="H41" s="17"/>
      <c r="I41" s="17"/>
      <c r="J41" s="17"/>
      <c r="K41" s="17"/>
      <c r="L41" s="17"/>
      <c r="M41" s="17"/>
      <c r="N41" s="17"/>
      <c r="O41" s="17"/>
      <c r="P41" s="24">
        <v>43191.0</v>
      </c>
      <c r="Q41" s="32">
        <v>4194.837</v>
      </c>
      <c r="R41" s="17"/>
      <c r="S41" s="17"/>
      <c r="T41" s="17"/>
      <c r="U41" s="17"/>
      <c r="V41" s="17"/>
      <c r="W41" s="17"/>
    </row>
    <row r="42">
      <c r="A42" s="17"/>
      <c r="B42" s="17"/>
      <c r="C42" s="17"/>
      <c r="D42" s="17"/>
      <c r="E42" s="17"/>
      <c r="F42" s="17"/>
      <c r="G42" s="17"/>
      <c r="H42" s="17"/>
      <c r="I42" s="17"/>
      <c r="J42" s="17"/>
      <c r="K42" s="17"/>
      <c r="L42" s="17"/>
      <c r="M42" s="17"/>
      <c r="N42" s="17"/>
      <c r="O42" s="17"/>
      <c r="P42" s="24">
        <v>43221.0</v>
      </c>
      <c r="Q42" s="32">
        <v>4194.806</v>
      </c>
      <c r="R42" s="17"/>
      <c r="S42" s="17"/>
      <c r="T42" s="17"/>
      <c r="U42" s="17"/>
      <c r="V42" s="17"/>
      <c r="W42" s="17"/>
    </row>
    <row r="43">
      <c r="A43" s="17"/>
      <c r="B43" s="17"/>
      <c r="C43" s="17"/>
      <c r="D43" s="17"/>
      <c r="E43" s="17"/>
      <c r="F43" s="17"/>
      <c r="G43" s="17"/>
      <c r="H43" s="17"/>
      <c r="I43" s="17"/>
      <c r="J43" s="17"/>
      <c r="K43" s="17"/>
      <c r="L43" s="17"/>
      <c r="M43" s="17"/>
      <c r="N43" s="17"/>
      <c r="O43" s="17"/>
      <c r="P43" s="24">
        <v>43252.0</v>
      </c>
      <c r="Q43" s="32">
        <v>4194.4</v>
      </c>
      <c r="R43" s="17"/>
      <c r="S43" s="17"/>
      <c r="T43" s="17"/>
      <c r="U43" s="17"/>
      <c r="V43" s="17"/>
      <c r="W43" s="17"/>
    </row>
    <row r="44">
      <c r="A44" s="17"/>
      <c r="B44" s="17"/>
      <c r="C44" s="17"/>
      <c r="D44" s="17"/>
      <c r="E44" s="17"/>
      <c r="F44" s="17"/>
      <c r="G44" s="17"/>
      <c r="H44" s="17"/>
      <c r="I44" s="17"/>
      <c r="J44" s="17"/>
      <c r="K44" s="17"/>
      <c r="L44" s="17"/>
      <c r="M44" s="17"/>
      <c r="N44" s="17"/>
      <c r="O44" s="17"/>
      <c r="P44" s="24">
        <v>43282.0</v>
      </c>
      <c r="Q44" s="32">
        <v>4193.661</v>
      </c>
      <c r="R44" s="17"/>
      <c r="S44" s="17"/>
      <c r="T44" s="17"/>
      <c r="U44" s="17"/>
      <c r="V44" s="17"/>
      <c r="W44" s="17"/>
    </row>
    <row r="45">
      <c r="A45" s="17"/>
      <c r="B45" s="17"/>
      <c r="C45" s="17"/>
      <c r="D45" s="17"/>
      <c r="E45" s="17"/>
      <c r="F45" s="17"/>
      <c r="G45" s="17"/>
      <c r="H45" s="17"/>
      <c r="I45" s="17"/>
      <c r="J45" s="17"/>
      <c r="K45" s="17"/>
      <c r="L45" s="17"/>
      <c r="M45" s="17"/>
      <c r="N45" s="17"/>
      <c r="O45" s="17"/>
      <c r="P45" s="24">
        <v>43313.0</v>
      </c>
      <c r="Q45" s="32">
        <v>4193.013</v>
      </c>
      <c r="R45" s="17"/>
      <c r="S45" s="17"/>
      <c r="T45" s="17"/>
      <c r="U45" s="17"/>
      <c r="V45" s="17"/>
      <c r="W45" s="17"/>
    </row>
    <row r="46">
      <c r="A46" s="17"/>
      <c r="B46" s="17"/>
      <c r="C46" s="17"/>
      <c r="D46" s="17"/>
      <c r="E46" s="17"/>
      <c r="F46" s="17"/>
      <c r="G46" s="17"/>
      <c r="H46" s="17"/>
      <c r="I46" s="17"/>
      <c r="J46" s="17"/>
      <c r="K46" s="17"/>
      <c r="L46" s="17"/>
      <c r="M46" s="17"/>
      <c r="N46" s="17"/>
      <c r="O46" s="17"/>
      <c r="P46" s="24">
        <v>43344.0</v>
      </c>
      <c r="Q46" s="32">
        <v>4192.42</v>
      </c>
      <c r="R46" s="17"/>
      <c r="S46" s="17"/>
      <c r="T46" s="17"/>
      <c r="U46" s="17"/>
      <c r="V46" s="17"/>
      <c r="W46" s="17"/>
    </row>
    <row r="47">
      <c r="A47" s="17"/>
      <c r="B47" s="17"/>
      <c r="C47" s="17"/>
      <c r="D47" s="17"/>
      <c r="E47" s="17"/>
      <c r="F47" s="17"/>
      <c r="G47" s="17"/>
      <c r="H47" s="17"/>
      <c r="I47" s="17"/>
      <c r="J47" s="17"/>
      <c r="K47" s="17"/>
      <c r="L47" s="17"/>
      <c r="M47" s="17"/>
      <c r="N47" s="17"/>
      <c r="O47" s="17"/>
      <c r="P47" s="24">
        <v>43374.0</v>
      </c>
      <c r="Q47" s="32">
        <v>4192.132</v>
      </c>
      <c r="R47" s="17"/>
      <c r="S47" s="17"/>
      <c r="T47" s="17"/>
      <c r="U47" s="17"/>
      <c r="V47" s="17"/>
      <c r="W47" s="17"/>
    </row>
    <row r="48">
      <c r="A48" s="17"/>
      <c r="B48" s="17"/>
      <c r="C48" s="17"/>
      <c r="D48" s="17"/>
      <c r="E48" s="17"/>
      <c r="F48" s="17"/>
      <c r="G48" s="17"/>
      <c r="H48" s="17"/>
      <c r="I48" s="17"/>
      <c r="J48" s="17"/>
      <c r="K48" s="17"/>
      <c r="L48" s="17"/>
      <c r="M48" s="17"/>
      <c r="N48" s="17"/>
      <c r="O48" s="17"/>
      <c r="P48" s="24">
        <v>43405.0</v>
      </c>
      <c r="Q48" s="32">
        <v>4192.03</v>
      </c>
      <c r="R48" s="17"/>
      <c r="S48" s="17"/>
      <c r="T48" s="17"/>
      <c r="U48" s="17"/>
      <c r="V48" s="17"/>
      <c r="W48" s="17"/>
    </row>
    <row r="49">
      <c r="A49" s="17"/>
      <c r="B49" s="17"/>
      <c r="C49" s="17"/>
      <c r="D49" s="17"/>
      <c r="E49" s="17"/>
      <c r="F49" s="17"/>
      <c r="G49" s="17"/>
      <c r="H49" s="17"/>
      <c r="I49" s="17"/>
      <c r="J49" s="17"/>
      <c r="K49" s="17"/>
      <c r="L49" s="17"/>
      <c r="M49" s="17"/>
      <c r="N49" s="17"/>
      <c r="O49" s="17"/>
      <c r="P49" s="24">
        <v>43435.0</v>
      </c>
      <c r="Q49" s="32">
        <v>4192.216</v>
      </c>
      <c r="R49" s="17"/>
      <c r="S49" s="17"/>
      <c r="T49" s="17"/>
      <c r="U49" s="17"/>
      <c r="V49" s="17"/>
      <c r="W49" s="17"/>
    </row>
    <row r="50">
      <c r="A50" s="17"/>
      <c r="B50" s="17"/>
      <c r="C50" s="17"/>
      <c r="D50" s="17"/>
      <c r="E50" s="17"/>
      <c r="F50" s="17"/>
      <c r="G50" s="17"/>
      <c r="H50" s="17"/>
      <c r="I50" s="17"/>
      <c r="J50" s="17"/>
      <c r="K50" s="17"/>
      <c r="L50" s="17"/>
      <c r="M50" s="17"/>
      <c r="N50" s="17"/>
      <c r="O50" s="17"/>
      <c r="P50" s="24">
        <v>43466.0</v>
      </c>
      <c r="Q50" s="32">
        <v>4192.442</v>
      </c>
      <c r="R50" s="17"/>
      <c r="S50" s="17"/>
      <c r="T50" s="17"/>
      <c r="U50" s="17"/>
      <c r="V50" s="17"/>
      <c r="W50" s="17"/>
    </row>
    <row r="51">
      <c r="A51" s="17"/>
      <c r="B51" s="17"/>
      <c r="C51" s="17"/>
      <c r="D51" s="17"/>
      <c r="E51" s="17"/>
      <c r="F51" s="17"/>
      <c r="G51" s="17"/>
      <c r="H51" s="17"/>
      <c r="I51" s="17"/>
      <c r="J51" s="17"/>
      <c r="K51" s="17"/>
      <c r="L51" s="17"/>
      <c r="M51" s="17"/>
      <c r="N51" s="17"/>
      <c r="O51" s="17"/>
      <c r="P51" s="24">
        <v>43497.0</v>
      </c>
      <c r="Q51" s="32">
        <v>4192.918</v>
      </c>
      <c r="R51" s="17"/>
      <c r="S51" s="17"/>
      <c r="T51" s="17"/>
      <c r="U51" s="17"/>
      <c r="V51" s="17"/>
      <c r="W51" s="17"/>
    </row>
    <row r="52">
      <c r="A52" s="17"/>
      <c r="B52" s="17"/>
      <c r="C52" s="17"/>
      <c r="D52" s="17"/>
      <c r="E52" s="17"/>
      <c r="F52" s="17"/>
      <c r="G52" s="17"/>
      <c r="H52" s="17"/>
      <c r="I52" s="17"/>
      <c r="J52" s="17"/>
      <c r="K52" s="17"/>
      <c r="L52" s="17"/>
      <c r="M52" s="17"/>
      <c r="N52" s="17"/>
      <c r="O52" s="17"/>
      <c r="P52" s="24">
        <v>43525.0</v>
      </c>
      <c r="Q52" s="32">
        <v>4193.555</v>
      </c>
      <c r="R52" s="17"/>
      <c r="S52" s="17"/>
      <c r="T52" s="17"/>
      <c r="U52" s="17"/>
      <c r="V52" s="17"/>
      <c r="W52" s="17"/>
    </row>
    <row r="53">
      <c r="A53" s="17"/>
      <c r="B53" s="17"/>
      <c r="C53" s="17"/>
      <c r="D53" s="17"/>
      <c r="E53" s="17"/>
      <c r="F53" s="17"/>
      <c r="G53" s="17"/>
      <c r="H53" s="17"/>
      <c r="I53" s="17"/>
      <c r="J53" s="17"/>
      <c r="K53" s="17"/>
      <c r="L53" s="17"/>
      <c r="M53" s="17"/>
      <c r="N53" s="17"/>
      <c r="O53" s="17"/>
      <c r="P53" s="24">
        <v>43556.0</v>
      </c>
      <c r="Q53" s="32">
        <v>4194.187</v>
      </c>
      <c r="R53" s="17"/>
      <c r="S53" s="17"/>
      <c r="T53" s="17"/>
      <c r="U53" s="17"/>
      <c r="V53" s="17"/>
      <c r="W53" s="17"/>
    </row>
    <row r="54">
      <c r="A54" s="17"/>
      <c r="B54" s="17"/>
      <c r="C54" s="17"/>
      <c r="D54" s="17"/>
      <c r="E54" s="17"/>
      <c r="F54" s="17"/>
      <c r="G54" s="17"/>
      <c r="H54" s="17"/>
      <c r="I54" s="17"/>
      <c r="J54" s="17"/>
      <c r="K54" s="17"/>
      <c r="L54" s="17"/>
      <c r="M54" s="17"/>
      <c r="N54" s="17"/>
      <c r="O54" s="17"/>
      <c r="P54" s="24">
        <v>43586.0</v>
      </c>
      <c r="Q54" s="32">
        <v>4194.613</v>
      </c>
      <c r="R54" s="17"/>
      <c r="S54" s="17"/>
      <c r="T54" s="17"/>
      <c r="U54" s="17"/>
      <c r="V54" s="17"/>
      <c r="W54" s="17"/>
    </row>
    <row r="55">
      <c r="A55" s="17"/>
      <c r="B55" s="17"/>
      <c r="C55" s="17"/>
      <c r="D55" s="17"/>
      <c r="E55" s="17"/>
      <c r="F55" s="17"/>
      <c r="G55" s="17"/>
      <c r="H55" s="17"/>
      <c r="I55" s="17"/>
      <c r="J55" s="17"/>
      <c r="K55" s="17"/>
      <c r="L55" s="17"/>
      <c r="M55" s="17"/>
      <c r="N55" s="17"/>
      <c r="O55" s="17"/>
      <c r="P55" s="24">
        <v>43617.0</v>
      </c>
      <c r="Q55" s="32">
        <v>4194.84</v>
      </c>
      <c r="R55" s="17"/>
      <c r="S55" s="17"/>
      <c r="T55" s="17"/>
      <c r="U55" s="17"/>
      <c r="V55" s="17"/>
      <c r="W55" s="17"/>
    </row>
    <row r="56">
      <c r="A56" s="17"/>
      <c r="B56" s="17"/>
      <c r="C56" s="17"/>
      <c r="D56" s="17"/>
      <c r="E56" s="17"/>
      <c r="F56" s="17"/>
      <c r="G56" s="17"/>
      <c r="H56" s="17"/>
      <c r="I56" s="17"/>
      <c r="J56" s="17"/>
      <c r="K56" s="17"/>
      <c r="L56" s="17"/>
      <c r="M56" s="17"/>
      <c r="N56" s="17"/>
      <c r="O56" s="17"/>
      <c r="P56" s="24">
        <v>43647.0</v>
      </c>
      <c r="Q56" s="32">
        <v>4194.4</v>
      </c>
      <c r="R56" s="17"/>
      <c r="S56" s="17"/>
      <c r="T56" s="17"/>
      <c r="U56" s="17"/>
      <c r="V56" s="17"/>
      <c r="W56" s="17"/>
    </row>
    <row r="57">
      <c r="A57" s="17"/>
      <c r="B57" s="17"/>
      <c r="C57" s="17"/>
      <c r="D57" s="17"/>
      <c r="E57" s="17"/>
      <c r="F57" s="17"/>
      <c r="G57" s="17"/>
      <c r="H57" s="17"/>
      <c r="I57" s="17"/>
      <c r="J57" s="17"/>
      <c r="K57" s="17"/>
      <c r="L57" s="17"/>
      <c r="M57" s="17"/>
      <c r="N57" s="17"/>
      <c r="O57" s="17"/>
      <c r="P57" s="24">
        <v>43678.0</v>
      </c>
      <c r="Q57" s="32">
        <v>4193.745</v>
      </c>
      <c r="R57" s="17"/>
      <c r="S57" s="17"/>
      <c r="T57" s="17"/>
      <c r="U57" s="17"/>
      <c r="V57" s="17"/>
      <c r="W57" s="17"/>
    </row>
    <row r="58">
      <c r="A58" s="17"/>
      <c r="B58" s="17"/>
      <c r="C58" s="17"/>
      <c r="D58" s="17"/>
      <c r="E58" s="17"/>
      <c r="F58" s="17"/>
      <c r="G58" s="17"/>
      <c r="H58" s="17"/>
      <c r="I58" s="17"/>
      <c r="J58" s="17"/>
      <c r="K58" s="17"/>
      <c r="L58" s="17"/>
      <c r="M58" s="17"/>
      <c r="N58" s="17"/>
      <c r="O58" s="17"/>
      <c r="P58" s="24">
        <v>43709.0</v>
      </c>
      <c r="Q58" s="32">
        <v>4193.253</v>
      </c>
      <c r="R58" s="17"/>
      <c r="S58" s="17"/>
      <c r="T58" s="17"/>
      <c r="U58" s="17"/>
      <c r="V58" s="17"/>
      <c r="W58" s="17"/>
    </row>
    <row r="59">
      <c r="A59" s="17"/>
      <c r="B59" s="17"/>
      <c r="C59" s="17"/>
      <c r="D59" s="17"/>
      <c r="E59" s="17"/>
      <c r="F59" s="17"/>
      <c r="G59" s="17"/>
      <c r="H59" s="17"/>
      <c r="I59" s="17"/>
      <c r="J59" s="17"/>
      <c r="K59" s="17"/>
      <c r="L59" s="17"/>
      <c r="M59" s="17"/>
      <c r="N59" s="17"/>
      <c r="O59" s="17"/>
      <c r="P59" s="24">
        <v>43739.0</v>
      </c>
      <c r="Q59" s="32">
        <v>4193.245</v>
      </c>
      <c r="R59" s="17"/>
      <c r="S59" s="17"/>
      <c r="T59" s="17"/>
      <c r="U59" s="17"/>
      <c r="V59" s="17"/>
      <c r="W59" s="17"/>
    </row>
    <row r="60">
      <c r="A60" s="17"/>
      <c r="B60" s="17"/>
      <c r="C60" s="17"/>
      <c r="D60" s="17"/>
      <c r="E60" s="17"/>
      <c r="F60" s="17"/>
      <c r="G60" s="17"/>
      <c r="H60" s="17"/>
      <c r="I60" s="17"/>
      <c r="J60" s="17"/>
      <c r="K60" s="17"/>
      <c r="L60" s="17"/>
      <c r="M60" s="17"/>
      <c r="N60" s="17"/>
      <c r="O60" s="17"/>
      <c r="P60" s="24">
        <v>43770.0</v>
      </c>
      <c r="Q60" s="32">
        <v>4193.28</v>
      </c>
      <c r="R60" s="17"/>
      <c r="S60" s="17"/>
      <c r="T60" s="17"/>
      <c r="U60" s="17"/>
      <c r="V60" s="17"/>
      <c r="W60" s="17"/>
    </row>
    <row r="61">
      <c r="A61" s="17"/>
      <c r="B61" s="17"/>
      <c r="C61" s="17"/>
      <c r="D61" s="17"/>
      <c r="E61" s="17"/>
      <c r="F61" s="17"/>
      <c r="G61" s="17"/>
      <c r="H61" s="17"/>
      <c r="I61" s="17"/>
      <c r="J61" s="17"/>
      <c r="K61" s="17"/>
      <c r="L61" s="17"/>
      <c r="M61" s="17"/>
      <c r="N61" s="17"/>
      <c r="O61" s="17"/>
      <c r="P61" s="24">
        <v>43800.0</v>
      </c>
      <c r="Q61" s="32">
        <v>4193.648</v>
      </c>
      <c r="R61" s="17"/>
      <c r="S61" s="17"/>
      <c r="T61" s="17"/>
      <c r="U61" s="17"/>
      <c r="V61" s="17"/>
      <c r="W61" s="17"/>
    </row>
    <row r="62">
      <c r="A62" s="17"/>
      <c r="B62" s="17"/>
      <c r="C62" s="17"/>
      <c r="D62" s="17"/>
      <c r="E62" s="17"/>
      <c r="F62" s="17"/>
      <c r="G62" s="17"/>
      <c r="H62" s="17"/>
      <c r="I62" s="17"/>
      <c r="J62" s="17"/>
      <c r="K62" s="17"/>
      <c r="L62" s="17"/>
      <c r="M62" s="17"/>
      <c r="N62" s="17"/>
      <c r="O62" s="17"/>
      <c r="P62" s="24">
        <v>43831.0</v>
      </c>
      <c r="Q62" s="32">
        <v>4193.926</v>
      </c>
      <c r="R62" s="17"/>
      <c r="S62" s="17"/>
      <c r="T62" s="17"/>
      <c r="U62" s="17"/>
      <c r="V62" s="17"/>
      <c r="W62" s="17"/>
    </row>
    <row r="63">
      <c r="A63" s="17"/>
      <c r="B63" s="17"/>
      <c r="C63" s="17"/>
      <c r="D63" s="17"/>
      <c r="E63" s="17"/>
      <c r="F63" s="17"/>
      <c r="G63" s="17"/>
      <c r="H63" s="17"/>
      <c r="I63" s="17"/>
      <c r="J63" s="17"/>
      <c r="K63" s="17"/>
      <c r="L63" s="17"/>
      <c r="M63" s="17"/>
      <c r="N63" s="17"/>
      <c r="O63" s="17"/>
      <c r="P63" s="24">
        <v>43862.0</v>
      </c>
      <c r="Q63" s="32">
        <v>4194.383</v>
      </c>
      <c r="R63" s="17"/>
      <c r="S63" s="17"/>
      <c r="T63" s="17"/>
      <c r="U63" s="17"/>
      <c r="V63" s="17"/>
      <c r="W63" s="17"/>
    </row>
    <row r="64">
      <c r="A64" s="17"/>
      <c r="B64" s="17"/>
      <c r="C64" s="17"/>
      <c r="D64" s="17"/>
      <c r="E64" s="17"/>
      <c r="F64" s="17"/>
      <c r="G64" s="17"/>
      <c r="H64" s="17"/>
      <c r="I64" s="17"/>
      <c r="J64" s="17"/>
      <c r="K64" s="17"/>
      <c r="L64" s="17"/>
      <c r="M64" s="17"/>
      <c r="N64" s="17"/>
      <c r="O64" s="17"/>
      <c r="P64" s="24">
        <v>43891.0</v>
      </c>
      <c r="Q64" s="32">
        <v>4194.568</v>
      </c>
      <c r="R64" s="17"/>
      <c r="S64" s="17"/>
      <c r="T64" s="17"/>
      <c r="U64" s="17"/>
      <c r="V64" s="17"/>
      <c r="W64" s="17"/>
    </row>
    <row r="65">
      <c r="A65" s="17"/>
      <c r="B65" s="17"/>
      <c r="C65" s="17"/>
      <c r="D65" s="17"/>
      <c r="E65" s="17"/>
      <c r="F65" s="17"/>
      <c r="G65" s="17"/>
      <c r="H65" s="17"/>
      <c r="I65" s="17"/>
      <c r="J65" s="17"/>
      <c r="K65" s="17"/>
      <c r="L65" s="17"/>
      <c r="M65" s="17"/>
      <c r="N65" s="17"/>
      <c r="O65" s="17"/>
      <c r="P65" s="24">
        <v>43922.0</v>
      </c>
      <c r="Q65" s="32">
        <v>4194.733</v>
      </c>
      <c r="R65" s="17"/>
      <c r="S65" s="17"/>
      <c r="T65" s="17"/>
      <c r="U65" s="17"/>
      <c r="V65" s="17"/>
      <c r="W65" s="17"/>
    </row>
    <row r="66">
      <c r="A66" s="17"/>
      <c r="B66" s="17"/>
      <c r="C66" s="17"/>
      <c r="D66" s="17"/>
      <c r="E66" s="17"/>
      <c r="F66" s="17"/>
      <c r="G66" s="17"/>
      <c r="H66" s="17"/>
      <c r="I66" s="17"/>
      <c r="J66" s="17"/>
      <c r="K66" s="17"/>
      <c r="L66" s="17"/>
      <c r="M66" s="17"/>
      <c r="N66" s="17"/>
      <c r="O66" s="17"/>
      <c r="P66" s="24">
        <v>43952.0</v>
      </c>
      <c r="Q66" s="32">
        <v>4194.523</v>
      </c>
      <c r="R66" s="17"/>
      <c r="S66" s="17"/>
      <c r="T66" s="17"/>
      <c r="U66" s="17"/>
      <c r="V66" s="17"/>
      <c r="W66" s="17"/>
    </row>
    <row r="67">
      <c r="A67" s="17"/>
      <c r="B67" s="17"/>
      <c r="C67" s="17"/>
      <c r="D67" s="17"/>
      <c r="E67" s="17"/>
      <c r="F67" s="17"/>
      <c r="G67" s="17"/>
      <c r="H67" s="17"/>
      <c r="I67" s="17"/>
      <c r="J67" s="17"/>
      <c r="K67" s="17"/>
      <c r="L67" s="17"/>
      <c r="M67" s="17"/>
      <c r="N67" s="17"/>
      <c r="O67" s="17"/>
      <c r="P67" s="24">
        <v>43983.0</v>
      </c>
      <c r="Q67" s="32">
        <v>4194.197</v>
      </c>
      <c r="R67" s="17"/>
      <c r="S67" s="17"/>
      <c r="T67" s="17"/>
      <c r="U67" s="17"/>
      <c r="V67" s="17"/>
      <c r="W67" s="17"/>
    </row>
    <row r="68">
      <c r="A68" s="17"/>
      <c r="B68" s="17"/>
      <c r="C68" s="17"/>
      <c r="D68" s="17"/>
      <c r="E68" s="17"/>
      <c r="F68" s="17"/>
      <c r="G68" s="17"/>
      <c r="H68" s="17"/>
      <c r="I68" s="17"/>
      <c r="J68" s="17"/>
      <c r="K68" s="17"/>
      <c r="L68" s="17"/>
      <c r="M68" s="17"/>
      <c r="N68" s="17"/>
      <c r="O68" s="17"/>
      <c r="P68" s="24">
        <v>44013.0</v>
      </c>
      <c r="Q68" s="32">
        <v>4193.8</v>
      </c>
      <c r="R68" s="17"/>
      <c r="S68" s="17"/>
      <c r="T68" s="17"/>
      <c r="U68" s="17"/>
      <c r="V68" s="17"/>
      <c r="W68" s="17"/>
    </row>
    <row r="69">
      <c r="A69" s="17"/>
      <c r="B69" s="17"/>
      <c r="C69" s="17"/>
      <c r="D69" s="17"/>
      <c r="E69" s="17"/>
      <c r="F69" s="17"/>
      <c r="G69" s="17"/>
      <c r="H69" s="17"/>
      <c r="I69" s="17"/>
      <c r="J69" s="17"/>
      <c r="K69" s="17"/>
      <c r="L69" s="17"/>
      <c r="M69" s="17"/>
      <c r="N69" s="17"/>
      <c r="O69" s="17"/>
      <c r="P69" s="24">
        <v>44044.0</v>
      </c>
      <c r="Q69" s="32">
        <v>4193.216</v>
      </c>
      <c r="R69" s="17"/>
      <c r="S69" s="17"/>
      <c r="T69" s="17"/>
      <c r="U69" s="17"/>
      <c r="V69" s="17"/>
      <c r="W69" s="17"/>
    </row>
    <row r="70">
      <c r="A70" s="17"/>
      <c r="B70" s="17"/>
      <c r="C70" s="17"/>
      <c r="D70" s="17"/>
      <c r="E70" s="17"/>
      <c r="F70" s="17"/>
      <c r="G70" s="17"/>
      <c r="H70" s="17"/>
      <c r="I70" s="17"/>
      <c r="J70" s="17"/>
      <c r="K70" s="17"/>
      <c r="L70" s="17"/>
      <c r="M70" s="17"/>
      <c r="N70" s="17"/>
      <c r="O70" s="17"/>
      <c r="P70" s="24">
        <v>44075.0</v>
      </c>
      <c r="Q70" s="32">
        <v>4192.66</v>
      </c>
      <c r="R70" s="17"/>
      <c r="S70" s="17"/>
      <c r="T70" s="17"/>
      <c r="U70" s="17"/>
      <c r="V70" s="17"/>
      <c r="W70" s="17"/>
    </row>
    <row r="71">
      <c r="A71" s="17"/>
      <c r="B71" s="17"/>
      <c r="C71" s="17"/>
      <c r="D71" s="17"/>
      <c r="E71" s="17"/>
      <c r="F71" s="17"/>
      <c r="G71" s="17"/>
      <c r="H71" s="17"/>
      <c r="I71" s="17"/>
      <c r="J71" s="17"/>
      <c r="K71" s="17"/>
      <c r="L71" s="17"/>
      <c r="M71" s="17"/>
      <c r="N71" s="17"/>
      <c r="O71" s="17"/>
      <c r="P71" s="24">
        <v>44105.0</v>
      </c>
      <c r="Q71" s="32">
        <v>4192.361</v>
      </c>
      <c r="R71" s="17"/>
      <c r="S71" s="17"/>
      <c r="T71" s="17"/>
      <c r="U71" s="17"/>
      <c r="V71" s="17"/>
      <c r="W71" s="17"/>
    </row>
    <row r="72">
      <c r="A72" s="17"/>
      <c r="B72" s="17"/>
      <c r="C72" s="17"/>
      <c r="D72" s="17"/>
      <c r="E72" s="17"/>
      <c r="F72" s="17"/>
      <c r="G72" s="17"/>
      <c r="H72" s="17"/>
      <c r="I72" s="17"/>
      <c r="J72" s="17"/>
      <c r="K72" s="17"/>
      <c r="L72" s="17"/>
      <c r="M72" s="17"/>
      <c r="N72" s="17"/>
      <c r="O72" s="17"/>
      <c r="P72" s="24">
        <v>44136.0</v>
      </c>
      <c r="Q72" s="32">
        <v>4192.177</v>
      </c>
      <c r="R72" s="17"/>
      <c r="S72" s="17"/>
      <c r="T72" s="17"/>
      <c r="U72" s="17"/>
      <c r="V72" s="17"/>
      <c r="W72" s="17"/>
    </row>
    <row r="73">
      <c r="A73" s="17"/>
      <c r="B73" s="17"/>
      <c r="C73" s="17"/>
      <c r="D73" s="17"/>
      <c r="E73" s="17"/>
      <c r="F73" s="17"/>
      <c r="G73" s="17"/>
      <c r="H73" s="17"/>
      <c r="I73" s="17"/>
      <c r="J73" s="17"/>
      <c r="K73" s="17"/>
      <c r="L73" s="17"/>
      <c r="M73" s="17"/>
      <c r="N73" s="17"/>
      <c r="O73" s="17"/>
      <c r="P73" s="24">
        <v>44166.0</v>
      </c>
      <c r="Q73" s="32">
        <v>4192.213</v>
      </c>
      <c r="R73" s="17"/>
      <c r="S73" s="17"/>
      <c r="T73" s="17"/>
      <c r="U73" s="17"/>
      <c r="V73" s="17"/>
      <c r="W73" s="17"/>
    </row>
    <row r="74">
      <c r="A74" s="17"/>
      <c r="B74" s="17"/>
      <c r="C74" s="17"/>
      <c r="D74" s="17"/>
      <c r="E74" s="17"/>
      <c r="F74" s="17"/>
      <c r="G74" s="17"/>
      <c r="H74" s="17"/>
      <c r="I74" s="17"/>
      <c r="J74" s="17"/>
      <c r="K74" s="17"/>
      <c r="L74" s="17"/>
      <c r="M74" s="17"/>
      <c r="N74" s="17"/>
      <c r="O74" s="17"/>
      <c r="P74" s="24">
        <v>44197.0</v>
      </c>
      <c r="Q74" s="32">
        <v>4192.329</v>
      </c>
      <c r="R74" s="17"/>
      <c r="S74" s="17"/>
      <c r="T74" s="17"/>
      <c r="U74" s="17"/>
      <c r="V74" s="17"/>
      <c r="W74" s="17"/>
    </row>
    <row r="75">
      <c r="A75" s="17"/>
      <c r="B75" s="17"/>
      <c r="C75" s="17"/>
      <c r="D75" s="17"/>
      <c r="E75" s="17"/>
      <c r="F75" s="17"/>
      <c r="G75" s="17"/>
      <c r="H75" s="17"/>
      <c r="I75" s="17"/>
      <c r="J75" s="17"/>
      <c r="K75" s="17"/>
      <c r="L75" s="17"/>
      <c r="M75" s="17"/>
      <c r="N75" s="17"/>
      <c r="O75" s="17"/>
      <c r="P75" s="24">
        <v>44228.0</v>
      </c>
      <c r="Q75" s="32">
        <v>4192.646</v>
      </c>
      <c r="R75" s="17"/>
      <c r="S75" s="17"/>
      <c r="T75" s="17"/>
      <c r="U75" s="17"/>
      <c r="V75" s="17"/>
      <c r="W75" s="17"/>
    </row>
    <row r="76">
      <c r="A76" s="17"/>
      <c r="B76" s="17"/>
      <c r="C76" s="17"/>
      <c r="D76" s="17"/>
      <c r="E76" s="17"/>
      <c r="F76" s="17"/>
      <c r="G76" s="17"/>
      <c r="H76" s="17"/>
      <c r="I76" s="17"/>
      <c r="J76" s="17"/>
      <c r="K76" s="17"/>
      <c r="L76" s="17"/>
      <c r="M76" s="17"/>
      <c r="N76" s="17"/>
      <c r="O76" s="17"/>
      <c r="P76" s="24">
        <v>44256.0</v>
      </c>
      <c r="Q76" s="32">
        <v>4192.813</v>
      </c>
      <c r="R76" s="17"/>
      <c r="S76" s="17"/>
      <c r="T76" s="17"/>
      <c r="U76" s="17"/>
      <c r="V76" s="17"/>
      <c r="W76" s="17"/>
    </row>
    <row r="77">
      <c r="A77" s="17"/>
      <c r="B77" s="17"/>
      <c r="C77" s="17"/>
      <c r="D77" s="17"/>
      <c r="E77" s="17"/>
      <c r="F77" s="17"/>
      <c r="G77" s="17"/>
      <c r="H77" s="17"/>
      <c r="I77" s="17"/>
      <c r="J77" s="17"/>
      <c r="K77" s="17"/>
      <c r="L77" s="17"/>
      <c r="M77" s="17"/>
      <c r="N77" s="17"/>
      <c r="O77" s="17"/>
      <c r="P77" s="24">
        <v>44287.0</v>
      </c>
      <c r="Q77" s="32">
        <v>4192.767</v>
      </c>
      <c r="R77" s="17"/>
      <c r="S77" s="17"/>
      <c r="T77" s="17"/>
      <c r="U77" s="17"/>
      <c r="V77" s="17"/>
      <c r="W77" s="17"/>
    </row>
    <row r="78">
      <c r="A78" s="17"/>
      <c r="B78" s="17"/>
      <c r="C78" s="17"/>
      <c r="D78" s="17"/>
      <c r="E78" s="17"/>
      <c r="F78" s="17"/>
      <c r="G78" s="17"/>
      <c r="H78" s="17"/>
      <c r="I78" s="17"/>
      <c r="J78" s="17"/>
      <c r="K78" s="17"/>
      <c r="L78" s="17"/>
      <c r="M78" s="17"/>
      <c r="N78" s="17"/>
      <c r="O78" s="17"/>
      <c r="P78" s="24">
        <v>44317.0</v>
      </c>
      <c r="Q78" s="32">
        <v>4192.574</v>
      </c>
      <c r="R78" s="17"/>
      <c r="S78" s="17"/>
      <c r="T78" s="17"/>
      <c r="U78" s="17"/>
      <c r="V78" s="17"/>
      <c r="W78" s="17"/>
    </row>
    <row r="79">
      <c r="A79" s="17"/>
      <c r="B79" s="17"/>
      <c r="C79" s="17"/>
      <c r="D79" s="17"/>
      <c r="E79" s="17"/>
      <c r="F79" s="17"/>
      <c r="G79" s="17"/>
      <c r="H79" s="17"/>
      <c r="I79" s="17"/>
      <c r="J79" s="17"/>
      <c r="K79" s="17"/>
      <c r="L79" s="17"/>
      <c r="M79" s="17"/>
      <c r="N79" s="17"/>
      <c r="O79" s="17"/>
      <c r="P79" s="24">
        <v>44348.0</v>
      </c>
      <c r="Q79" s="32">
        <v>4192.063</v>
      </c>
      <c r="R79" s="17"/>
      <c r="S79" s="17"/>
      <c r="T79" s="17"/>
      <c r="U79" s="17"/>
      <c r="V79" s="17"/>
      <c r="W79" s="17"/>
    </row>
    <row r="80">
      <c r="A80" s="17"/>
      <c r="B80" s="17"/>
      <c r="C80" s="17"/>
      <c r="D80" s="17"/>
      <c r="E80" s="17"/>
      <c r="F80" s="17"/>
      <c r="G80" s="17"/>
      <c r="H80" s="17"/>
      <c r="I80" s="17"/>
      <c r="J80" s="17"/>
      <c r="K80" s="17"/>
      <c r="L80" s="17"/>
      <c r="M80" s="17"/>
      <c r="N80" s="17"/>
      <c r="O80" s="17"/>
      <c r="P80" s="24">
        <v>44378.0</v>
      </c>
      <c r="Q80" s="32">
        <v>4191.481</v>
      </c>
      <c r="R80" s="17"/>
      <c r="S80" s="17"/>
      <c r="T80" s="17"/>
      <c r="U80" s="17"/>
      <c r="V80" s="17"/>
      <c r="W80" s="17"/>
    </row>
    <row r="81">
      <c r="A81" s="17"/>
      <c r="B81" s="17"/>
      <c r="C81" s="17"/>
      <c r="D81" s="17"/>
      <c r="E81" s="17"/>
      <c r="F81" s="17"/>
      <c r="G81" s="17"/>
      <c r="H81" s="17"/>
      <c r="I81" s="17"/>
      <c r="J81" s="17"/>
      <c r="K81" s="17"/>
      <c r="L81" s="17"/>
      <c r="M81" s="17"/>
      <c r="N81" s="17"/>
      <c r="O81" s="17"/>
      <c r="P81" s="24">
        <v>44409.0</v>
      </c>
      <c r="Q81" s="32">
        <v>4190.997</v>
      </c>
      <c r="R81" s="17"/>
      <c r="S81" s="17"/>
      <c r="T81" s="17"/>
      <c r="U81" s="17"/>
      <c r="V81" s="17"/>
      <c r="W81" s="17"/>
    </row>
    <row r="82">
      <c r="A82" s="17"/>
      <c r="B82" s="17"/>
      <c r="C82" s="17"/>
      <c r="D82" s="17"/>
      <c r="E82" s="17"/>
      <c r="F82" s="17"/>
      <c r="G82" s="17"/>
      <c r="H82" s="17"/>
      <c r="I82" s="17"/>
      <c r="J82" s="17"/>
      <c r="K82" s="17"/>
      <c r="L82" s="17"/>
      <c r="M82" s="17"/>
      <c r="N82" s="17"/>
      <c r="O82" s="17"/>
      <c r="P82" s="24">
        <v>44440.0</v>
      </c>
      <c r="Q82" s="32">
        <v>4190.67</v>
      </c>
      <c r="R82" s="17"/>
      <c r="S82" s="17"/>
      <c r="T82" s="17"/>
      <c r="U82" s="17"/>
      <c r="V82" s="17"/>
      <c r="W82" s="17"/>
    </row>
    <row r="83">
      <c r="A83" s="17"/>
      <c r="B83" s="17"/>
      <c r="C83" s="17"/>
      <c r="D83" s="17"/>
      <c r="E83" s="17"/>
      <c r="F83" s="17"/>
      <c r="G83" s="17"/>
      <c r="H83" s="17"/>
      <c r="I83" s="17"/>
      <c r="J83" s="17"/>
      <c r="K83" s="17"/>
      <c r="L83" s="17"/>
      <c r="M83" s="17"/>
      <c r="N83" s="17"/>
      <c r="O83" s="17"/>
      <c r="P83" s="24">
        <v>44470.0</v>
      </c>
      <c r="Q83" s="32">
        <v>4190.426</v>
      </c>
      <c r="R83" s="17"/>
      <c r="S83" s="17"/>
      <c r="T83" s="17"/>
      <c r="U83" s="17"/>
      <c r="V83" s="17"/>
      <c r="W83" s="17"/>
    </row>
    <row r="84">
      <c r="A84" s="17"/>
      <c r="B84" s="17"/>
      <c r="C84" s="17"/>
      <c r="D84" s="17"/>
      <c r="E84" s="17"/>
      <c r="F84" s="17"/>
      <c r="G84" s="17"/>
      <c r="H84" s="17"/>
      <c r="I84" s="17"/>
      <c r="J84" s="17"/>
      <c r="K84" s="17"/>
      <c r="L84" s="17"/>
      <c r="M84" s="17"/>
      <c r="N84" s="17"/>
      <c r="O84" s="17"/>
      <c r="P84" s="24">
        <v>44501.0</v>
      </c>
      <c r="Q84" s="32">
        <v>4190.607</v>
      </c>
      <c r="R84" s="17"/>
      <c r="S84" s="17"/>
      <c r="T84" s="17"/>
      <c r="U84" s="17"/>
      <c r="V84" s="17"/>
      <c r="W84" s="17"/>
    </row>
    <row r="85">
      <c r="A85" s="17"/>
      <c r="B85" s="17"/>
      <c r="C85" s="17"/>
      <c r="D85" s="17"/>
      <c r="E85" s="17"/>
      <c r="F85" s="17"/>
      <c r="G85" s="17"/>
      <c r="H85" s="17"/>
      <c r="I85" s="17"/>
      <c r="J85" s="17"/>
      <c r="K85" s="17"/>
      <c r="L85" s="17"/>
      <c r="M85" s="17"/>
      <c r="N85" s="17"/>
      <c r="O85" s="17"/>
      <c r="P85" s="24">
        <v>44531.0</v>
      </c>
      <c r="Q85" s="32">
        <v>4190.642</v>
      </c>
      <c r="R85" s="17"/>
      <c r="S85" s="17"/>
      <c r="T85" s="17"/>
      <c r="U85" s="17"/>
      <c r="V85" s="17"/>
      <c r="W85" s="17"/>
    </row>
    <row r="86">
      <c r="A86" s="17"/>
      <c r="B86" s="17"/>
      <c r="C86" s="17"/>
      <c r="D86" s="17"/>
      <c r="E86" s="17"/>
      <c r="F86" s="17"/>
      <c r="G86" s="17"/>
      <c r="H86" s="17"/>
      <c r="I86" s="17"/>
      <c r="J86" s="17"/>
      <c r="K86" s="17"/>
      <c r="L86" s="17"/>
      <c r="M86" s="17"/>
      <c r="N86" s="17"/>
      <c r="O86" s="17"/>
      <c r="P86" s="24">
        <v>44562.0</v>
      </c>
      <c r="Q86" s="32">
        <v>4190.839</v>
      </c>
      <c r="R86" s="17"/>
      <c r="S86" s="17"/>
      <c r="T86" s="17"/>
      <c r="U86" s="17"/>
      <c r="V86" s="17"/>
      <c r="W86" s="17"/>
    </row>
    <row r="87">
      <c r="A87" s="17"/>
      <c r="B87" s="17"/>
      <c r="C87" s="17"/>
      <c r="D87" s="17"/>
      <c r="E87" s="17"/>
      <c r="F87" s="17"/>
      <c r="G87" s="17"/>
      <c r="H87" s="17"/>
      <c r="I87" s="17"/>
      <c r="J87" s="17"/>
      <c r="K87" s="17"/>
      <c r="L87" s="17"/>
      <c r="M87" s="17"/>
      <c r="N87" s="17"/>
      <c r="O87" s="17"/>
      <c r="P87" s="24">
        <v>44593.0</v>
      </c>
      <c r="Q87" s="32">
        <v>4190.954</v>
      </c>
      <c r="R87" s="17"/>
      <c r="S87" s="17"/>
      <c r="T87" s="17"/>
      <c r="U87" s="17"/>
      <c r="V87" s="17"/>
      <c r="W87" s="17"/>
    </row>
    <row r="88">
      <c r="A88" s="17"/>
      <c r="B88" s="17"/>
      <c r="C88" s="17"/>
      <c r="D88" s="17"/>
      <c r="E88" s="17"/>
      <c r="F88" s="17"/>
      <c r="G88" s="17"/>
      <c r="H88" s="17"/>
      <c r="I88" s="17"/>
      <c r="J88" s="17"/>
      <c r="K88" s="17"/>
      <c r="L88" s="17"/>
      <c r="M88" s="17"/>
      <c r="N88" s="17"/>
      <c r="O88" s="17"/>
      <c r="P88" s="24">
        <v>44621.0</v>
      </c>
      <c r="Q88" s="32">
        <v>4191.097</v>
      </c>
      <c r="R88" s="17"/>
      <c r="S88" s="17"/>
      <c r="T88" s="17"/>
      <c r="U88" s="17"/>
      <c r="V88" s="17"/>
      <c r="W88" s="17"/>
    </row>
    <row r="89">
      <c r="A89" s="17"/>
      <c r="B89" s="17"/>
      <c r="C89" s="17"/>
      <c r="D89" s="17"/>
      <c r="E89" s="17"/>
      <c r="F89" s="17"/>
      <c r="G89" s="17"/>
      <c r="H89" s="17"/>
      <c r="I89" s="17"/>
      <c r="J89" s="17"/>
      <c r="K89" s="17"/>
      <c r="L89" s="17"/>
      <c r="M89" s="17"/>
      <c r="N89" s="17"/>
      <c r="O89" s="17"/>
      <c r="P89" s="24">
        <v>44652.0</v>
      </c>
      <c r="Q89" s="32">
        <v>4191.087</v>
      </c>
      <c r="R89" s="17"/>
      <c r="S89" s="17"/>
      <c r="T89" s="17"/>
      <c r="U89" s="17"/>
      <c r="V89" s="17"/>
      <c r="W89" s="17"/>
    </row>
    <row r="90">
      <c r="A90" s="17"/>
      <c r="B90" s="17"/>
      <c r="C90" s="17"/>
      <c r="D90" s="17"/>
      <c r="E90" s="17"/>
      <c r="F90" s="17"/>
      <c r="G90" s="17"/>
      <c r="H90" s="17"/>
      <c r="I90" s="17"/>
      <c r="J90" s="17"/>
      <c r="K90" s="17"/>
      <c r="L90" s="17"/>
      <c r="M90" s="17"/>
      <c r="N90" s="17"/>
      <c r="O90" s="17"/>
      <c r="P90" s="24">
        <v>44682.0</v>
      </c>
      <c r="Q90" s="32">
        <v>4190.926</v>
      </c>
      <c r="R90" s="17"/>
      <c r="S90" s="17"/>
      <c r="T90" s="17"/>
      <c r="U90" s="17"/>
      <c r="V90" s="17"/>
      <c r="W90" s="17"/>
    </row>
    <row r="91">
      <c r="A91" s="17"/>
      <c r="B91" s="17"/>
      <c r="C91" s="17"/>
      <c r="D91" s="17"/>
      <c r="E91" s="17"/>
      <c r="F91" s="17"/>
      <c r="G91" s="17"/>
      <c r="H91" s="17"/>
      <c r="I91" s="17"/>
      <c r="J91" s="17"/>
      <c r="K91" s="17"/>
      <c r="L91" s="17"/>
      <c r="M91" s="17"/>
      <c r="N91" s="17"/>
      <c r="O91" s="17"/>
      <c r="P91" s="24">
        <v>44713.0</v>
      </c>
      <c r="Q91" s="32">
        <v>4190.617</v>
      </c>
      <c r="R91" s="17"/>
      <c r="S91" s="17"/>
      <c r="T91" s="17"/>
      <c r="U91" s="17"/>
      <c r="V91" s="17"/>
      <c r="W91" s="17"/>
    </row>
    <row r="92">
      <c r="A92" s="17"/>
      <c r="B92" s="17"/>
      <c r="C92" s="17"/>
      <c r="D92" s="17"/>
      <c r="E92" s="17"/>
      <c r="F92" s="17"/>
      <c r="G92" s="17"/>
      <c r="H92" s="17"/>
      <c r="I92" s="17"/>
      <c r="J92" s="17"/>
      <c r="K92" s="17"/>
      <c r="L92" s="17"/>
      <c r="M92" s="17"/>
      <c r="N92" s="17"/>
      <c r="O92" s="17"/>
      <c r="P92" s="24">
        <v>44743.0</v>
      </c>
      <c r="Q92" s="32">
        <v>4189.977</v>
      </c>
      <c r="R92" s="17"/>
      <c r="S92" s="17"/>
      <c r="T92" s="17"/>
      <c r="U92" s="17"/>
      <c r="V92" s="17"/>
      <c r="W92" s="17"/>
    </row>
    <row r="93">
      <c r="A93" s="17"/>
      <c r="B93" s="17"/>
      <c r="C93" s="17"/>
      <c r="D93" s="17"/>
      <c r="E93" s="17"/>
      <c r="F93" s="17"/>
      <c r="G93" s="17"/>
      <c r="H93" s="17"/>
      <c r="I93" s="17"/>
      <c r="J93" s="17"/>
      <c r="K93" s="17"/>
      <c r="L93" s="17"/>
      <c r="M93" s="17"/>
      <c r="N93" s="17"/>
      <c r="O93" s="17"/>
      <c r="P93" s="24">
        <v>44774.0</v>
      </c>
      <c r="Q93" s="32">
        <v>4189.49</v>
      </c>
      <c r="R93" s="17"/>
      <c r="S93" s="17"/>
      <c r="T93" s="17"/>
      <c r="U93" s="17"/>
      <c r="V93" s="17"/>
      <c r="W93" s="17"/>
    </row>
    <row r="94">
      <c r="A94" s="17"/>
      <c r="B94" s="17"/>
      <c r="C94" s="17"/>
      <c r="D94" s="17"/>
      <c r="E94" s="17"/>
      <c r="F94" s="17"/>
      <c r="G94" s="17"/>
      <c r="H94" s="17"/>
      <c r="I94" s="17"/>
      <c r="J94" s="17"/>
      <c r="K94" s="17"/>
      <c r="L94" s="17"/>
      <c r="M94" s="17"/>
      <c r="N94" s="17"/>
      <c r="O94" s="17"/>
      <c r="P94" s="24">
        <v>44805.0</v>
      </c>
      <c r="Q94" s="32">
        <v>4189.127</v>
      </c>
      <c r="R94" s="17"/>
      <c r="S94" s="17"/>
      <c r="T94" s="17"/>
      <c r="U94" s="17"/>
      <c r="V94" s="17"/>
      <c r="W94" s="17"/>
    </row>
    <row r="95">
      <c r="A95" s="17"/>
      <c r="B95" s="17"/>
      <c r="C95" s="17"/>
      <c r="D95" s="17"/>
      <c r="E95" s="17"/>
      <c r="F95" s="17"/>
      <c r="G95" s="17"/>
      <c r="H95" s="17"/>
      <c r="I95" s="17"/>
      <c r="J95" s="17"/>
      <c r="K95" s="17"/>
      <c r="L95" s="17"/>
      <c r="M95" s="17"/>
      <c r="N95" s="17"/>
      <c r="O95" s="17"/>
      <c r="P95" s="24">
        <v>44835.0</v>
      </c>
      <c r="Q95" s="32">
        <v>4188.806</v>
      </c>
      <c r="R95" s="17"/>
      <c r="S95" s="17"/>
      <c r="T95" s="17"/>
      <c r="U95" s="17"/>
      <c r="V95" s="17"/>
      <c r="W95" s="17"/>
    </row>
    <row r="96">
      <c r="A96" s="17"/>
      <c r="B96" s="17"/>
      <c r="C96" s="17"/>
      <c r="D96" s="17"/>
      <c r="E96" s="17"/>
      <c r="F96" s="17"/>
      <c r="G96" s="17"/>
      <c r="H96" s="17"/>
      <c r="I96" s="17"/>
      <c r="J96" s="17"/>
      <c r="K96" s="17"/>
      <c r="L96" s="17"/>
      <c r="M96" s="17"/>
      <c r="N96" s="17"/>
      <c r="O96" s="17"/>
      <c r="P96" s="24">
        <v>44866.0</v>
      </c>
      <c r="Q96" s="32">
        <v>4188.73</v>
      </c>
      <c r="R96" s="17"/>
      <c r="S96" s="17"/>
      <c r="T96" s="17"/>
      <c r="U96" s="17"/>
      <c r="V96" s="17"/>
      <c r="W96" s="17"/>
    </row>
    <row r="97">
      <c r="A97" s="17"/>
      <c r="B97" s="17"/>
      <c r="C97" s="17"/>
      <c r="D97" s="17"/>
      <c r="E97" s="17"/>
      <c r="F97" s="17"/>
      <c r="G97" s="17"/>
      <c r="H97" s="17"/>
      <c r="I97" s="17"/>
      <c r="J97" s="17"/>
      <c r="K97" s="17"/>
      <c r="L97" s="17"/>
      <c r="M97" s="17"/>
      <c r="N97" s="17"/>
      <c r="O97" s="17"/>
      <c r="P97" s="24">
        <v>44896.0</v>
      </c>
      <c r="Q97" s="32">
        <v>4188.994</v>
      </c>
      <c r="R97" s="17"/>
      <c r="S97" s="17"/>
      <c r="T97" s="17"/>
      <c r="U97" s="17"/>
      <c r="V97" s="17"/>
      <c r="W97" s="17"/>
    </row>
    <row r="98">
      <c r="A98" s="17"/>
      <c r="B98" s="17"/>
      <c r="C98" s="17"/>
      <c r="D98" s="17"/>
      <c r="E98" s="17"/>
      <c r="F98" s="17"/>
      <c r="G98" s="17"/>
      <c r="H98" s="17"/>
      <c r="I98" s="17"/>
      <c r="J98" s="17"/>
      <c r="K98" s="17"/>
      <c r="L98" s="17"/>
      <c r="M98" s="17"/>
      <c r="N98" s="17"/>
      <c r="O98" s="17"/>
      <c r="P98" s="24">
        <v>44927.0</v>
      </c>
      <c r="Q98" s="32">
        <v>4189.677</v>
      </c>
      <c r="R98" s="17"/>
      <c r="S98" s="17"/>
      <c r="T98" s="17"/>
      <c r="U98" s="17"/>
      <c r="V98" s="17"/>
      <c r="W98" s="17"/>
    </row>
    <row r="99">
      <c r="A99" s="17"/>
      <c r="B99" s="17"/>
      <c r="C99" s="17"/>
      <c r="D99" s="17"/>
      <c r="E99" s="17"/>
      <c r="F99" s="17"/>
      <c r="G99" s="17"/>
      <c r="H99" s="17"/>
      <c r="I99" s="17"/>
      <c r="J99" s="17"/>
      <c r="K99" s="17"/>
      <c r="L99" s="17"/>
      <c r="M99" s="17"/>
      <c r="N99" s="17"/>
      <c r="O99" s="17"/>
      <c r="P99" s="24">
        <v>44958.0</v>
      </c>
      <c r="Q99" s="32">
        <v>4190.114</v>
      </c>
      <c r="R99" s="17"/>
      <c r="S99" s="17"/>
      <c r="T99" s="17"/>
      <c r="U99" s="17"/>
      <c r="V99" s="17"/>
      <c r="W99" s="17"/>
    </row>
    <row r="100">
      <c r="A100" s="17"/>
      <c r="B100" s="17"/>
      <c r="C100" s="17"/>
      <c r="D100" s="17"/>
      <c r="E100" s="17"/>
      <c r="F100" s="17"/>
      <c r="G100" s="17"/>
      <c r="H100" s="17"/>
      <c r="I100" s="17"/>
      <c r="J100" s="17"/>
      <c r="K100" s="17"/>
      <c r="L100" s="17"/>
      <c r="M100" s="17"/>
      <c r="N100" s="17"/>
      <c r="O100" s="17"/>
      <c r="P100" s="24">
        <v>44986.0</v>
      </c>
      <c r="Q100" s="32">
        <v>4190.735</v>
      </c>
      <c r="R100" s="17"/>
      <c r="S100" s="17"/>
      <c r="T100" s="17"/>
      <c r="U100" s="17"/>
      <c r="V100" s="17"/>
      <c r="W100" s="17"/>
    </row>
    <row r="101">
      <c r="A101" s="17"/>
      <c r="B101" s="17"/>
      <c r="C101" s="17"/>
      <c r="D101" s="17"/>
      <c r="E101" s="17"/>
      <c r="F101" s="17"/>
      <c r="G101" s="17"/>
      <c r="H101" s="17"/>
      <c r="I101" s="17"/>
      <c r="J101" s="17"/>
      <c r="K101" s="17"/>
      <c r="L101" s="17"/>
      <c r="M101" s="17"/>
      <c r="N101" s="17"/>
      <c r="O101" s="17"/>
      <c r="P101" s="24">
        <v>45017.0</v>
      </c>
      <c r="Q101" s="32">
        <v>4192.033</v>
      </c>
      <c r="R101" s="17"/>
      <c r="S101" s="17"/>
      <c r="T101" s="17"/>
      <c r="U101" s="17"/>
      <c r="V101" s="17"/>
      <c r="W101" s="17"/>
    </row>
    <row r="102">
      <c r="A102" s="17"/>
      <c r="B102" s="17"/>
      <c r="C102" s="17"/>
      <c r="D102" s="17"/>
      <c r="E102" s="17"/>
      <c r="F102" s="17"/>
      <c r="G102" s="17"/>
      <c r="H102" s="17"/>
      <c r="I102" s="17"/>
      <c r="J102" s="17"/>
      <c r="K102" s="17"/>
      <c r="L102" s="17"/>
      <c r="M102" s="17"/>
      <c r="N102" s="17"/>
      <c r="O102" s="17"/>
      <c r="P102" s="24">
        <v>45047.0</v>
      </c>
      <c r="Q102" s="32">
        <v>4193.152</v>
      </c>
      <c r="R102" s="17"/>
      <c r="S102" s="17"/>
      <c r="T102" s="17"/>
      <c r="U102" s="17"/>
      <c r="V102" s="17"/>
      <c r="W102" s="17"/>
    </row>
    <row r="103">
      <c r="A103" s="17"/>
      <c r="B103" s="17"/>
      <c r="C103" s="17"/>
      <c r="D103" s="17"/>
      <c r="E103" s="17"/>
      <c r="F103" s="17"/>
      <c r="G103" s="17"/>
      <c r="H103" s="17"/>
      <c r="I103" s="17"/>
      <c r="J103" s="17"/>
      <c r="K103" s="17"/>
      <c r="L103" s="17"/>
      <c r="M103" s="17"/>
      <c r="N103" s="17"/>
      <c r="O103" s="17"/>
      <c r="P103" s="24">
        <v>45078.0</v>
      </c>
      <c r="Q103" s="32">
        <v>4193.843</v>
      </c>
      <c r="R103" s="17"/>
      <c r="S103" s="17"/>
      <c r="T103" s="17"/>
      <c r="U103" s="17"/>
      <c r="V103" s="17"/>
      <c r="W103" s="17"/>
    </row>
    <row r="104">
      <c r="A104" s="17"/>
      <c r="B104" s="17"/>
      <c r="C104" s="17"/>
      <c r="D104" s="17"/>
      <c r="E104" s="17"/>
      <c r="F104" s="17"/>
      <c r="G104" s="17"/>
      <c r="H104" s="17"/>
      <c r="I104" s="17"/>
      <c r="J104" s="17"/>
      <c r="K104" s="17"/>
      <c r="L104" s="17"/>
      <c r="M104" s="17"/>
      <c r="N104" s="17"/>
      <c r="O104" s="17"/>
      <c r="P104" s="24">
        <v>45108.0</v>
      </c>
      <c r="Q104" s="32">
        <v>4193.51</v>
      </c>
      <c r="R104" s="17"/>
      <c r="S104" s="17"/>
      <c r="T104" s="17"/>
      <c r="U104" s="17"/>
      <c r="V104" s="17"/>
      <c r="W104" s="17"/>
    </row>
    <row r="105">
      <c r="A105" s="17"/>
      <c r="B105" s="17"/>
      <c r="C105" s="17"/>
      <c r="D105" s="17"/>
      <c r="E105" s="17"/>
      <c r="F105" s="17"/>
      <c r="G105" s="17"/>
      <c r="H105" s="17"/>
      <c r="I105" s="17"/>
      <c r="J105" s="17"/>
      <c r="K105" s="17"/>
      <c r="L105" s="17"/>
      <c r="M105" s="17"/>
      <c r="N105" s="17"/>
      <c r="O105" s="17"/>
      <c r="P105" s="24">
        <v>45139.0</v>
      </c>
      <c r="Q105" s="32">
        <v>4192.877</v>
      </c>
      <c r="R105" s="17"/>
      <c r="S105" s="17"/>
      <c r="T105" s="17"/>
      <c r="U105" s="17"/>
      <c r="V105" s="17"/>
      <c r="W105" s="17"/>
    </row>
    <row r="106">
      <c r="A106" s="17"/>
      <c r="B106" s="17"/>
      <c r="C106" s="17"/>
      <c r="D106" s="17"/>
      <c r="E106" s="17"/>
      <c r="F106" s="17"/>
      <c r="G106" s="17"/>
      <c r="H106" s="17"/>
      <c r="I106" s="17"/>
      <c r="J106" s="17"/>
      <c r="K106" s="17"/>
      <c r="L106" s="17"/>
      <c r="M106" s="17"/>
      <c r="N106" s="17"/>
      <c r="O106" s="17"/>
      <c r="P106" s="24">
        <v>45170.0</v>
      </c>
      <c r="Q106" s="32">
        <v>4192.343</v>
      </c>
      <c r="R106" s="17"/>
      <c r="S106" s="17"/>
      <c r="T106" s="17"/>
      <c r="U106" s="17"/>
      <c r="V106" s="17"/>
      <c r="W106" s="17"/>
    </row>
    <row r="107">
      <c r="A107" s="17"/>
      <c r="B107" s="17"/>
      <c r="C107" s="17"/>
      <c r="D107" s="17"/>
      <c r="E107" s="17"/>
      <c r="F107" s="17"/>
      <c r="G107" s="17"/>
      <c r="H107" s="17"/>
      <c r="I107" s="17"/>
      <c r="J107" s="17"/>
      <c r="K107" s="17"/>
      <c r="L107" s="17"/>
      <c r="M107" s="17"/>
      <c r="N107" s="17"/>
      <c r="O107" s="17"/>
      <c r="P107" s="24">
        <v>45200.0</v>
      </c>
      <c r="Q107" s="32">
        <v>4192.187</v>
      </c>
      <c r="R107" s="17"/>
      <c r="S107" s="17"/>
      <c r="T107" s="17"/>
      <c r="U107" s="17"/>
      <c r="V107" s="17"/>
      <c r="W107" s="17"/>
    </row>
    <row r="108">
      <c r="A108" s="17"/>
      <c r="B108" s="17"/>
      <c r="C108" s="17"/>
      <c r="D108" s="17"/>
      <c r="E108" s="17"/>
      <c r="F108" s="17"/>
      <c r="G108" s="17"/>
      <c r="H108" s="17"/>
      <c r="I108" s="17"/>
      <c r="J108" s="17"/>
      <c r="K108" s="17"/>
      <c r="L108" s="17"/>
      <c r="M108" s="17"/>
      <c r="N108" s="17"/>
      <c r="O108" s="17"/>
      <c r="P108" s="24">
        <v>45231.0</v>
      </c>
      <c r="Q108" s="32">
        <v>4192.197</v>
      </c>
      <c r="R108" s="17"/>
      <c r="S108" s="17"/>
      <c r="T108" s="17"/>
      <c r="U108" s="17"/>
      <c r="V108" s="17"/>
      <c r="W108" s="17"/>
    </row>
    <row r="109">
      <c r="A109" s="17"/>
      <c r="B109" s="17"/>
      <c r="C109" s="17"/>
      <c r="D109" s="17"/>
      <c r="E109" s="17"/>
      <c r="F109" s="17"/>
      <c r="G109" s="17"/>
      <c r="H109" s="17"/>
      <c r="I109" s="17"/>
      <c r="J109" s="17"/>
      <c r="K109" s="17"/>
      <c r="L109" s="17"/>
      <c r="M109" s="17"/>
      <c r="N109" s="17"/>
      <c r="O109" s="17"/>
      <c r="P109" s="24">
        <v>45261.0</v>
      </c>
      <c r="Q109" s="32">
        <v>4192.432</v>
      </c>
      <c r="R109" s="17"/>
      <c r="S109" s="17"/>
      <c r="T109" s="17"/>
      <c r="U109" s="17"/>
      <c r="V109" s="17"/>
      <c r="W109" s="17"/>
    </row>
    <row r="110">
      <c r="A110" s="17"/>
      <c r="B110" s="17"/>
      <c r="C110" s="17"/>
      <c r="D110" s="17"/>
      <c r="E110" s="17"/>
      <c r="F110" s="17"/>
      <c r="G110" s="17"/>
      <c r="H110" s="17"/>
      <c r="I110" s="17"/>
      <c r="J110" s="17"/>
      <c r="K110" s="17"/>
      <c r="L110" s="17"/>
      <c r="M110" s="17"/>
      <c r="N110" s="17"/>
      <c r="O110" s="17"/>
      <c r="P110" s="24">
        <v>45292.0</v>
      </c>
      <c r="Q110" s="32">
        <v>4192.648</v>
      </c>
      <c r="R110" s="17"/>
      <c r="S110" s="17"/>
      <c r="T110" s="17"/>
      <c r="U110" s="17"/>
      <c r="V110" s="17"/>
      <c r="W110" s="17"/>
    </row>
    <row r="111">
      <c r="A111" s="17"/>
      <c r="B111" s="17"/>
      <c r="C111" s="17"/>
      <c r="D111" s="17"/>
      <c r="E111" s="17"/>
      <c r="F111" s="17"/>
      <c r="G111" s="17"/>
      <c r="H111" s="17"/>
      <c r="I111" s="17"/>
      <c r="J111" s="17"/>
      <c r="K111" s="17"/>
      <c r="L111" s="17"/>
      <c r="M111" s="17"/>
      <c r="N111" s="17"/>
      <c r="O111" s="17"/>
      <c r="P111" s="24">
        <v>45323.0</v>
      </c>
      <c r="Q111" s="32">
        <v>4193.307</v>
      </c>
      <c r="R111" s="17"/>
      <c r="S111" s="17"/>
      <c r="T111" s="17"/>
      <c r="U111" s="17"/>
      <c r="V111" s="17"/>
      <c r="W111" s="17"/>
    </row>
    <row r="112">
      <c r="A112" s="17"/>
      <c r="B112" s="17"/>
      <c r="C112" s="17"/>
      <c r="D112" s="17"/>
      <c r="E112" s="17"/>
      <c r="F112" s="17"/>
      <c r="G112" s="17"/>
      <c r="H112" s="17"/>
      <c r="I112" s="17"/>
      <c r="J112" s="17"/>
      <c r="K112" s="17"/>
      <c r="L112" s="17"/>
      <c r="M112" s="17"/>
      <c r="N112" s="17"/>
      <c r="O112" s="17"/>
      <c r="P112" s="24">
        <v>45352.0</v>
      </c>
      <c r="Q112" s="32">
        <v>4194.035</v>
      </c>
      <c r="R112" s="17"/>
      <c r="S112" s="17"/>
      <c r="T112" s="17"/>
      <c r="U112" s="17"/>
      <c r="V112" s="17"/>
      <c r="W112" s="17"/>
    </row>
    <row r="113">
      <c r="A113" s="17"/>
      <c r="B113" s="17"/>
      <c r="C113" s="17"/>
      <c r="D113" s="17"/>
      <c r="E113" s="17"/>
      <c r="F113" s="17"/>
      <c r="G113" s="17"/>
      <c r="H113" s="17"/>
      <c r="I113" s="17"/>
      <c r="J113" s="17"/>
      <c r="K113" s="17"/>
      <c r="L113" s="17"/>
      <c r="M113" s="17"/>
      <c r="N113" s="17"/>
      <c r="O113" s="17"/>
      <c r="P113" s="24">
        <v>45383.0</v>
      </c>
      <c r="Q113" s="32">
        <v>4194.61</v>
      </c>
      <c r="R113" s="17"/>
      <c r="S113" s="17"/>
      <c r="T113" s="17"/>
      <c r="U113" s="17"/>
      <c r="V113" s="17"/>
      <c r="W113" s="17"/>
    </row>
    <row r="114">
      <c r="A114" s="17"/>
      <c r="B114" s="17"/>
      <c r="C114" s="17"/>
      <c r="D114" s="17"/>
      <c r="E114" s="17"/>
      <c r="F114" s="17"/>
      <c r="G114" s="17"/>
      <c r="H114" s="17"/>
      <c r="I114" s="17"/>
      <c r="J114" s="17"/>
      <c r="K114" s="17"/>
      <c r="L114" s="17"/>
      <c r="M114" s="17"/>
      <c r="N114" s="17"/>
      <c r="O114" s="17"/>
      <c r="P114" s="24">
        <v>45413.0</v>
      </c>
      <c r="Q114" s="34">
        <v>4195.0</v>
      </c>
      <c r="R114" s="17"/>
      <c r="S114" s="17"/>
      <c r="T114" s="17"/>
      <c r="U114" s="17"/>
      <c r="V114" s="17"/>
      <c r="W114" s="17"/>
    </row>
    <row r="115">
      <c r="A115" s="17"/>
      <c r="B115" s="17"/>
      <c r="C115" s="17"/>
      <c r="D115" s="17"/>
      <c r="E115" s="17"/>
      <c r="F115" s="17"/>
      <c r="G115" s="17"/>
      <c r="H115" s="17"/>
      <c r="I115" s="17"/>
      <c r="J115" s="17"/>
      <c r="K115" s="17"/>
      <c r="L115" s="17"/>
      <c r="M115" s="17"/>
      <c r="N115" s="17"/>
      <c r="O115" s="17"/>
      <c r="P115" s="24">
        <v>45444.0</v>
      </c>
      <c r="Q115" s="31"/>
      <c r="R115" s="17"/>
      <c r="S115" s="17"/>
      <c r="T115" s="17"/>
      <c r="U115" s="17"/>
      <c r="V115" s="17"/>
      <c r="W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row>
  </sheetData>
  <hyperlinks>
    <hyperlink r:id="rId1" ref="S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12.86"/>
    <col customWidth="1" min="3" max="3" width="9.14"/>
    <col customWidth="1" min="4" max="26" width="8.71"/>
  </cols>
  <sheetData>
    <row r="1" ht="14.25" customHeight="1">
      <c r="A1" s="35" t="s">
        <v>124</v>
      </c>
      <c r="B1" s="35" t="s">
        <v>146</v>
      </c>
      <c r="C1" s="35" t="s">
        <v>147</v>
      </c>
      <c r="D1" s="36"/>
      <c r="E1" s="36"/>
      <c r="F1" s="37" t="s">
        <v>148</v>
      </c>
      <c r="G1" s="36"/>
      <c r="H1" s="36"/>
      <c r="I1" s="36"/>
      <c r="K1" s="36"/>
      <c r="L1" s="36"/>
      <c r="M1" s="36"/>
      <c r="N1" s="36"/>
      <c r="O1" s="36"/>
      <c r="P1" s="38" t="s">
        <v>149</v>
      </c>
      <c r="Q1" s="36"/>
      <c r="R1" s="36"/>
      <c r="S1" s="36"/>
      <c r="T1" s="36"/>
      <c r="U1" s="36"/>
      <c r="V1" s="36"/>
      <c r="W1" s="36"/>
      <c r="X1" s="36"/>
      <c r="Y1" s="36"/>
      <c r="Z1" s="36"/>
    </row>
    <row r="2" ht="14.25" customHeight="1">
      <c r="A2" s="39">
        <v>45484.0</v>
      </c>
      <c r="B2" s="40">
        <v>48.0</v>
      </c>
      <c r="C2" s="41"/>
      <c r="D2" s="36"/>
      <c r="E2" s="36"/>
      <c r="F2" s="37" t="s">
        <v>150</v>
      </c>
      <c r="G2" s="36"/>
      <c r="H2" s="36"/>
      <c r="I2" s="36"/>
      <c r="K2" s="36"/>
      <c r="L2" s="36"/>
      <c r="M2" s="36"/>
      <c r="N2" s="36"/>
      <c r="O2" s="36"/>
      <c r="P2" s="42" t="s">
        <v>151</v>
      </c>
      <c r="Q2" s="36"/>
      <c r="R2" s="36"/>
      <c r="S2" s="36"/>
      <c r="T2" s="36"/>
      <c r="U2" s="36"/>
      <c r="V2" s="36"/>
      <c r="W2" s="36"/>
      <c r="X2" s="36"/>
      <c r="Y2" s="36"/>
      <c r="Z2" s="36"/>
    </row>
    <row r="3" ht="14.25" customHeight="1">
      <c r="A3" s="39">
        <v>45456.0</v>
      </c>
      <c r="B3" s="40">
        <v>95.0</v>
      </c>
      <c r="C3" s="41"/>
      <c r="D3" s="36"/>
      <c r="E3" s="36"/>
      <c r="F3" s="37" t="s">
        <v>152</v>
      </c>
      <c r="G3" s="36"/>
      <c r="H3" s="36"/>
      <c r="I3" s="36"/>
      <c r="K3" s="36"/>
      <c r="L3" s="36"/>
      <c r="M3" s="36"/>
      <c r="N3" s="36"/>
      <c r="O3" s="36"/>
      <c r="P3" s="43" t="s">
        <v>153</v>
      </c>
      <c r="Q3" s="36"/>
      <c r="R3" s="36"/>
      <c r="S3" s="36"/>
      <c r="T3" s="36"/>
      <c r="U3" s="36"/>
      <c r="V3" s="36"/>
      <c r="W3" s="36"/>
      <c r="X3" s="36"/>
      <c r="Y3" s="36"/>
      <c r="Z3" s="36"/>
    </row>
    <row r="4" ht="14.25" customHeight="1">
      <c r="A4" s="39">
        <v>45425.0</v>
      </c>
      <c r="B4" s="40">
        <v>157.0</v>
      </c>
      <c r="C4" s="41"/>
      <c r="D4" s="36"/>
      <c r="E4" s="36"/>
      <c r="F4" s="44" t="s">
        <v>154</v>
      </c>
      <c r="G4" s="36"/>
      <c r="H4" s="36"/>
      <c r="I4" s="36"/>
      <c r="K4" s="36"/>
      <c r="L4" s="36"/>
      <c r="M4" s="36"/>
      <c r="N4" s="36"/>
      <c r="O4" s="36"/>
      <c r="P4" s="43" t="s">
        <v>155</v>
      </c>
      <c r="Q4" s="36"/>
      <c r="R4" s="36"/>
      <c r="S4" s="36"/>
      <c r="T4" s="36"/>
      <c r="U4" s="36"/>
      <c r="V4" s="36"/>
      <c r="W4" s="36"/>
      <c r="X4" s="36"/>
      <c r="Y4" s="36"/>
      <c r="Z4" s="36"/>
    </row>
    <row r="5" ht="14.25" customHeight="1">
      <c r="A5" s="39">
        <v>45393.0</v>
      </c>
      <c r="B5" s="40">
        <v>158.0</v>
      </c>
      <c r="C5" s="41"/>
      <c r="D5" s="36"/>
      <c r="E5" s="36"/>
      <c r="F5" s="45" t="s">
        <v>156</v>
      </c>
      <c r="G5" s="36"/>
      <c r="H5" s="36"/>
      <c r="I5" s="36"/>
      <c r="K5" s="36"/>
      <c r="L5" s="36"/>
      <c r="M5" s="36"/>
      <c r="N5" s="36"/>
      <c r="O5" s="36"/>
      <c r="P5" s="43" t="s">
        <v>157</v>
      </c>
      <c r="Q5" s="36"/>
      <c r="R5" s="36"/>
      <c r="S5" s="36"/>
      <c r="T5" s="36"/>
      <c r="U5" s="36"/>
      <c r="V5" s="36"/>
      <c r="W5" s="36"/>
      <c r="X5" s="36"/>
      <c r="Y5" s="36"/>
      <c r="Z5" s="36"/>
    </row>
    <row r="6" ht="14.25" customHeight="1">
      <c r="A6" s="39">
        <v>45365.0</v>
      </c>
      <c r="B6" s="40">
        <v>181.0</v>
      </c>
      <c r="C6" s="41"/>
      <c r="D6" s="36"/>
      <c r="E6" s="36"/>
      <c r="F6" s="45" t="s">
        <v>158</v>
      </c>
      <c r="G6" s="36"/>
      <c r="H6" s="36"/>
      <c r="I6" s="36"/>
      <c r="K6" s="36"/>
      <c r="L6" s="36"/>
      <c r="M6" s="36"/>
      <c r="N6" s="36"/>
      <c r="O6" s="36"/>
      <c r="P6" s="43" t="s">
        <v>159</v>
      </c>
      <c r="Q6" s="36"/>
      <c r="R6" s="36"/>
      <c r="S6" s="36"/>
      <c r="T6" s="36"/>
      <c r="U6" s="36"/>
      <c r="V6" s="36"/>
      <c r="W6" s="36"/>
      <c r="X6" s="36"/>
      <c r="Y6" s="36"/>
      <c r="Z6" s="36"/>
    </row>
    <row r="7" ht="14.25" customHeight="1">
      <c r="A7" s="39">
        <v>45336.0</v>
      </c>
      <c r="B7" s="40">
        <v>205.0</v>
      </c>
      <c r="C7" s="41"/>
      <c r="P7" s="43" t="s">
        <v>160</v>
      </c>
    </row>
    <row r="8" ht="14.25" customHeight="1">
      <c r="A8" s="39">
        <v>45308.0</v>
      </c>
      <c r="B8" s="40">
        <v>231.0</v>
      </c>
      <c r="C8" s="41"/>
      <c r="P8" s="43" t="s">
        <v>161</v>
      </c>
    </row>
    <row r="9" ht="14.25" customHeight="1">
      <c r="A9" s="39">
        <v>45273.0</v>
      </c>
      <c r="B9" s="40">
        <v>151.0</v>
      </c>
      <c r="C9" s="41"/>
      <c r="P9" s="43" t="s">
        <v>162</v>
      </c>
    </row>
    <row r="10" ht="14.25" customHeight="1">
      <c r="A10" s="39">
        <v>45245.0</v>
      </c>
      <c r="B10" s="40">
        <v>108.0</v>
      </c>
      <c r="C10" s="41"/>
    </row>
    <row r="11" ht="14.25" customHeight="1">
      <c r="A11" s="39">
        <v>45210.0</v>
      </c>
      <c r="B11" s="40">
        <v>42.0</v>
      </c>
      <c r="C11" s="41"/>
    </row>
    <row r="12" ht="14.25" customHeight="1">
      <c r="A12" s="39">
        <v>45182.0</v>
      </c>
      <c r="B12" s="40">
        <v>41.0</v>
      </c>
      <c r="C12" s="41"/>
    </row>
    <row r="13" ht="14.25" customHeight="1">
      <c r="A13" s="39">
        <v>45154.0</v>
      </c>
      <c r="B13" s="40">
        <v>61.0</v>
      </c>
      <c r="C13" s="41"/>
    </row>
    <row r="14" ht="14.25" customHeight="1">
      <c r="A14" s="39">
        <v>45119.0</v>
      </c>
      <c r="B14" s="40">
        <v>69.0</v>
      </c>
      <c r="C14" s="41"/>
    </row>
    <row r="15" ht="14.25" customHeight="1">
      <c r="A15" s="39">
        <v>45091.0</v>
      </c>
      <c r="B15" s="40">
        <v>103.0</v>
      </c>
      <c r="C15" s="41"/>
    </row>
    <row r="16" ht="14.25" customHeight="1">
      <c r="A16" s="39">
        <v>45057.0</v>
      </c>
      <c r="B16" s="40">
        <v>146.0</v>
      </c>
      <c r="C16" s="41"/>
    </row>
    <row r="17" ht="14.25" customHeight="1">
      <c r="A17" s="39">
        <v>45028.0</v>
      </c>
      <c r="B17" s="40">
        <v>174.0</v>
      </c>
      <c r="C17" s="41"/>
    </row>
    <row r="18" ht="14.25" customHeight="1">
      <c r="A18" s="39">
        <v>45000.0</v>
      </c>
      <c r="B18" s="40">
        <v>176.0</v>
      </c>
      <c r="C18" s="41"/>
    </row>
    <row r="19" ht="14.25" customHeight="1">
      <c r="A19" s="39">
        <v>44972.0</v>
      </c>
      <c r="B19" s="40">
        <v>217.0</v>
      </c>
      <c r="C19" s="41"/>
    </row>
    <row r="20" ht="14.25" customHeight="1">
      <c r="A20" s="39">
        <v>44939.0</v>
      </c>
      <c r="B20" s="40">
        <v>180.0</v>
      </c>
      <c r="C20" s="41"/>
    </row>
    <row r="21" ht="14.25" customHeight="1">
      <c r="A21" s="39">
        <v>44909.0</v>
      </c>
      <c r="B21" s="40">
        <v>213.0</v>
      </c>
      <c r="C21" s="41"/>
    </row>
    <row r="22" ht="14.25" customHeight="1">
      <c r="A22" s="39">
        <v>44882.0</v>
      </c>
      <c r="B22" s="40">
        <v>95.0</v>
      </c>
      <c r="C22" s="41"/>
    </row>
    <row r="23" ht="14.25" customHeight="1">
      <c r="A23" s="39">
        <v>44853.0</v>
      </c>
      <c r="B23" s="40">
        <v>57.0</v>
      </c>
      <c r="C23" s="41"/>
    </row>
    <row r="24" ht="14.25" customHeight="1">
      <c r="A24" s="39">
        <v>44823.0</v>
      </c>
      <c r="B24" s="40">
        <v>49.0</v>
      </c>
      <c r="C24" s="41"/>
    </row>
    <row r="25" ht="14.25" customHeight="1">
      <c r="A25" s="39">
        <v>44788.0</v>
      </c>
      <c r="B25" s="40">
        <v>29.0</v>
      </c>
      <c r="C25" s="41"/>
    </row>
    <row r="26" ht="14.25" customHeight="1">
      <c r="A26" s="39">
        <v>44757.0</v>
      </c>
      <c r="B26" s="40">
        <v>35.0</v>
      </c>
      <c r="C26" s="41"/>
    </row>
    <row r="27" ht="14.25" customHeight="1">
      <c r="A27" s="39">
        <v>44727.0</v>
      </c>
      <c r="B27" s="40">
        <v>85.0</v>
      </c>
      <c r="C27" s="41"/>
    </row>
    <row r="28" ht="14.25" customHeight="1">
      <c r="A28" s="39">
        <v>44703.0</v>
      </c>
      <c r="B28" s="40">
        <v>96.0</v>
      </c>
      <c r="C28" s="41"/>
      <c r="D28" s="41"/>
    </row>
    <row r="29" ht="14.25" customHeight="1">
      <c r="A29" s="39">
        <v>44669.0</v>
      </c>
      <c r="B29" s="40">
        <v>139.0</v>
      </c>
      <c r="C29" s="41"/>
    </row>
    <row r="30" ht="14.25" customHeight="1">
      <c r="A30" s="39">
        <v>44637.0</v>
      </c>
      <c r="B30" s="40">
        <v>212.0</v>
      </c>
      <c r="C30" s="41"/>
    </row>
    <row r="31" ht="14.25" customHeight="1">
      <c r="A31" s="39">
        <v>44609.0</v>
      </c>
      <c r="B31" s="40">
        <v>110.0</v>
      </c>
      <c r="C31" s="41"/>
    </row>
    <row r="32" ht="14.25" customHeight="1">
      <c r="A32" s="39">
        <v>44584.0</v>
      </c>
      <c r="B32" s="40">
        <v>64.0</v>
      </c>
      <c r="C32" s="41"/>
    </row>
    <row r="33" ht="14.25" customHeight="1">
      <c r="A33" s="39">
        <v>44547.0</v>
      </c>
      <c r="B33" s="40"/>
      <c r="C33" s="41"/>
    </row>
    <row r="34" ht="14.25" customHeight="1">
      <c r="A34" s="46"/>
      <c r="B34" s="47">
        <f>SUM(B2:B33)</f>
        <v>3727</v>
      </c>
      <c r="C34" s="41" t="s">
        <v>163</v>
      </c>
    </row>
    <row r="35" ht="14.25" customHeight="1"/>
    <row r="36" ht="14.25" customHeight="1"/>
    <row r="37" ht="14.25" customHeight="1"/>
    <row r="38" ht="14.25" customHeight="1"/>
    <row r="39" ht="14.25" customHeight="1"/>
    <row r="40" ht="14.25" customHeight="1"/>
    <row r="41" ht="14.25" customHeight="1">
      <c r="A41" s="46"/>
      <c r="B41" s="47"/>
      <c r="C41" s="41"/>
    </row>
    <row r="42" ht="14.25" customHeight="1">
      <c r="A42" s="46"/>
      <c r="B42" s="47"/>
      <c r="C42" s="41"/>
    </row>
    <row r="43" ht="14.25" customHeight="1">
      <c r="A43" s="46"/>
      <c r="B43" s="47"/>
      <c r="C43" s="41"/>
    </row>
    <row r="44" ht="14.25" customHeight="1">
      <c r="A44" s="46"/>
      <c r="B44" s="47"/>
      <c r="C44" s="41"/>
    </row>
    <row r="45" ht="14.25" customHeight="1">
      <c r="A45" s="46"/>
      <c r="B45" s="47"/>
      <c r="C45" s="41"/>
    </row>
    <row r="46" ht="14.25" customHeight="1">
      <c r="A46" s="46"/>
      <c r="B46" s="47"/>
      <c r="C46" s="41"/>
    </row>
    <row r="47" ht="14.25" customHeight="1">
      <c r="A47" s="46"/>
      <c r="B47" s="47"/>
      <c r="C47" s="41"/>
    </row>
    <row r="48" ht="14.25" customHeight="1">
      <c r="A48" s="46"/>
      <c r="B48" s="47"/>
      <c r="C48" s="41"/>
    </row>
    <row r="49" ht="14.25" customHeight="1">
      <c r="A49" s="46"/>
      <c r="B49" s="47"/>
      <c r="C49" s="41"/>
    </row>
    <row r="50" ht="14.25" customHeight="1">
      <c r="A50" s="46"/>
      <c r="B50" s="47"/>
      <c r="C50" s="41"/>
    </row>
    <row r="51" ht="14.25" customHeight="1">
      <c r="A51" s="46"/>
      <c r="B51" s="47"/>
      <c r="C51" s="41"/>
    </row>
    <row r="52" ht="14.25" customHeight="1">
      <c r="A52" s="46"/>
      <c r="B52" s="47"/>
      <c r="C52" s="41"/>
    </row>
    <row r="53" ht="14.25" customHeight="1">
      <c r="A53" s="46"/>
      <c r="B53" s="47"/>
      <c r="C53" s="41"/>
    </row>
    <row r="54" ht="14.25" customHeight="1">
      <c r="A54" s="46"/>
      <c r="B54" s="47"/>
      <c r="C54" s="41"/>
    </row>
    <row r="55" ht="14.25" customHeight="1">
      <c r="A55" s="46"/>
      <c r="B55" s="47"/>
      <c r="C55" s="41"/>
    </row>
    <row r="56" ht="14.25" customHeight="1">
      <c r="A56" s="46"/>
      <c r="B56" s="47"/>
      <c r="C56" s="41"/>
    </row>
    <row r="57" ht="14.25" customHeight="1">
      <c r="A57" s="46"/>
      <c r="B57" s="47"/>
      <c r="C57" s="41"/>
    </row>
    <row r="58" ht="14.25" customHeight="1">
      <c r="A58" s="46"/>
      <c r="B58" s="47"/>
      <c r="C58" s="41"/>
    </row>
    <row r="59" ht="14.25" customHeight="1">
      <c r="A59" s="46"/>
      <c r="B59" s="47"/>
      <c r="C59" s="41"/>
    </row>
    <row r="60" ht="14.25" customHeight="1">
      <c r="A60" s="46"/>
      <c r="B60" s="47"/>
      <c r="C60" s="41"/>
    </row>
    <row r="61" ht="14.25" customHeight="1">
      <c r="A61" s="46"/>
      <c r="B61" s="47"/>
      <c r="C61" s="41"/>
    </row>
    <row r="62" ht="14.25" customHeight="1">
      <c r="A62" s="46"/>
      <c r="B62" s="47"/>
      <c r="C62" s="41"/>
    </row>
    <row r="63" ht="14.25" customHeight="1">
      <c r="A63" s="46"/>
      <c r="B63" s="47"/>
      <c r="C63" s="41"/>
    </row>
    <row r="64" ht="14.25" customHeight="1">
      <c r="A64" s="46"/>
      <c r="B64" s="47"/>
      <c r="C64" s="41"/>
    </row>
    <row r="65" ht="14.25" customHeight="1">
      <c r="A65" s="46"/>
      <c r="B65" s="47"/>
      <c r="C65" s="41"/>
    </row>
    <row r="66" ht="14.25" customHeight="1">
      <c r="A66" s="46"/>
      <c r="B66" s="47"/>
      <c r="C66" s="41"/>
    </row>
    <row r="67" ht="14.25" customHeight="1">
      <c r="A67" s="46"/>
      <c r="B67" s="47"/>
      <c r="C67" s="41"/>
    </row>
    <row r="68" ht="14.25" customHeight="1">
      <c r="A68" s="46"/>
      <c r="B68" s="47"/>
      <c r="C68" s="41"/>
    </row>
    <row r="69" ht="14.25" customHeight="1">
      <c r="A69" s="46"/>
      <c r="B69" s="47"/>
      <c r="C69" s="41"/>
    </row>
    <row r="70" ht="14.25" customHeight="1">
      <c r="A70" s="46"/>
      <c r="B70" s="47"/>
      <c r="C70" s="41"/>
    </row>
    <row r="71" ht="14.25" customHeight="1">
      <c r="A71" s="46"/>
      <c r="B71" s="47"/>
      <c r="C71" s="41"/>
    </row>
    <row r="72" ht="14.25" customHeight="1">
      <c r="A72" s="46"/>
      <c r="B72" s="47"/>
      <c r="C72" s="41"/>
    </row>
    <row r="73" ht="14.25" customHeight="1">
      <c r="A73" s="46"/>
      <c r="B73" s="47"/>
      <c r="C73" s="41"/>
    </row>
    <row r="74" ht="14.25" customHeight="1">
      <c r="A74" s="46"/>
      <c r="B74" s="47"/>
      <c r="C74" s="41"/>
    </row>
    <row r="75" ht="14.25" customHeight="1">
      <c r="A75" s="46"/>
      <c r="B75" s="47"/>
      <c r="C75" s="41"/>
    </row>
    <row r="76" ht="14.25" customHeight="1">
      <c r="A76" s="46"/>
      <c r="B76" s="47"/>
      <c r="C76" s="41"/>
    </row>
    <row r="77" ht="14.25" customHeight="1">
      <c r="A77" s="46"/>
      <c r="B77" s="47"/>
      <c r="C77" s="41"/>
    </row>
    <row r="78" ht="14.25" customHeight="1">
      <c r="A78" s="46"/>
      <c r="B78" s="47"/>
      <c r="C78" s="41"/>
    </row>
    <row r="79" ht="14.25" customHeight="1">
      <c r="A79" s="46"/>
      <c r="B79" s="47"/>
      <c r="C79" s="41"/>
    </row>
    <row r="80" ht="14.25" customHeight="1">
      <c r="A80" s="46"/>
      <c r="B80" s="47"/>
      <c r="C80" s="41"/>
    </row>
    <row r="81" ht="14.25" customHeight="1">
      <c r="A81" s="46"/>
      <c r="B81" s="47"/>
      <c r="C81" s="41"/>
    </row>
    <row r="82" ht="14.25" customHeight="1">
      <c r="A82" s="46"/>
      <c r="B82" s="47"/>
      <c r="C82" s="41"/>
    </row>
    <row r="83" ht="14.25" customHeight="1">
      <c r="A83" s="46"/>
      <c r="B83" s="47"/>
      <c r="C83" s="41"/>
    </row>
    <row r="84" ht="14.25" customHeight="1">
      <c r="A84" s="46"/>
      <c r="B84" s="47"/>
      <c r="C84" s="41"/>
    </row>
    <row r="85" ht="14.25" customHeight="1">
      <c r="A85" s="46"/>
      <c r="B85" s="47"/>
      <c r="C85" s="41"/>
    </row>
    <row r="86" ht="14.25" customHeight="1">
      <c r="A86" s="46"/>
      <c r="B86" s="47"/>
      <c r="C86" s="41"/>
    </row>
    <row r="87" ht="14.25" customHeight="1">
      <c r="A87" s="46"/>
      <c r="B87" s="47"/>
      <c r="C87" s="41"/>
    </row>
    <row r="88" ht="14.25" customHeight="1">
      <c r="A88" s="46"/>
      <c r="B88" s="47"/>
      <c r="C88" s="41"/>
    </row>
    <row r="89" ht="14.25" customHeight="1">
      <c r="A89" s="46"/>
      <c r="B89" s="47"/>
      <c r="C89" s="41"/>
    </row>
    <row r="90" ht="14.25" customHeight="1">
      <c r="A90" s="46"/>
      <c r="B90" s="47"/>
      <c r="C90" s="41"/>
    </row>
    <row r="91" ht="14.25" customHeight="1">
      <c r="A91" s="46"/>
      <c r="B91" s="47"/>
      <c r="C91" s="41"/>
    </row>
    <row r="92" ht="14.25" customHeight="1">
      <c r="A92" s="46"/>
      <c r="B92" s="47"/>
      <c r="C92" s="41"/>
    </row>
    <row r="93" ht="14.25" customHeight="1">
      <c r="A93" s="46"/>
      <c r="B93" s="47"/>
      <c r="C93" s="41"/>
    </row>
    <row r="94" ht="14.25" customHeight="1">
      <c r="A94" s="46"/>
      <c r="B94" s="47"/>
      <c r="C94" s="41"/>
    </row>
    <row r="95" ht="14.25" customHeight="1">
      <c r="A95" s="46"/>
      <c r="B95" s="47"/>
      <c r="C95" s="41"/>
    </row>
    <row r="96" ht="14.25" customHeight="1">
      <c r="A96" s="46"/>
      <c r="B96" s="47"/>
      <c r="C96" s="41"/>
    </row>
    <row r="97" ht="14.25" customHeight="1">
      <c r="A97" s="46"/>
      <c r="B97" s="47"/>
      <c r="C97" s="41"/>
    </row>
    <row r="98" ht="14.25" customHeight="1">
      <c r="A98" s="46"/>
      <c r="B98" s="47"/>
      <c r="C98" s="41"/>
    </row>
    <row r="99" ht="14.25" customHeight="1">
      <c r="A99" s="46"/>
      <c r="B99" s="47"/>
      <c r="C99" s="41"/>
    </row>
    <row r="100" ht="14.25" customHeight="1">
      <c r="A100" s="46"/>
      <c r="B100" s="47"/>
      <c r="C100" s="41"/>
    </row>
    <row r="101" ht="14.25" customHeight="1">
      <c r="A101" s="46"/>
      <c r="B101" s="47"/>
      <c r="C101" s="41"/>
    </row>
    <row r="102" ht="14.25" customHeight="1">
      <c r="A102" s="46"/>
      <c r="B102" s="47"/>
      <c r="C102" s="41"/>
    </row>
    <row r="103" ht="14.25" customHeight="1">
      <c r="A103" s="46"/>
      <c r="B103" s="47"/>
      <c r="C103" s="41"/>
    </row>
    <row r="104" ht="14.25" customHeight="1">
      <c r="A104" s="46"/>
      <c r="B104" s="47"/>
      <c r="C104" s="41"/>
    </row>
    <row r="105" ht="14.25" customHeight="1">
      <c r="A105" s="46"/>
      <c r="B105" s="47"/>
      <c r="C105" s="41"/>
    </row>
    <row r="106" ht="14.25" customHeight="1">
      <c r="A106" s="46"/>
      <c r="B106" s="47"/>
      <c r="C106" s="41"/>
    </row>
    <row r="107" ht="14.25" customHeight="1">
      <c r="A107" s="46"/>
      <c r="B107" s="47"/>
      <c r="C107" s="41"/>
    </row>
    <row r="108" ht="14.25" customHeight="1">
      <c r="A108" s="46"/>
      <c r="B108" s="47"/>
      <c r="C108" s="41"/>
    </row>
    <row r="109" ht="14.25" customHeight="1">
      <c r="A109" s="46"/>
      <c r="B109" s="47"/>
      <c r="C109" s="41"/>
    </row>
    <row r="110" ht="14.25" customHeight="1">
      <c r="A110" s="46"/>
      <c r="B110" s="47"/>
      <c r="C110" s="41"/>
    </row>
    <row r="111" ht="14.25" customHeight="1">
      <c r="A111" s="46"/>
      <c r="B111" s="47"/>
      <c r="C111" s="41"/>
    </row>
    <row r="112" ht="14.25" customHeight="1">
      <c r="A112" s="46"/>
      <c r="B112" s="47"/>
      <c r="C112" s="41"/>
    </row>
    <row r="113" ht="14.25" customHeight="1">
      <c r="A113" s="46"/>
      <c r="B113" s="47"/>
      <c r="C113" s="41"/>
    </row>
    <row r="114" ht="14.25" customHeight="1">
      <c r="A114" s="46"/>
      <c r="B114" s="47"/>
      <c r="C114" s="41"/>
    </row>
    <row r="115" ht="14.25" customHeight="1">
      <c r="A115" s="46"/>
      <c r="B115" s="47"/>
      <c r="C115" s="41"/>
    </row>
    <row r="116" ht="14.25" customHeight="1">
      <c r="A116" s="46"/>
      <c r="B116" s="47"/>
      <c r="C116" s="41"/>
    </row>
    <row r="117" ht="14.25" customHeight="1">
      <c r="A117" s="46"/>
      <c r="B117" s="47"/>
      <c r="C117" s="41"/>
    </row>
    <row r="118" ht="14.25" customHeight="1">
      <c r="A118" s="46"/>
      <c r="B118" s="47"/>
      <c r="C118" s="41"/>
    </row>
    <row r="119" ht="14.25" customHeight="1">
      <c r="A119" s="46"/>
      <c r="B119" s="47"/>
      <c r="C119" s="41"/>
    </row>
    <row r="120" ht="14.25" customHeight="1">
      <c r="A120" s="46"/>
      <c r="B120" s="47"/>
      <c r="C120" s="41"/>
    </row>
    <row r="121" ht="14.25" customHeight="1">
      <c r="A121" s="46"/>
      <c r="B121" s="47"/>
      <c r="C121" s="41"/>
    </row>
    <row r="122" ht="14.25" customHeight="1">
      <c r="A122" s="46"/>
      <c r="B122" s="47"/>
      <c r="C122" s="41"/>
    </row>
    <row r="123" ht="14.25" customHeight="1">
      <c r="A123" s="46"/>
      <c r="B123" s="47"/>
      <c r="C123" s="41"/>
    </row>
    <row r="124" ht="14.25" customHeight="1">
      <c r="A124" s="46"/>
      <c r="B124" s="47"/>
      <c r="C124" s="41"/>
    </row>
    <row r="125" ht="14.25" customHeight="1">
      <c r="A125" s="46"/>
      <c r="B125" s="47"/>
      <c r="C125" s="41"/>
    </row>
    <row r="126" ht="14.25" customHeight="1">
      <c r="A126" s="46"/>
      <c r="B126" s="47"/>
      <c r="C126" s="41"/>
    </row>
    <row r="127" ht="14.25" customHeight="1">
      <c r="A127" s="46"/>
      <c r="B127" s="47"/>
      <c r="C127" s="41"/>
    </row>
    <row r="128" ht="14.25" customHeight="1">
      <c r="A128" s="46"/>
      <c r="B128" s="47"/>
      <c r="C128" s="41"/>
    </row>
    <row r="129" ht="14.25" customHeight="1">
      <c r="A129" s="46"/>
      <c r="B129" s="47"/>
      <c r="C129" s="41"/>
    </row>
    <row r="130" ht="14.25" customHeight="1">
      <c r="A130" s="46"/>
      <c r="B130" s="47"/>
      <c r="C130" s="41"/>
    </row>
    <row r="131" ht="14.25" customHeight="1">
      <c r="A131" s="46"/>
      <c r="B131" s="47"/>
      <c r="C131" s="41"/>
    </row>
    <row r="132" ht="14.25" customHeight="1">
      <c r="A132" s="46"/>
      <c r="B132" s="47"/>
      <c r="C132" s="41"/>
    </row>
    <row r="133" ht="14.25" customHeight="1">
      <c r="A133" s="46"/>
      <c r="B133" s="47"/>
      <c r="C133" s="41"/>
    </row>
    <row r="134" ht="14.25" customHeight="1">
      <c r="A134" s="46"/>
      <c r="B134" s="47"/>
      <c r="C134" s="41"/>
    </row>
    <row r="135" ht="14.25" customHeight="1">
      <c r="A135" s="46"/>
      <c r="B135" s="47"/>
      <c r="C135" s="41"/>
    </row>
    <row r="136" ht="14.25" customHeight="1">
      <c r="A136" s="46"/>
      <c r="B136" s="47"/>
      <c r="C136" s="41"/>
    </row>
    <row r="137" ht="14.25" customHeight="1">
      <c r="A137" s="46"/>
      <c r="B137" s="47"/>
      <c r="C137" s="41"/>
    </row>
    <row r="138" ht="14.25" customHeight="1">
      <c r="A138" s="46"/>
      <c r="B138" s="47"/>
      <c r="C138" s="41"/>
    </row>
    <row r="139" ht="14.25" customHeight="1">
      <c r="A139" s="46"/>
      <c r="B139" s="47"/>
      <c r="C139" s="41"/>
    </row>
    <row r="140" ht="14.25" customHeight="1">
      <c r="A140" s="46"/>
      <c r="B140" s="47"/>
      <c r="C140" s="41"/>
    </row>
    <row r="141" ht="14.25" customHeight="1">
      <c r="A141" s="46"/>
      <c r="B141" s="47"/>
      <c r="C141" s="41"/>
    </row>
    <row r="142" ht="14.25" customHeight="1">
      <c r="A142" s="46"/>
      <c r="B142" s="47"/>
      <c r="C142" s="41"/>
    </row>
    <row r="143" ht="14.25" customHeight="1">
      <c r="A143" s="46"/>
      <c r="B143" s="47"/>
      <c r="C143" s="41"/>
    </row>
    <row r="144" ht="14.25" customHeight="1">
      <c r="A144" s="46"/>
      <c r="B144" s="47"/>
      <c r="C144" s="41"/>
    </row>
    <row r="145" ht="14.25" customHeight="1">
      <c r="A145" s="46"/>
      <c r="B145" s="47"/>
      <c r="C145" s="41"/>
    </row>
    <row r="146" ht="14.25" customHeight="1">
      <c r="A146" s="46"/>
      <c r="B146" s="47"/>
      <c r="C146" s="41"/>
    </row>
    <row r="147" ht="14.25" customHeight="1">
      <c r="A147" s="46"/>
      <c r="B147" s="47"/>
      <c r="C147" s="41"/>
    </row>
    <row r="148" ht="14.25" customHeight="1">
      <c r="A148" s="46"/>
      <c r="B148" s="47"/>
      <c r="C148" s="41"/>
    </row>
    <row r="149" ht="14.25" customHeight="1">
      <c r="A149" s="46"/>
      <c r="B149" s="47"/>
      <c r="C149" s="41"/>
    </row>
    <row r="150" ht="14.25" customHeight="1">
      <c r="A150" s="46"/>
      <c r="B150" s="47"/>
      <c r="C150" s="41"/>
    </row>
    <row r="151" ht="14.25" customHeight="1">
      <c r="A151" s="46"/>
      <c r="B151" s="47"/>
      <c r="C151" s="41"/>
    </row>
    <row r="152" ht="14.25" customHeight="1">
      <c r="A152" s="46"/>
      <c r="B152" s="47"/>
      <c r="C152" s="41"/>
    </row>
    <row r="153" ht="14.25" customHeight="1">
      <c r="A153" s="46"/>
      <c r="B153" s="47"/>
      <c r="C153" s="41"/>
    </row>
    <row r="154" ht="14.25" customHeight="1">
      <c r="A154" s="46"/>
      <c r="B154" s="47"/>
      <c r="C154" s="41"/>
    </row>
    <row r="155" ht="14.25" customHeight="1">
      <c r="A155" s="46"/>
      <c r="B155" s="47"/>
      <c r="C155" s="41"/>
    </row>
    <row r="156" ht="14.25" customHeight="1">
      <c r="A156" s="46"/>
      <c r="B156" s="47"/>
      <c r="C156" s="41"/>
    </row>
    <row r="157" ht="14.25" customHeight="1">
      <c r="A157" s="46"/>
      <c r="B157" s="47"/>
      <c r="C157" s="41"/>
    </row>
    <row r="158" ht="14.25" customHeight="1">
      <c r="A158" s="46"/>
      <c r="B158" s="47"/>
      <c r="C158" s="41"/>
    </row>
    <row r="159" ht="14.25" customHeight="1">
      <c r="A159" s="46"/>
      <c r="B159" s="47"/>
      <c r="C159" s="41"/>
    </row>
    <row r="160" ht="14.25" customHeight="1">
      <c r="A160" s="46"/>
      <c r="B160" s="47"/>
      <c r="C160" s="41"/>
    </row>
    <row r="161" ht="14.25" customHeight="1">
      <c r="A161" s="46"/>
      <c r="B161" s="47"/>
      <c r="C161" s="41"/>
    </row>
    <row r="162" ht="14.25" customHeight="1">
      <c r="A162" s="46"/>
      <c r="B162" s="47"/>
      <c r="C162" s="41"/>
    </row>
    <row r="163" ht="14.25" customHeight="1">
      <c r="A163" s="46"/>
      <c r="B163" s="47"/>
      <c r="C163" s="41"/>
    </row>
    <row r="164" ht="14.25" customHeight="1">
      <c r="A164" s="46"/>
      <c r="B164" s="47"/>
      <c r="C164" s="41"/>
    </row>
    <row r="165" ht="14.25" customHeight="1">
      <c r="A165" s="46"/>
      <c r="B165" s="47"/>
      <c r="C165" s="41"/>
    </row>
    <row r="166" ht="14.25" customHeight="1">
      <c r="A166" s="46"/>
      <c r="B166" s="47"/>
      <c r="C166" s="41"/>
    </row>
    <row r="167" ht="14.25" customHeight="1">
      <c r="A167" s="46"/>
      <c r="B167" s="47"/>
      <c r="C167" s="41"/>
    </row>
    <row r="168" ht="14.25" customHeight="1">
      <c r="A168" s="46"/>
      <c r="B168" s="47"/>
      <c r="C168" s="41"/>
    </row>
    <row r="169" ht="14.25" customHeight="1">
      <c r="A169" s="46"/>
      <c r="B169" s="47"/>
      <c r="C169" s="41"/>
    </row>
    <row r="170" ht="14.25" customHeight="1">
      <c r="A170" s="46"/>
      <c r="B170" s="47"/>
      <c r="C170" s="41"/>
    </row>
    <row r="171" ht="14.25" customHeight="1">
      <c r="A171" s="46"/>
      <c r="B171" s="47"/>
      <c r="C171" s="41"/>
    </row>
    <row r="172" ht="14.25" customHeight="1">
      <c r="A172" s="46"/>
      <c r="B172" s="47"/>
      <c r="C172" s="41"/>
    </row>
    <row r="173" ht="14.25" customHeight="1">
      <c r="A173" s="46"/>
      <c r="B173" s="47"/>
      <c r="C173" s="41"/>
    </row>
    <row r="174" ht="14.25" customHeight="1">
      <c r="A174" s="46"/>
      <c r="B174" s="47"/>
      <c r="C174" s="41"/>
    </row>
    <row r="175" ht="14.25" customHeight="1">
      <c r="A175" s="46"/>
      <c r="B175" s="47"/>
      <c r="C175" s="41"/>
    </row>
    <row r="176" ht="14.25" customHeight="1">
      <c r="A176" s="46"/>
      <c r="B176" s="47"/>
      <c r="C176" s="41"/>
    </row>
    <row r="177" ht="14.25" customHeight="1">
      <c r="A177" s="46"/>
      <c r="B177" s="47"/>
      <c r="C177" s="41"/>
    </row>
    <row r="178" ht="14.25" customHeight="1">
      <c r="A178" s="46"/>
      <c r="B178" s="47"/>
      <c r="C178" s="41"/>
    </row>
    <row r="179" ht="14.25" customHeight="1">
      <c r="A179" s="46"/>
      <c r="B179" s="47"/>
      <c r="C179" s="41"/>
    </row>
    <row r="180" ht="14.25" customHeight="1">
      <c r="A180" s="46"/>
      <c r="B180" s="47"/>
      <c r="C180" s="41"/>
    </row>
    <row r="181" ht="14.25" customHeight="1">
      <c r="A181" s="46"/>
      <c r="B181" s="47"/>
      <c r="C181" s="41"/>
    </row>
    <row r="182" ht="14.25" customHeight="1">
      <c r="A182" s="46"/>
      <c r="B182" s="47"/>
      <c r="C182" s="41"/>
    </row>
    <row r="183" ht="14.25" customHeight="1">
      <c r="A183" s="46"/>
      <c r="B183" s="47"/>
      <c r="C183" s="41"/>
    </row>
    <row r="184" ht="14.25" customHeight="1">
      <c r="A184" s="46"/>
      <c r="B184" s="47"/>
      <c r="C184" s="41"/>
    </row>
    <row r="185" ht="14.25" customHeight="1">
      <c r="A185" s="46"/>
      <c r="B185" s="47"/>
      <c r="C185" s="41"/>
    </row>
    <row r="186" ht="14.25" customHeight="1">
      <c r="A186" s="46"/>
      <c r="B186" s="47"/>
      <c r="C186" s="41"/>
    </row>
    <row r="187" ht="14.25" customHeight="1">
      <c r="A187" s="46"/>
      <c r="B187" s="47"/>
      <c r="C187" s="41"/>
    </row>
    <row r="188" ht="14.25" customHeight="1">
      <c r="A188" s="46"/>
      <c r="B188" s="47"/>
      <c r="C188" s="41"/>
    </row>
    <row r="189" ht="14.25" customHeight="1">
      <c r="A189" s="46"/>
      <c r="B189" s="47"/>
      <c r="C189" s="41"/>
    </row>
    <row r="190" ht="14.25" customHeight="1">
      <c r="A190" s="46"/>
      <c r="B190" s="47"/>
      <c r="C190" s="41"/>
    </row>
    <row r="191" ht="14.25" customHeight="1">
      <c r="A191" s="46"/>
      <c r="B191" s="47"/>
      <c r="C191" s="41"/>
    </row>
    <row r="192" ht="14.25" customHeight="1">
      <c r="A192" s="46"/>
      <c r="B192" s="47"/>
      <c r="C192" s="41"/>
    </row>
    <row r="193" ht="14.25" customHeight="1">
      <c r="A193" s="46"/>
      <c r="B193" s="47"/>
      <c r="C193" s="41"/>
    </row>
    <row r="194" ht="14.25" customHeight="1">
      <c r="A194" s="46"/>
      <c r="B194" s="47"/>
      <c r="C194" s="41"/>
    </row>
    <row r="195" ht="14.25" customHeight="1">
      <c r="A195" s="46"/>
      <c r="B195" s="47"/>
      <c r="C195" s="41"/>
    </row>
    <row r="196" ht="14.25" customHeight="1">
      <c r="A196" s="46"/>
      <c r="B196" s="47"/>
      <c r="C196" s="41"/>
    </row>
    <row r="197" ht="14.25" customHeight="1">
      <c r="A197" s="46"/>
      <c r="B197" s="47"/>
      <c r="C197" s="41"/>
    </row>
    <row r="198" ht="14.25" customHeight="1">
      <c r="A198" s="46"/>
      <c r="B198" s="47"/>
      <c r="C198" s="41"/>
    </row>
    <row r="199" ht="14.25" customHeight="1">
      <c r="A199" s="46"/>
      <c r="B199" s="47"/>
      <c r="C199" s="41"/>
    </row>
    <row r="200" ht="14.25" customHeight="1">
      <c r="A200" s="46"/>
      <c r="B200" s="47"/>
      <c r="C200" s="41"/>
    </row>
    <row r="201" ht="14.25" customHeight="1">
      <c r="A201" s="46"/>
      <c r="B201" s="47"/>
      <c r="C201" s="41"/>
    </row>
    <row r="202" ht="14.25" customHeight="1">
      <c r="A202" s="46"/>
      <c r="B202" s="47"/>
      <c r="C202" s="41"/>
    </row>
    <row r="203" ht="14.25" customHeight="1">
      <c r="A203" s="46"/>
      <c r="B203" s="47"/>
      <c r="C203" s="41"/>
    </row>
    <row r="204" ht="14.25" customHeight="1">
      <c r="A204" s="46"/>
      <c r="B204" s="47"/>
      <c r="C204" s="41"/>
    </row>
    <row r="205" ht="14.25" customHeight="1">
      <c r="A205" s="46"/>
      <c r="B205" s="47"/>
      <c r="C205" s="41"/>
    </row>
    <row r="206" ht="14.25" customHeight="1">
      <c r="A206" s="46"/>
      <c r="B206" s="47"/>
      <c r="C206" s="41"/>
    </row>
    <row r="207" ht="14.25" customHeight="1">
      <c r="A207" s="46"/>
      <c r="B207" s="47"/>
      <c r="C207" s="41"/>
    </row>
    <row r="208" ht="14.25" customHeight="1">
      <c r="A208" s="46"/>
      <c r="B208" s="47"/>
      <c r="C208" s="41"/>
    </row>
    <row r="209" ht="14.25" customHeight="1">
      <c r="A209" s="46"/>
      <c r="B209" s="47"/>
      <c r="C209" s="41"/>
    </row>
    <row r="210" ht="14.25" customHeight="1">
      <c r="A210" s="46"/>
      <c r="B210" s="47"/>
      <c r="C210" s="41"/>
    </row>
    <row r="211" ht="14.25" customHeight="1">
      <c r="A211" s="46"/>
      <c r="B211" s="47"/>
      <c r="C211" s="41"/>
    </row>
    <row r="212" ht="14.25" customHeight="1">
      <c r="A212" s="46"/>
      <c r="B212" s="47"/>
      <c r="C212" s="41"/>
    </row>
    <row r="213" ht="14.25" customHeight="1">
      <c r="A213" s="46"/>
      <c r="B213" s="47"/>
      <c r="C213" s="41"/>
    </row>
    <row r="214" ht="14.25" customHeight="1">
      <c r="A214" s="46"/>
      <c r="B214" s="47"/>
      <c r="C214" s="41"/>
    </row>
    <row r="215" ht="14.25" customHeight="1">
      <c r="A215" s="46"/>
      <c r="B215" s="47"/>
      <c r="C215" s="41"/>
    </row>
    <row r="216" ht="14.25" customHeight="1">
      <c r="A216" s="46"/>
      <c r="B216" s="47"/>
      <c r="C216" s="41"/>
    </row>
    <row r="217" ht="14.25" customHeight="1">
      <c r="A217" s="46"/>
      <c r="B217" s="47"/>
      <c r="C217" s="41"/>
    </row>
    <row r="218" ht="14.25" customHeight="1">
      <c r="A218" s="46"/>
      <c r="B218" s="47"/>
      <c r="C218" s="41"/>
    </row>
    <row r="219" ht="14.25" customHeight="1">
      <c r="A219" s="46"/>
      <c r="B219" s="47"/>
      <c r="C219" s="41"/>
    </row>
    <row r="220" ht="14.25" customHeight="1">
      <c r="A220" s="46"/>
      <c r="B220" s="47"/>
      <c r="C220" s="41"/>
    </row>
    <row r="221" ht="14.25" customHeight="1">
      <c r="A221" s="46"/>
      <c r="B221" s="47"/>
      <c r="C221" s="41"/>
    </row>
    <row r="222" ht="14.25" customHeight="1">
      <c r="A222" s="46"/>
      <c r="B222" s="47"/>
      <c r="C222" s="41"/>
    </row>
    <row r="223" ht="14.25" customHeight="1">
      <c r="A223" s="46"/>
      <c r="B223" s="47"/>
      <c r="C223" s="41"/>
    </row>
    <row r="224" ht="14.25" customHeight="1">
      <c r="A224" s="46"/>
      <c r="B224" s="47"/>
      <c r="C224" s="41"/>
    </row>
    <row r="225" ht="14.25" customHeight="1">
      <c r="A225" s="46"/>
      <c r="B225" s="47"/>
      <c r="C225" s="41"/>
    </row>
    <row r="226" ht="14.25" customHeight="1">
      <c r="A226" s="46"/>
      <c r="B226" s="47"/>
      <c r="C226" s="41"/>
    </row>
    <row r="227" ht="14.25" customHeight="1">
      <c r="A227" s="46"/>
      <c r="B227" s="47"/>
      <c r="C227" s="41"/>
    </row>
    <row r="228" ht="14.25" customHeight="1">
      <c r="A228" s="46"/>
      <c r="B228" s="47"/>
      <c r="C228" s="41"/>
    </row>
    <row r="229" ht="14.25" customHeight="1">
      <c r="A229" s="46"/>
      <c r="B229" s="47"/>
      <c r="C229" s="41"/>
    </row>
    <row r="230" ht="14.25" customHeight="1">
      <c r="A230" s="46"/>
      <c r="B230" s="47"/>
      <c r="C230" s="41"/>
    </row>
    <row r="231" ht="14.25" customHeight="1">
      <c r="A231" s="46"/>
      <c r="B231" s="47"/>
      <c r="C231" s="41"/>
    </row>
    <row r="232" ht="14.25" customHeight="1">
      <c r="A232" s="46"/>
      <c r="B232" s="47"/>
      <c r="C232" s="41"/>
    </row>
    <row r="233" ht="14.25" customHeight="1">
      <c r="A233" s="46"/>
      <c r="B233" s="47"/>
      <c r="C233" s="41"/>
    </row>
    <row r="234" ht="14.25" customHeight="1">
      <c r="A234" s="46"/>
      <c r="B234" s="47"/>
      <c r="C234" s="41"/>
    </row>
    <row r="235" ht="14.25" customHeight="1">
      <c r="A235" s="46"/>
      <c r="B235" s="47"/>
      <c r="C235" s="41"/>
    </row>
    <row r="236" ht="14.25" customHeight="1">
      <c r="A236" s="46"/>
      <c r="B236" s="47"/>
      <c r="C236" s="41"/>
    </row>
    <row r="237" ht="14.25" customHeight="1">
      <c r="A237" s="46"/>
      <c r="B237" s="47"/>
      <c r="C237" s="41"/>
    </row>
    <row r="238" ht="14.25" customHeight="1">
      <c r="A238" s="46"/>
      <c r="B238" s="47"/>
      <c r="C238" s="41"/>
    </row>
    <row r="239" ht="14.25" customHeight="1">
      <c r="A239" s="46"/>
      <c r="B239" s="47"/>
      <c r="C239" s="41"/>
    </row>
    <row r="240" ht="14.25" customHeight="1">
      <c r="A240" s="46"/>
      <c r="B240" s="47"/>
      <c r="C240" s="41"/>
    </row>
    <row r="241" ht="14.25" customHeight="1">
      <c r="A241" s="46"/>
      <c r="B241" s="47"/>
      <c r="C241" s="41"/>
    </row>
    <row r="242" ht="14.25" customHeight="1">
      <c r="A242" s="46"/>
      <c r="B242" s="47"/>
      <c r="C242" s="41"/>
    </row>
    <row r="243" ht="14.25" customHeight="1">
      <c r="A243" s="46"/>
      <c r="B243" s="47"/>
      <c r="C243" s="41"/>
    </row>
    <row r="244" ht="14.25" customHeight="1">
      <c r="A244" s="46"/>
      <c r="B244" s="47"/>
      <c r="C244" s="41"/>
    </row>
    <row r="245" ht="14.25" customHeight="1">
      <c r="A245" s="46"/>
      <c r="B245" s="47"/>
      <c r="C245" s="41"/>
    </row>
    <row r="246" ht="14.25" customHeight="1">
      <c r="A246" s="46"/>
      <c r="B246" s="47"/>
      <c r="C246" s="41"/>
    </row>
    <row r="247" ht="14.25" customHeight="1">
      <c r="A247" s="46"/>
      <c r="B247" s="47"/>
      <c r="C247" s="41"/>
    </row>
    <row r="248" ht="14.25" customHeight="1">
      <c r="A248" s="46"/>
      <c r="B248" s="47"/>
      <c r="C248" s="41"/>
    </row>
    <row r="249" ht="14.25" customHeight="1">
      <c r="A249" s="46"/>
      <c r="B249" s="47"/>
      <c r="C249" s="41"/>
    </row>
    <row r="250" ht="14.25" customHeight="1">
      <c r="A250" s="46"/>
      <c r="B250" s="47"/>
      <c r="C250" s="41"/>
    </row>
    <row r="251" ht="14.25" customHeight="1">
      <c r="A251" s="46"/>
      <c r="B251" s="47"/>
      <c r="C251" s="41"/>
    </row>
    <row r="252" ht="14.25" customHeight="1">
      <c r="A252" s="46"/>
      <c r="B252" s="47"/>
      <c r="C252" s="41"/>
    </row>
    <row r="253" ht="14.25" customHeight="1">
      <c r="A253" s="46"/>
      <c r="B253" s="47"/>
      <c r="C253" s="41"/>
    </row>
    <row r="254" ht="14.25" customHeight="1">
      <c r="A254" s="46"/>
      <c r="B254" s="47"/>
      <c r="C254" s="41"/>
    </row>
    <row r="255" ht="14.25" customHeight="1">
      <c r="A255" s="46"/>
      <c r="B255" s="47"/>
      <c r="C255" s="41"/>
    </row>
    <row r="256" ht="14.25" customHeight="1">
      <c r="A256" s="46"/>
      <c r="B256" s="47"/>
      <c r="C256" s="41"/>
    </row>
    <row r="257" ht="14.25" customHeight="1">
      <c r="A257" s="46"/>
      <c r="B257" s="47"/>
      <c r="C257" s="41"/>
    </row>
    <row r="258" ht="14.25" customHeight="1">
      <c r="A258" s="46"/>
      <c r="B258" s="47"/>
      <c r="C258" s="41"/>
    </row>
    <row r="259" ht="14.25" customHeight="1">
      <c r="A259" s="46"/>
      <c r="B259" s="47"/>
      <c r="C259" s="41"/>
    </row>
    <row r="260" ht="14.25" customHeight="1">
      <c r="A260" s="46"/>
      <c r="B260" s="47"/>
      <c r="C260" s="41"/>
    </row>
    <row r="261" ht="14.25" customHeight="1">
      <c r="A261" s="46"/>
      <c r="B261" s="47"/>
      <c r="C261" s="41"/>
    </row>
    <row r="262" ht="14.25" customHeight="1">
      <c r="A262" s="46"/>
      <c r="B262" s="47"/>
      <c r="C262" s="41"/>
    </row>
    <row r="263" ht="14.25" customHeight="1">
      <c r="A263" s="46"/>
      <c r="B263" s="47"/>
      <c r="C263" s="41"/>
    </row>
    <row r="264" ht="14.25" customHeight="1">
      <c r="A264" s="46"/>
      <c r="B264" s="47"/>
      <c r="C264" s="41"/>
    </row>
    <row r="265" ht="14.25" customHeight="1">
      <c r="A265" s="46"/>
      <c r="B265" s="47"/>
      <c r="C265" s="41"/>
    </row>
    <row r="266" ht="14.25" customHeight="1">
      <c r="A266" s="46"/>
      <c r="B266" s="47"/>
      <c r="C266" s="41"/>
    </row>
    <row r="267" ht="14.25" customHeight="1">
      <c r="A267" s="46"/>
      <c r="B267" s="47"/>
      <c r="C267" s="41"/>
    </row>
    <row r="268" ht="14.25" customHeight="1">
      <c r="A268" s="46"/>
      <c r="B268" s="47"/>
      <c r="C268" s="41"/>
    </row>
    <row r="269" ht="14.25" customHeight="1">
      <c r="A269" s="46"/>
      <c r="B269" s="47"/>
      <c r="C269" s="41"/>
    </row>
    <row r="270" ht="14.25" customHeight="1">
      <c r="A270" s="46"/>
      <c r="B270" s="47"/>
      <c r="C270" s="41"/>
    </row>
    <row r="271" ht="14.25" customHeight="1">
      <c r="A271" s="46"/>
      <c r="B271" s="47"/>
      <c r="C271" s="41"/>
    </row>
    <row r="272" ht="14.25" customHeight="1">
      <c r="A272" s="46"/>
      <c r="B272" s="47"/>
      <c r="C272" s="41"/>
    </row>
    <row r="273" ht="14.25" customHeight="1">
      <c r="A273" s="46"/>
      <c r="B273" s="47"/>
      <c r="C273" s="41"/>
    </row>
    <row r="274" ht="14.25" customHeight="1">
      <c r="A274" s="46"/>
      <c r="B274" s="47"/>
      <c r="C274" s="41"/>
    </row>
    <row r="275" ht="14.25" customHeight="1">
      <c r="A275" s="46"/>
      <c r="B275" s="47"/>
      <c r="C275" s="41"/>
    </row>
    <row r="276" ht="14.25" customHeight="1">
      <c r="A276" s="46"/>
      <c r="B276" s="47"/>
      <c r="C276" s="41"/>
    </row>
    <row r="277" ht="14.25" customHeight="1">
      <c r="A277" s="46"/>
      <c r="B277" s="47"/>
      <c r="C277" s="41"/>
    </row>
    <row r="278" ht="14.25" customHeight="1">
      <c r="A278" s="46"/>
      <c r="B278" s="47"/>
      <c r="C278" s="41"/>
    </row>
    <row r="279" ht="14.25" customHeight="1">
      <c r="A279" s="46"/>
      <c r="B279" s="47"/>
      <c r="C279" s="41"/>
    </row>
    <row r="280" ht="14.25" customHeight="1">
      <c r="A280" s="46"/>
      <c r="B280" s="47"/>
      <c r="C280" s="41"/>
    </row>
    <row r="281" ht="14.25" customHeight="1">
      <c r="A281" s="46"/>
      <c r="B281" s="47"/>
      <c r="C281" s="41"/>
    </row>
    <row r="282" ht="14.25" customHeight="1">
      <c r="A282" s="46"/>
      <c r="B282" s="47"/>
      <c r="C282" s="41"/>
    </row>
    <row r="283" ht="14.25" customHeight="1">
      <c r="A283" s="46"/>
      <c r="B283" s="47"/>
      <c r="C283" s="41"/>
    </row>
    <row r="284" ht="14.25" customHeight="1">
      <c r="A284" s="46"/>
      <c r="B284" s="47"/>
      <c r="C284" s="41"/>
    </row>
    <row r="285" ht="14.25" customHeight="1">
      <c r="A285" s="46"/>
      <c r="B285" s="47"/>
      <c r="C285" s="41"/>
    </row>
    <row r="286" ht="14.25" customHeight="1">
      <c r="A286" s="46"/>
      <c r="B286" s="47"/>
      <c r="C286" s="41"/>
    </row>
    <row r="287" ht="14.25" customHeight="1">
      <c r="A287" s="46"/>
      <c r="B287" s="47"/>
      <c r="C287" s="41"/>
    </row>
    <row r="288" ht="14.25" customHeight="1">
      <c r="A288" s="46"/>
      <c r="B288" s="47"/>
      <c r="C288" s="41"/>
    </row>
    <row r="289" ht="14.25" customHeight="1">
      <c r="A289" s="46"/>
      <c r="B289" s="47"/>
      <c r="C289" s="41"/>
    </row>
    <row r="290" ht="14.25" customHeight="1">
      <c r="A290" s="46"/>
      <c r="B290" s="47"/>
      <c r="C290" s="41"/>
    </row>
    <row r="291" ht="14.25" customHeight="1">
      <c r="A291" s="46"/>
      <c r="B291" s="47"/>
      <c r="C291" s="41"/>
    </row>
    <row r="292" ht="14.25" customHeight="1">
      <c r="A292" s="46"/>
      <c r="B292" s="47"/>
      <c r="C292" s="41"/>
    </row>
    <row r="293" ht="14.25" customHeight="1">
      <c r="A293" s="46"/>
      <c r="B293" s="47"/>
      <c r="C293" s="41"/>
    </row>
    <row r="294" ht="14.25" customHeight="1">
      <c r="A294" s="46"/>
      <c r="B294" s="47"/>
      <c r="C294" s="41"/>
    </row>
    <row r="295" ht="14.25" customHeight="1">
      <c r="A295" s="46"/>
      <c r="B295" s="47"/>
      <c r="C295" s="41"/>
    </row>
    <row r="296" ht="14.25" customHeight="1">
      <c r="A296" s="46"/>
      <c r="B296" s="47"/>
      <c r="C296" s="41"/>
    </row>
    <row r="297" ht="14.25" customHeight="1">
      <c r="A297" s="46"/>
      <c r="B297" s="47"/>
      <c r="C297" s="41"/>
    </row>
    <row r="298" ht="14.25" customHeight="1">
      <c r="A298" s="46"/>
      <c r="B298" s="47"/>
      <c r="C298" s="41"/>
    </row>
    <row r="299" ht="14.25" customHeight="1">
      <c r="A299" s="46"/>
      <c r="B299" s="47"/>
      <c r="C299" s="41"/>
    </row>
    <row r="300" ht="14.25" customHeight="1">
      <c r="A300" s="46"/>
      <c r="B300" s="47"/>
      <c r="C300" s="41"/>
    </row>
    <row r="301" ht="14.25" customHeight="1">
      <c r="A301" s="46"/>
      <c r="B301" s="47"/>
      <c r="C301" s="41"/>
    </row>
    <row r="302" ht="14.25" customHeight="1">
      <c r="A302" s="46"/>
      <c r="B302" s="47"/>
      <c r="C302" s="41"/>
    </row>
    <row r="303" ht="14.25" customHeight="1">
      <c r="A303" s="46"/>
      <c r="B303" s="47"/>
      <c r="C303" s="41"/>
    </row>
    <row r="304" ht="14.25" customHeight="1">
      <c r="A304" s="46"/>
      <c r="B304" s="47"/>
      <c r="C304" s="41"/>
    </row>
    <row r="305" ht="14.25" customHeight="1">
      <c r="A305" s="46"/>
      <c r="B305" s="47"/>
      <c r="C305" s="41"/>
    </row>
    <row r="306" ht="14.25" customHeight="1">
      <c r="A306" s="46"/>
      <c r="B306" s="47"/>
      <c r="C306" s="41"/>
    </row>
    <row r="307" ht="14.25" customHeight="1">
      <c r="A307" s="46"/>
      <c r="B307" s="47"/>
      <c r="C307" s="41"/>
    </row>
    <row r="308" ht="14.25" customHeight="1">
      <c r="A308" s="46"/>
      <c r="B308" s="47"/>
      <c r="C308" s="41"/>
    </row>
    <row r="309" ht="14.25" customHeight="1">
      <c r="A309" s="46"/>
      <c r="B309" s="47"/>
      <c r="C309" s="41"/>
    </row>
    <row r="310" ht="14.25" customHeight="1">
      <c r="A310" s="46"/>
      <c r="B310" s="47"/>
      <c r="C310" s="41"/>
    </row>
    <row r="311" ht="14.25" customHeight="1">
      <c r="A311" s="46"/>
      <c r="B311" s="47"/>
      <c r="C311" s="41"/>
    </row>
    <row r="312" ht="14.25" customHeight="1">
      <c r="A312" s="46"/>
      <c r="B312" s="47"/>
      <c r="C312" s="41"/>
    </row>
    <row r="313" ht="14.25" customHeight="1">
      <c r="A313" s="46"/>
      <c r="B313" s="47"/>
      <c r="C313" s="41"/>
    </row>
    <row r="314" ht="14.25" customHeight="1">
      <c r="A314" s="46"/>
      <c r="B314" s="47"/>
      <c r="C314" s="41"/>
    </row>
    <row r="315" ht="14.25" customHeight="1">
      <c r="A315" s="46"/>
      <c r="B315" s="47"/>
      <c r="C315" s="41"/>
    </row>
    <row r="316" ht="14.25" customHeight="1">
      <c r="A316" s="46"/>
      <c r="B316" s="47"/>
      <c r="C316" s="41"/>
    </row>
    <row r="317" ht="14.25" customHeight="1">
      <c r="A317" s="46"/>
      <c r="B317" s="47"/>
      <c r="C317" s="41"/>
    </row>
    <row r="318" ht="14.25" customHeight="1">
      <c r="A318" s="46"/>
      <c r="B318" s="47"/>
      <c r="C318" s="41"/>
    </row>
    <row r="319" ht="14.25" customHeight="1">
      <c r="A319" s="46"/>
      <c r="B319" s="47"/>
      <c r="C319" s="41"/>
    </row>
    <row r="320" ht="14.25" customHeight="1">
      <c r="A320" s="46"/>
      <c r="B320" s="47"/>
      <c r="C320" s="41"/>
    </row>
    <row r="321" ht="14.25" customHeight="1">
      <c r="A321" s="46"/>
      <c r="B321" s="47"/>
      <c r="C321" s="41"/>
    </row>
    <row r="322" ht="14.25" customHeight="1">
      <c r="A322" s="46"/>
      <c r="B322" s="47"/>
      <c r="C322" s="41"/>
    </row>
    <row r="323" ht="14.25" customHeight="1">
      <c r="A323" s="46"/>
      <c r="B323" s="47"/>
      <c r="C323" s="41"/>
    </row>
    <row r="324" ht="14.25" customHeight="1">
      <c r="A324" s="46"/>
      <c r="B324" s="47"/>
      <c r="C324" s="41"/>
    </row>
    <row r="325" ht="14.25" customHeight="1">
      <c r="A325" s="46"/>
      <c r="B325" s="47"/>
      <c r="C325" s="41"/>
    </row>
    <row r="326" ht="14.25" customHeight="1">
      <c r="A326" s="46"/>
      <c r="B326" s="47"/>
      <c r="C326" s="41"/>
    </row>
    <row r="327" ht="14.25" customHeight="1">
      <c r="A327" s="46"/>
      <c r="B327" s="47"/>
      <c r="C327" s="41"/>
    </row>
    <row r="328" ht="14.25" customHeight="1">
      <c r="A328" s="46"/>
      <c r="B328" s="47"/>
      <c r="C328" s="41"/>
    </row>
    <row r="329" ht="14.25" customHeight="1">
      <c r="A329" s="46"/>
      <c r="B329" s="47"/>
      <c r="C329" s="41"/>
    </row>
    <row r="330" ht="14.25" customHeight="1">
      <c r="A330" s="46"/>
      <c r="B330" s="47"/>
      <c r="C330" s="41"/>
    </row>
    <row r="331" ht="14.25" customHeight="1">
      <c r="A331" s="46"/>
      <c r="B331" s="47"/>
      <c r="C331" s="41"/>
    </row>
    <row r="332" ht="14.25" customHeight="1">
      <c r="A332" s="46"/>
      <c r="B332" s="47"/>
      <c r="C332" s="41"/>
    </row>
    <row r="333" ht="14.25" customHeight="1">
      <c r="A333" s="46"/>
      <c r="B333" s="47"/>
      <c r="C333" s="41"/>
    </row>
    <row r="334" ht="14.25" customHeight="1">
      <c r="A334" s="46"/>
      <c r="B334" s="47"/>
      <c r="C334" s="41"/>
    </row>
    <row r="335" ht="14.25" customHeight="1">
      <c r="A335" s="46"/>
      <c r="B335" s="47"/>
      <c r="C335" s="41"/>
    </row>
    <row r="336" ht="14.25" customHeight="1">
      <c r="A336" s="46"/>
      <c r="B336" s="47"/>
      <c r="C336" s="41"/>
    </row>
    <row r="337" ht="14.25" customHeight="1">
      <c r="A337" s="46"/>
      <c r="B337" s="47"/>
      <c r="C337" s="41"/>
    </row>
    <row r="338" ht="14.25" customHeight="1">
      <c r="A338" s="46"/>
      <c r="B338" s="47"/>
      <c r="C338" s="41"/>
    </row>
    <row r="339" ht="14.25" customHeight="1">
      <c r="A339" s="46"/>
      <c r="B339" s="47"/>
      <c r="C339" s="41"/>
    </row>
    <row r="340" ht="14.25" customHeight="1">
      <c r="A340" s="46"/>
      <c r="B340" s="47"/>
      <c r="C340" s="41"/>
    </row>
    <row r="341" ht="14.25" customHeight="1">
      <c r="A341" s="46"/>
      <c r="B341" s="47"/>
      <c r="C341" s="41"/>
    </row>
    <row r="342" ht="14.25" customHeight="1">
      <c r="A342" s="46"/>
      <c r="B342" s="47"/>
      <c r="C342" s="41"/>
    </row>
    <row r="343" ht="14.25" customHeight="1">
      <c r="A343" s="46"/>
      <c r="B343" s="47"/>
      <c r="C343" s="41"/>
    </row>
    <row r="344" ht="14.25" customHeight="1">
      <c r="A344" s="46"/>
      <c r="B344" s="47"/>
      <c r="C344" s="41"/>
    </row>
    <row r="345" ht="14.25" customHeight="1">
      <c r="A345" s="46"/>
      <c r="B345" s="47"/>
      <c r="C345" s="41"/>
    </row>
    <row r="346" ht="14.25" customHeight="1">
      <c r="A346" s="46"/>
      <c r="B346" s="47"/>
      <c r="C346" s="41"/>
    </row>
    <row r="347" ht="14.25" customHeight="1">
      <c r="A347" s="46"/>
      <c r="B347" s="47"/>
      <c r="C347" s="41"/>
    </row>
    <row r="348" ht="14.25" customHeight="1">
      <c r="A348" s="46"/>
      <c r="B348" s="47"/>
      <c r="C348" s="41"/>
    </row>
    <row r="349" ht="14.25" customHeight="1">
      <c r="A349" s="46"/>
      <c r="B349" s="47"/>
      <c r="C349" s="41"/>
    </row>
    <row r="350" ht="14.25" customHeight="1">
      <c r="A350" s="46"/>
      <c r="B350" s="47"/>
      <c r="C350" s="41"/>
    </row>
    <row r="351" ht="14.25" customHeight="1">
      <c r="A351" s="46"/>
      <c r="B351" s="47"/>
      <c r="C351" s="41"/>
    </row>
    <row r="352" ht="14.25" customHeight="1">
      <c r="A352" s="46"/>
      <c r="B352" s="47"/>
      <c r="C352" s="41"/>
    </row>
    <row r="353" ht="14.25" customHeight="1">
      <c r="A353" s="46"/>
      <c r="B353" s="47"/>
      <c r="C353" s="41"/>
    </row>
    <row r="354" ht="14.25" customHeight="1">
      <c r="A354" s="46"/>
      <c r="B354" s="47"/>
      <c r="C354" s="41"/>
    </row>
    <row r="355" ht="14.25" customHeight="1">
      <c r="A355" s="46"/>
      <c r="B355" s="47"/>
      <c r="C355" s="41"/>
    </row>
    <row r="356" ht="14.25" customHeight="1">
      <c r="A356" s="46"/>
      <c r="B356" s="47"/>
      <c r="C356" s="41"/>
    </row>
    <row r="357" ht="14.25" customHeight="1">
      <c r="A357" s="46"/>
      <c r="B357" s="47"/>
      <c r="C357" s="41"/>
    </row>
    <row r="358" ht="14.25" customHeight="1">
      <c r="A358" s="46"/>
      <c r="B358" s="47"/>
      <c r="C358" s="41"/>
    </row>
    <row r="359" ht="14.25" customHeight="1">
      <c r="A359" s="46"/>
      <c r="B359" s="47"/>
      <c r="C359" s="41"/>
    </row>
    <row r="360" ht="14.25" customHeight="1">
      <c r="A360" s="46"/>
      <c r="B360" s="47"/>
      <c r="C360" s="41"/>
    </row>
    <row r="361" ht="14.25" customHeight="1">
      <c r="A361" s="46"/>
      <c r="B361" s="47"/>
      <c r="C361" s="41"/>
    </row>
    <row r="362" ht="14.25" customHeight="1">
      <c r="A362" s="46"/>
      <c r="B362" s="47"/>
      <c r="C362" s="41"/>
    </row>
    <row r="363" ht="14.25" customHeight="1">
      <c r="A363" s="46"/>
      <c r="B363" s="47"/>
      <c r="C363" s="41"/>
    </row>
    <row r="364" ht="14.25" customHeight="1">
      <c r="A364" s="46"/>
      <c r="B364" s="47"/>
      <c r="C364" s="41"/>
    </row>
    <row r="365" ht="14.25" customHeight="1">
      <c r="A365" s="46"/>
      <c r="B365" s="47"/>
      <c r="C365" s="41"/>
    </row>
    <row r="366" ht="14.25" customHeight="1">
      <c r="A366" s="46"/>
      <c r="B366" s="47"/>
      <c r="C366" s="41"/>
    </row>
    <row r="367" ht="14.25" customHeight="1">
      <c r="A367" s="46"/>
      <c r="B367" s="47"/>
      <c r="C367" s="41"/>
    </row>
    <row r="368" ht="14.25" customHeight="1">
      <c r="A368" s="46"/>
      <c r="B368" s="47"/>
      <c r="C368" s="41"/>
    </row>
    <row r="369" ht="14.25" customHeight="1">
      <c r="A369" s="46"/>
      <c r="B369" s="47"/>
      <c r="C369" s="41"/>
    </row>
    <row r="370" ht="14.25" customHeight="1">
      <c r="A370" s="46"/>
      <c r="B370" s="47"/>
      <c r="C370" s="41"/>
    </row>
    <row r="371" ht="14.25" customHeight="1">
      <c r="A371" s="46"/>
      <c r="B371" s="47"/>
      <c r="C371" s="41"/>
    </row>
    <row r="372" ht="14.25" customHeight="1">
      <c r="A372" s="46"/>
      <c r="B372" s="47"/>
      <c r="C372" s="41"/>
    </row>
    <row r="373" ht="14.25" customHeight="1">
      <c r="A373" s="46"/>
      <c r="B373" s="47"/>
      <c r="C373" s="41"/>
    </row>
    <row r="374" ht="14.25" customHeight="1">
      <c r="A374" s="46"/>
      <c r="B374" s="47"/>
      <c r="C374" s="41"/>
    </row>
    <row r="375" ht="14.25" customHeight="1">
      <c r="A375" s="46"/>
      <c r="B375" s="47"/>
      <c r="C375" s="41"/>
    </row>
    <row r="376" ht="14.25" customHeight="1">
      <c r="A376" s="46"/>
      <c r="B376" s="47"/>
      <c r="C376" s="41"/>
    </row>
    <row r="377" ht="14.25" customHeight="1">
      <c r="A377" s="46"/>
      <c r="B377" s="47"/>
      <c r="C377" s="41"/>
    </row>
    <row r="378" ht="14.25" customHeight="1">
      <c r="A378" s="46"/>
      <c r="B378" s="47"/>
      <c r="C378" s="41"/>
    </row>
    <row r="379" ht="14.25" customHeight="1">
      <c r="A379" s="46"/>
      <c r="B379" s="47"/>
      <c r="C379" s="41"/>
    </row>
    <row r="380" ht="14.25" customHeight="1">
      <c r="A380" s="46"/>
      <c r="B380" s="47"/>
      <c r="C380" s="41"/>
    </row>
    <row r="381" ht="14.25" customHeight="1">
      <c r="A381" s="46"/>
      <c r="B381" s="47"/>
      <c r="C381" s="41"/>
    </row>
    <row r="382" ht="14.25" customHeight="1">
      <c r="A382" s="46"/>
      <c r="B382" s="47"/>
      <c r="C382" s="41"/>
    </row>
    <row r="383" ht="14.25" customHeight="1">
      <c r="A383" s="46"/>
      <c r="B383" s="47"/>
      <c r="C383" s="41"/>
    </row>
    <row r="384" ht="14.25" customHeight="1">
      <c r="A384" s="46"/>
      <c r="B384" s="47"/>
      <c r="C384" s="41"/>
    </row>
    <row r="385" ht="14.25" customHeight="1">
      <c r="A385" s="46"/>
      <c r="B385" s="47"/>
      <c r="C385" s="41"/>
    </row>
    <row r="386" ht="14.25" customHeight="1">
      <c r="A386" s="46"/>
      <c r="B386" s="47"/>
      <c r="C386" s="41"/>
    </row>
    <row r="387" ht="14.25" customHeight="1">
      <c r="A387" s="46"/>
      <c r="B387" s="47"/>
      <c r="C387" s="41"/>
    </row>
    <row r="388" ht="14.25" customHeight="1">
      <c r="A388" s="46"/>
      <c r="B388" s="47"/>
      <c r="C388" s="41"/>
    </row>
    <row r="389" ht="14.25" customHeight="1">
      <c r="A389" s="46"/>
      <c r="B389" s="47"/>
      <c r="C389" s="41"/>
    </row>
    <row r="390" ht="14.25" customHeight="1">
      <c r="A390" s="46"/>
      <c r="B390" s="47"/>
      <c r="C390" s="41"/>
    </row>
    <row r="391" ht="14.25" customHeight="1">
      <c r="A391" s="46"/>
      <c r="B391" s="47"/>
      <c r="C391" s="41"/>
    </row>
    <row r="392" ht="14.25" customHeight="1">
      <c r="A392" s="46"/>
      <c r="B392" s="47"/>
      <c r="C392" s="41"/>
    </row>
    <row r="393" ht="14.25" customHeight="1">
      <c r="A393" s="46"/>
      <c r="B393" s="47"/>
      <c r="C393" s="41"/>
    </row>
    <row r="394" ht="14.25" customHeight="1">
      <c r="A394" s="46"/>
      <c r="B394" s="47"/>
      <c r="C394" s="41"/>
    </row>
    <row r="395" ht="14.25" customHeight="1">
      <c r="A395" s="46"/>
      <c r="B395" s="47"/>
      <c r="C395" s="41"/>
    </row>
    <row r="396" ht="14.25" customHeight="1">
      <c r="A396" s="46"/>
      <c r="B396" s="47"/>
      <c r="C396" s="41"/>
    </row>
    <row r="397" ht="14.25" customHeight="1">
      <c r="A397" s="46"/>
      <c r="B397" s="47"/>
      <c r="C397" s="41"/>
    </row>
    <row r="398" ht="14.25" customHeight="1">
      <c r="A398" s="46"/>
      <c r="B398" s="47"/>
      <c r="C398" s="41"/>
    </row>
    <row r="399" ht="14.25" customHeight="1">
      <c r="A399" s="46"/>
      <c r="B399" s="47"/>
      <c r="C399" s="41"/>
    </row>
    <row r="400" ht="14.25" customHeight="1">
      <c r="A400" s="46"/>
      <c r="B400" s="47"/>
      <c r="C400" s="41"/>
    </row>
    <row r="401" ht="14.25" customHeight="1">
      <c r="A401" s="46"/>
      <c r="B401" s="47"/>
      <c r="C401" s="41"/>
    </row>
    <row r="402" ht="14.25" customHeight="1">
      <c r="A402" s="46"/>
      <c r="B402" s="47"/>
      <c r="C402" s="41"/>
    </row>
    <row r="403" ht="14.25" customHeight="1">
      <c r="A403" s="46"/>
      <c r="B403" s="47"/>
      <c r="C403" s="41"/>
    </row>
    <row r="404" ht="14.25" customHeight="1">
      <c r="A404" s="46"/>
      <c r="B404" s="47"/>
      <c r="C404" s="41"/>
    </row>
    <row r="405" ht="14.25" customHeight="1">
      <c r="A405" s="46"/>
      <c r="B405" s="47"/>
      <c r="C405" s="41"/>
    </row>
    <row r="406" ht="14.25" customHeight="1">
      <c r="A406" s="46"/>
      <c r="B406" s="47"/>
      <c r="C406" s="41"/>
    </row>
    <row r="407" ht="14.25" customHeight="1">
      <c r="A407" s="46"/>
      <c r="B407" s="47"/>
      <c r="C407" s="41"/>
    </row>
    <row r="408" ht="14.25" customHeight="1">
      <c r="A408" s="46"/>
      <c r="B408" s="47"/>
      <c r="C408" s="41"/>
    </row>
    <row r="409" ht="14.25" customHeight="1">
      <c r="A409" s="46"/>
      <c r="B409" s="47"/>
      <c r="C409" s="41"/>
    </row>
    <row r="410" ht="14.25" customHeight="1">
      <c r="A410" s="46"/>
      <c r="B410" s="47"/>
      <c r="C410" s="41"/>
    </row>
    <row r="411" ht="14.25" customHeight="1">
      <c r="A411" s="46"/>
      <c r="B411" s="47"/>
      <c r="C411" s="41"/>
    </row>
    <row r="412" ht="14.25" customHeight="1">
      <c r="A412" s="46"/>
      <c r="B412" s="47"/>
      <c r="C412" s="41"/>
    </row>
    <row r="413" ht="14.25" customHeight="1">
      <c r="A413" s="46"/>
      <c r="B413" s="47"/>
      <c r="C413" s="41"/>
    </row>
    <row r="414" ht="14.25" customHeight="1">
      <c r="A414" s="46"/>
      <c r="B414" s="47"/>
      <c r="C414" s="41"/>
    </row>
    <row r="415" ht="14.25" customHeight="1">
      <c r="A415" s="46"/>
      <c r="B415" s="47"/>
      <c r="C415" s="41"/>
    </row>
    <row r="416" ht="14.25" customHeight="1">
      <c r="A416" s="46"/>
      <c r="B416" s="47"/>
      <c r="C416" s="41"/>
    </row>
    <row r="417" ht="14.25" customHeight="1">
      <c r="A417" s="46"/>
      <c r="B417" s="47"/>
      <c r="C417" s="41"/>
    </row>
    <row r="418" ht="14.25" customHeight="1">
      <c r="A418" s="46"/>
      <c r="B418" s="47"/>
      <c r="C418" s="41"/>
    </row>
    <row r="419" ht="14.25" customHeight="1">
      <c r="A419" s="46"/>
      <c r="B419" s="47"/>
      <c r="C419" s="41"/>
    </row>
    <row r="420" ht="14.25" customHeight="1">
      <c r="A420" s="46"/>
      <c r="B420" s="47"/>
      <c r="C420" s="41"/>
    </row>
    <row r="421" ht="14.25" customHeight="1">
      <c r="A421" s="46"/>
      <c r="B421" s="47"/>
      <c r="C421" s="41"/>
    </row>
    <row r="422" ht="14.25" customHeight="1">
      <c r="A422" s="46"/>
      <c r="B422" s="47"/>
      <c r="C422" s="41"/>
    </row>
    <row r="423" ht="14.25" customHeight="1">
      <c r="A423" s="46"/>
      <c r="B423" s="47"/>
      <c r="C423" s="41"/>
    </row>
    <row r="424" ht="14.25" customHeight="1">
      <c r="A424" s="46"/>
      <c r="B424" s="47"/>
      <c r="C424" s="41"/>
    </row>
    <row r="425" ht="14.25" customHeight="1">
      <c r="A425" s="46"/>
      <c r="B425" s="47"/>
      <c r="C425" s="41"/>
    </row>
    <row r="426" ht="14.25" customHeight="1">
      <c r="A426" s="46"/>
      <c r="B426" s="47"/>
      <c r="C426" s="41"/>
    </row>
    <row r="427" ht="14.25" customHeight="1">
      <c r="A427" s="46"/>
      <c r="B427" s="47"/>
      <c r="C427" s="41"/>
    </row>
    <row r="428" ht="14.25" customHeight="1">
      <c r="A428" s="46"/>
      <c r="B428" s="47"/>
      <c r="C428" s="41"/>
    </row>
    <row r="429" ht="14.25" customHeight="1">
      <c r="A429" s="46"/>
      <c r="B429" s="47"/>
      <c r="C429" s="41"/>
    </row>
    <row r="430" ht="14.25" customHeight="1">
      <c r="A430" s="46"/>
      <c r="B430" s="47"/>
      <c r="C430" s="41"/>
    </row>
    <row r="431" ht="14.25" customHeight="1">
      <c r="A431" s="46"/>
      <c r="B431" s="47"/>
      <c r="C431" s="41"/>
    </row>
    <row r="432" ht="14.25" customHeight="1">
      <c r="A432" s="46"/>
      <c r="B432" s="47"/>
      <c r="C432" s="41"/>
    </row>
    <row r="433" ht="14.25" customHeight="1">
      <c r="A433" s="46"/>
      <c r="B433" s="47"/>
      <c r="C433" s="41"/>
    </row>
    <row r="434" ht="14.25" customHeight="1">
      <c r="A434" s="46"/>
      <c r="B434" s="47"/>
      <c r="C434" s="41"/>
    </row>
    <row r="435" ht="14.25" customHeight="1">
      <c r="A435" s="46"/>
      <c r="B435" s="47"/>
      <c r="C435" s="41"/>
    </row>
    <row r="436" ht="14.25" customHeight="1">
      <c r="A436" s="46"/>
      <c r="B436" s="47"/>
      <c r="C436" s="41"/>
    </row>
    <row r="437" ht="14.25" customHeight="1">
      <c r="A437" s="46"/>
      <c r="B437" s="47"/>
      <c r="C437" s="41"/>
    </row>
    <row r="438" ht="14.25" customHeight="1">
      <c r="A438" s="46"/>
      <c r="B438" s="47"/>
      <c r="C438" s="41"/>
    </row>
    <row r="439" ht="14.25" customHeight="1">
      <c r="A439" s="46"/>
      <c r="B439" s="47"/>
      <c r="C439" s="41"/>
    </row>
    <row r="440" ht="14.25" customHeight="1">
      <c r="A440" s="46"/>
      <c r="B440" s="47"/>
      <c r="C440" s="41"/>
    </row>
    <row r="441" ht="14.25" customHeight="1">
      <c r="A441" s="46"/>
      <c r="B441" s="47"/>
      <c r="C441" s="41"/>
    </row>
    <row r="442" ht="14.25" customHeight="1">
      <c r="A442" s="46"/>
      <c r="B442" s="47"/>
      <c r="C442" s="41"/>
    </row>
    <row r="443" ht="14.25" customHeight="1">
      <c r="A443" s="46"/>
      <c r="B443" s="47"/>
      <c r="C443" s="41"/>
    </row>
    <row r="444" ht="14.25" customHeight="1">
      <c r="A444" s="46"/>
      <c r="B444" s="47"/>
      <c r="C444" s="41"/>
    </row>
    <row r="445" ht="14.25" customHeight="1">
      <c r="A445" s="46"/>
      <c r="B445" s="47"/>
      <c r="C445" s="41"/>
    </row>
    <row r="446" ht="14.25" customHeight="1">
      <c r="A446" s="46"/>
      <c r="B446" s="47"/>
      <c r="C446" s="41"/>
    </row>
    <row r="447" ht="14.25" customHeight="1">
      <c r="A447" s="46"/>
      <c r="B447" s="47"/>
      <c r="C447" s="41"/>
    </row>
    <row r="448" ht="14.25" customHeight="1">
      <c r="A448" s="46"/>
      <c r="B448" s="47"/>
      <c r="C448" s="41"/>
    </row>
    <row r="449" ht="14.25" customHeight="1">
      <c r="A449" s="46"/>
      <c r="B449" s="47"/>
      <c r="C449" s="41"/>
    </row>
    <row r="450" ht="14.25" customHeight="1">
      <c r="A450" s="46"/>
      <c r="B450" s="47"/>
      <c r="C450" s="41"/>
    </row>
    <row r="451" ht="14.25" customHeight="1">
      <c r="A451" s="46"/>
      <c r="B451" s="47"/>
      <c r="C451" s="41"/>
    </row>
    <row r="452" ht="14.25" customHeight="1">
      <c r="A452" s="46"/>
      <c r="B452" s="47"/>
      <c r="C452" s="41"/>
    </row>
    <row r="453" ht="14.25" customHeight="1">
      <c r="A453" s="46"/>
      <c r="B453" s="47"/>
      <c r="C453" s="41"/>
    </row>
    <row r="454" ht="14.25" customHeight="1">
      <c r="A454" s="46"/>
      <c r="B454" s="47"/>
      <c r="C454" s="41"/>
    </row>
    <row r="455" ht="14.25" customHeight="1">
      <c r="A455" s="46"/>
      <c r="B455" s="47"/>
      <c r="C455" s="41"/>
    </row>
    <row r="456" ht="14.25" customHeight="1">
      <c r="A456" s="46"/>
      <c r="B456" s="47"/>
      <c r="C456" s="41"/>
    </row>
    <row r="457" ht="14.25" customHeight="1">
      <c r="A457" s="46"/>
      <c r="B457" s="47"/>
      <c r="C457" s="41"/>
    </row>
    <row r="458" ht="14.25" customHeight="1">
      <c r="A458" s="46"/>
      <c r="B458" s="47"/>
      <c r="C458" s="41"/>
    </row>
    <row r="459" ht="14.25" customHeight="1">
      <c r="A459" s="46"/>
      <c r="B459" s="47"/>
      <c r="C459" s="41"/>
    </row>
    <row r="460" ht="14.25" customHeight="1">
      <c r="A460" s="46"/>
      <c r="B460" s="47"/>
      <c r="C460" s="41"/>
    </row>
    <row r="461" ht="14.25" customHeight="1">
      <c r="A461" s="46"/>
      <c r="B461" s="47"/>
      <c r="C461" s="41"/>
    </row>
    <row r="462" ht="14.25" customHeight="1">
      <c r="A462" s="46"/>
      <c r="B462" s="47"/>
      <c r="C462" s="41"/>
    </row>
    <row r="463" ht="14.25" customHeight="1">
      <c r="A463" s="46"/>
      <c r="B463" s="47"/>
      <c r="C463" s="41"/>
    </row>
    <row r="464" ht="14.25" customHeight="1">
      <c r="A464" s="46"/>
      <c r="B464" s="47"/>
      <c r="C464" s="41"/>
    </row>
    <row r="465" ht="14.25" customHeight="1">
      <c r="A465" s="46"/>
      <c r="B465" s="47"/>
      <c r="C465" s="41"/>
    </row>
    <row r="466" ht="14.25" customHeight="1">
      <c r="A466" s="46"/>
      <c r="B466" s="47"/>
      <c r="C466" s="41"/>
    </row>
    <row r="467" ht="14.25" customHeight="1">
      <c r="A467" s="46"/>
      <c r="B467" s="47"/>
      <c r="C467" s="41"/>
    </row>
    <row r="468" ht="14.25" customHeight="1">
      <c r="A468" s="46"/>
      <c r="B468" s="47"/>
      <c r="C468" s="41"/>
    </row>
    <row r="469" ht="14.25" customHeight="1">
      <c r="A469" s="46"/>
      <c r="B469" s="47"/>
      <c r="C469" s="41"/>
    </row>
    <row r="470" ht="14.25" customHeight="1">
      <c r="A470" s="46"/>
      <c r="B470" s="47"/>
      <c r="C470" s="41"/>
    </row>
    <row r="471" ht="14.25" customHeight="1">
      <c r="A471" s="46"/>
      <c r="B471" s="47"/>
      <c r="C471" s="41"/>
    </row>
    <row r="472" ht="14.25" customHeight="1">
      <c r="A472" s="46"/>
      <c r="B472" s="47"/>
      <c r="C472" s="41"/>
    </row>
    <row r="473" ht="14.25" customHeight="1">
      <c r="A473" s="46"/>
      <c r="B473" s="47"/>
      <c r="C473" s="41"/>
    </row>
    <row r="474" ht="14.25" customHeight="1">
      <c r="A474" s="46"/>
      <c r="B474" s="47"/>
      <c r="C474" s="41"/>
    </row>
    <row r="475" ht="14.25" customHeight="1">
      <c r="A475" s="46"/>
      <c r="B475" s="47"/>
      <c r="C475" s="41"/>
    </row>
    <row r="476" ht="14.25" customHeight="1">
      <c r="A476" s="46"/>
      <c r="B476" s="47"/>
      <c r="C476" s="41"/>
    </row>
    <row r="477" ht="14.25" customHeight="1">
      <c r="A477" s="46"/>
      <c r="B477" s="47"/>
      <c r="C477" s="41"/>
    </row>
    <row r="478" ht="14.25" customHeight="1">
      <c r="A478" s="46"/>
      <c r="B478" s="47"/>
      <c r="C478" s="41"/>
    </row>
    <row r="479" ht="14.25" customHeight="1">
      <c r="A479" s="46"/>
      <c r="B479" s="47"/>
      <c r="C479" s="41"/>
    </row>
    <row r="480" ht="14.25" customHeight="1">
      <c r="A480" s="46"/>
      <c r="B480" s="47"/>
      <c r="C480" s="41"/>
    </row>
    <row r="481" ht="14.25" customHeight="1">
      <c r="A481" s="46"/>
      <c r="B481" s="47"/>
      <c r="C481" s="41"/>
    </row>
    <row r="482" ht="14.25" customHeight="1">
      <c r="A482" s="46"/>
      <c r="B482" s="47"/>
      <c r="C482" s="41"/>
    </row>
    <row r="483" ht="14.25" customHeight="1">
      <c r="A483" s="46"/>
      <c r="B483" s="47"/>
      <c r="C483" s="41"/>
    </row>
    <row r="484" ht="14.25" customHeight="1">
      <c r="A484" s="46"/>
      <c r="B484" s="47"/>
      <c r="C484" s="41"/>
    </row>
    <row r="485" ht="14.25" customHeight="1">
      <c r="A485" s="46"/>
      <c r="B485" s="47"/>
      <c r="C485" s="41"/>
    </row>
    <row r="486" ht="14.25" customHeight="1">
      <c r="A486" s="46"/>
      <c r="B486" s="47"/>
      <c r="C486" s="41"/>
    </row>
    <row r="487" ht="14.25" customHeight="1">
      <c r="A487" s="46"/>
      <c r="B487" s="47"/>
      <c r="C487" s="41"/>
    </row>
    <row r="488" ht="14.25" customHeight="1">
      <c r="A488" s="46"/>
      <c r="B488" s="47"/>
      <c r="C488" s="41"/>
    </row>
    <row r="489" ht="14.25" customHeight="1">
      <c r="A489" s="46"/>
      <c r="B489" s="47"/>
      <c r="C489" s="41"/>
    </row>
    <row r="490" ht="14.25" customHeight="1">
      <c r="A490" s="46"/>
      <c r="B490" s="47"/>
      <c r="C490" s="41"/>
    </row>
    <row r="491" ht="14.25" customHeight="1">
      <c r="A491" s="46"/>
      <c r="B491" s="47"/>
      <c r="C491" s="41"/>
    </row>
    <row r="492" ht="14.25" customHeight="1">
      <c r="A492" s="46"/>
      <c r="B492" s="47"/>
      <c r="C492" s="41"/>
    </row>
    <row r="493" ht="14.25" customHeight="1">
      <c r="A493" s="46"/>
      <c r="B493" s="47"/>
      <c r="C493" s="41"/>
    </row>
    <row r="494" ht="14.25" customHeight="1">
      <c r="A494" s="46"/>
      <c r="B494" s="47"/>
      <c r="C494" s="41"/>
    </row>
    <row r="495" ht="14.25" customHeight="1">
      <c r="A495" s="46"/>
      <c r="B495" s="47"/>
      <c r="C495" s="41"/>
    </row>
    <row r="496" ht="14.25" customHeight="1">
      <c r="A496" s="46"/>
      <c r="B496" s="47"/>
      <c r="C496" s="41"/>
    </row>
    <row r="497" ht="14.25" customHeight="1">
      <c r="A497" s="46"/>
      <c r="B497" s="47"/>
      <c r="C497" s="41"/>
    </row>
    <row r="498" ht="14.25" customHeight="1">
      <c r="A498" s="46"/>
      <c r="B498" s="47"/>
      <c r="C498" s="41"/>
    </row>
    <row r="499" ht="14.25" customHeight="1">
      <c r="A499" s="46"/>
      <c r="B499" s="47"/>
      <c r="C499" s="41"/>
    </row>
    <row r="500" ht="14.25" customHeight="1">
      <c r="A500" s="46"/>
      <c r="B500" s="47"/>
      <c r="C500" s="41"/>
    </row>
    <row r="501" ht="14.25" customHeight="1">
      <c r="A501" s="46"/>
      <c r="B501" s="47"/>
      <c r="C501" s="41"/>
    </row>
    <row r="502" ht="14.25" customHeight="1">
      <c r="A502" s="46"/>
      <c r="B502" s="47"/>
      <c r="C502" s="41"/>
    </row>
    <row r="503" ht="14.25" customHeight="1">
      <c r="A503" s="46"/>
      <c r="B503" s="47"/>
      <c r="C503" s="41"/>
    </row>
    <row r="504" ht="14.25" customHeight="1">
      <c r="A504" s="46"/>
      <c r="B504" s="47"/>
      <c r="C504" s="41"/>
    </row>
    <row r="505" ht="14.25" customHeight="1">
      <c r="A505" s="46"/>
      <c r="B505" s="47"/>
      <c r="C505" s="41"/>
    </row>
    <row r="506" ht="14.25" customHeight="1">
      <c r="A506" s="46"/>
      <c r="B506" s="47"/>
      <c r="C506" s="41"/>
    </row>
    <row r="507" ht="14.25" customHeight="1">
      <c r="A507" s="46"/>
      <c r="B507" s="47"/>
      <c r="C507" s="41"/>
    </row>
    <row r="508" ht="14.25" customHeight="1">
      <c r="A508" s="46"/>
      <c r="B508" s="47"/>
      <c r="C508" s="41"/>
    </row>
    <row r="509" ht="14.25" customHeight="1">
      <c r="A509" s="46"/>
      <c r="B509" s="47"/>
      <c r="C509" s="41"/>
    </row>
    <row r="510" ht="14.25" customHeight="1">
      <c r="A510" s="46"/>
      <c r="B510" s="47"/>
      <c r="C510" s="41"/>
    </row>
    <row r="511" ht="14.25" customHeight="1">
      <c r="A511" s="46"/>
      <c r="B511" s="47"/>
      <c r="C511" s="41"/>
    </row>
    <row r="512" ht="14.25" customHeight="1">
      <c r="A512" s="46"/>
      <c r="B512" s="47"/>
      <c r="C512" s="41"/>
    </row>
    <row r="513" ht="14.25" customHeight="1">
      <c r="A513" s="46"/>
      <c r="B513" s="47"/>
      <c r="C513" s="41"/>
    </row>
    <row r="514" ht="14.25" customHeight="1">
      <c r="A514" s="46"/>
      <c r="B514" s="47"/>
      <c r="C514" s="41"/>
    </row>
    <row r="515" ht="14.25" customHeight="1">
      <c r="A515" s="46"/>
      <c r="B515" s="47"/>
      <c r="C515" s="41"/>
    </row>
    <row r="516" ht="14.25" customHeight="1">
      <c r="A516" s="46"/>
      <c r="B516" s="47"/>
      <c r="C516" s="41"/>
    </row>
    <row r="517" ht="14.25" customHeight="1">
      <c r="A517" s="46"/>
      <c r="B517" s="47"/>
      <c r="C517" s="41"/>
    </row>
    <row r="518" ht="14.25" customHeight="1">
      <c r="A518" s="46"/>
      <c r="B518" s="47"/>
      <c r="C518" s="41"/>
    </row>
    <row r="519" ht="14.25" customHeight="1">
      <c r="A519" s="46"/>
      <c r="B519" s="47"/>
      <c r="C519" s="41"/>
    </row>
    <row r="520" ht="14.25" customHeight="1">
      <c r="A520" s="46"/>
      <c r="B520" s="47"/>
      <c r="C520" s="41"/>
    </row>
    <row r="521" ht="14.25" customHeight="1">
      <c r="A521" s="46"/>
      <c r="B521" s="47"/>
      <c r="C521" s="41"/>
    </row>
    <row r="522" ht="14.25" customHeight="1">
      <c r="A522" s="46"/>
      <c r="B522" s="47"/>
      <c r="C522" s="41"/>
    </row>
    <row r="523" ht="14.25" customHeight="1">
      <c r="A523" s="46"/>
      <c r="B523" s="47"/>
      <c r="C523" s="41"/>
    </row>
    <row r="524" ht="14.25" customHeight="1">
      <c r="A524" s="46"/>
      <c r="B524" s="47"/>
      <c r="C524" s="41"/>
    </row>
    <row r="525" ht="14.25" customHeight="1">
      <c r="A525" s="46"/>
      <c r="B525" s="47"/>
      <c r="C525" s="41"/>
    </row>
    <row r="526" ht="14.25" customHeight="1">
      <c r="A526" s="46"/>
      <c r="B526" s="47"/>
      <c r="C526" s="41"/>
    </row>
    <row r="527" ht="14.25" customHeight="1">
      <c r="A527" s="46"/>
      <c r="B527" s="47"/>
      <c r="C527" s="41"/>
    </row>
    <row r="528" ht="14.25" customHeight="1">
      <c r="A528" s="46"/>
      <c r="B528" s="47"/>
      <c r="C528" s="41"/>
    </row>
    <row r="529" ht="14.25" customHeight="1">
      <c r="A529" s="46"/>
      <c r="B529" s="47"/>
      <c r="C529" s="41"/>
    </row>
    <row r="530" ht="14.25" customHeight="1">
      <c r="A530" s="46"/>
      <c r="B530" s="47"/>
      <c r="C530" s="41"/>
    </row>
    <row r="531" ht="14.25" customHeight="1">
      <c r="A531" s="46"/>
      <c r="B531" s="47"/>
      <c r="C531" s="41"/>
    </row>
    <row r="532" ht="14.25" customHeight="1">
      <c r="A532" s="46"/>
      <c r="B532" s="47"/>
      <c r="C532" s="41"/>
    </row>
    <row r="533" ht="14.25" customHeight="1">
      <c r="A533" s="46"/>
      <c r="B533" s="47"/>
      <c r="C533" s="41"/>
    </row>
    <row r="534" ht="14.25" customHeight="1">
      <c r="A534" s="46"/>
      <c r="B534" s="47"/>
      <c r="C534" s="41"/>
    </row>
    <row r="535" ht="14.25" customHeight="1">
      <c r="A535" s="46"/>
      <c r="B535" s="47"/>
      <c r="C535" s="41"/>
    </row>
    <row r="536" ht="14.25" customHeight="1">
      <c r="A536" s="46"/>
      <c r="B536" s="47"/>
      <c r="C536" s="41"/>
    </row>
    <row r="537" ht="14.25" customHeight="1">
      <c r="A537" s="46"/>
      <c r="B537" s="47"/>
      <c r="C537" s="41"/>
    </row>
    <row r="538" ht="14.25" customHeight="1">
      <c r="A538" s="46"/>
      <c r="B538" s="47"/>
      <c r="C538" s="41"/>
    </row>
    <row r="539" ht="14.25" customHeight="1">
      <c r="A539" s="46"/>
      <c r="B539" s="47"/>
      <c r="C539" s="41"/>
    </row>
    <row r="540" ht="14.25" customHeight="1">
      <c r="A540" s="46"/>
      <c r="B540" s="47"/>
      <c r="C540" s="41"/>
    </row>
    <row r="541" ht="14.25" customHeight="1">
      <c r="A541" s="46"/>
      <c r="B541" s="47"/>
      <c r="C541" s="41"/>
    </row>
    <row r="542" ht="14.25" customHeight="1">
      <c r="A542" s="46"/>
      <c r="B542" s="47"/>
      <c r="C542" s="41"/>
    </row>
    <row r="543" ht="14.25" customHeight="1">
      <c r="A543" s="46"/>
      <c r="B543" s="47"/>
      <c r="C543" s="41"/>
    </row>
    <row r="544" ht="14.25" customHeight="1">
      <c r="A544" s="46"/>
      <c r="B544" s="47"/>
      <c r="C544" s="41"/>
    </row>
    <row r="545" ht="14.25" customHeight="1">
      <c r="A545" s="46"/>
      <c r="B545" s="47"/>
      <c r="C545" s="41"/>
    </row>
    <row r="546" ht="14.25" customHeight="1">
      <c r="A546" s="46"/>
      <c r="B546" s="47"/>
      <c r="C546" s="41"/>
    </row>
    <row r="547" ht="14.25" customHeight="1">
      <c r="A547" s="46"/>
      <c r="B547" s="47"/>
      <c r="C547" s="41"/>
    </row>
    <row r="548" ht="14.25" customHeight="1">
      <c r="A548" s="46"/>
      <c r="B548" s="47"/>
      <c r="C548" s="41"/>
    </row>
    <row r="549" ht="14.25" customHeight="1">
      <c r="A549" s="46"/>
      <c r="B549" s="47"/>
      <c r="C549" s="41"/>
    </row>
    <row r="550" ht="14.25" customHeight="1">
      <c r="A550" s="46"/>
      <c r="B550" s="47"/>
      <c r="C550" s="41"/>
    </row>
    <row r="551" ht="14.25" customHeight="1">
      <c r="A551" s="46"/>
      <c r="B551" s="47"/>
      <c r="C551" s="41"/>
    </row>
    <row r="552" ht="14.25" customHeight="1">
      <c r="A552" s="46"/>
      <c r="B552" s="47"/>
      <c r="C552" s="41"/>
    </row>
    <row r="553" ht="14.25" customHeight="1">
      <c r="A553" s="46"/>
      <c r="B553" s="47"/>
      <c r="C553" s="41"/>
    </row>
    <row r="554" ht="14.25" customHeight="1">
      <c r="A554" s="46"/>
      <c r="B554" s="47"/>
      <c r="C554" s="41"/>
    </row>
    <row r="555" ht="14.25" customHeight="1">
      <c r="A555" s="46"/>
      <c r="B555" s="47"/>
      <c r="C555" s="41"/>
    </row>
    <row r="556" ht="14.25" customHeight="1">
      <c r="A556" s="46"/>
      <c r="B556" s="47"/>
      <c r="C556" s="41"/>
    </row>
    <row r="557" ht="14.25" customHeight="1">
      <c r="A557" s="46"/>
      <c r="B557" s="47"/>
      <c r="C557" s="41"/>
    </row>
    <row r="558" ht="14.25" customHeight="1">
      <c r="A558" s="46"/>
      <c r="B558" s="47"/>
      <c r="C558" s="41"/>
    </row>
    <row r="559" ht="14.25" customHeight="1">
      <c r="A559" s="46"/>
      <c r="B559" s="47"/>
      <c r="C559" s="41"/>
    </row>
    <row r="560" ht="14.25" customHeight="1">
      <c r="A560" s="46"/>
      <c r="B560" s="47"/>
      <c r="C560" s="41"/>
    </row>
    <row r="561" ht="14.25" customHeight="1">
      <c r="A561" s="46"/>
      <c r="B561" s="47"/>
      <c r="C561" s="41"/>
    </row>
    <row r="562" ht="14.25" customHeight="1">
      <c r="A562" s="46"/>
      <c r="B562" s="47"/>
      <c r="C562" s="41"/>
    </row>
    <row r="563" ht="14.25" customHeight="1">
      <c r="A563" s="46"/>
      <c r="B563" s="47"/>
      <c r="C563" s="41"/>
    </row>
    <row r="564" ht="14.25" customHeight="1">
      <c r="A564" s="46"/>
      <c r="B564" s="47"/>
      <c r="C564" s="41"/>
    </row>
    <row r="565" ht="14.25" customHeight="1">
      <c r="A565" s="46"/>
      <c r="B565" s="47"/>
      <c r="C565" s="41"/>
    </row>
    <row r="566" ht="14.25" customHeight="1">
      <c r="A566" s="46"/>
      <c r="B566" s="47"/>
      <c r="C566" s="41"/>
    </row>
    <row r="567" ht="14.25" customHeight="1">
      <c r="A567" s="46"/>
      <c r="B567" s="47"/>
      <c r="C567" s="41"/>
    </row>
    <row r="568" ht="14.25" customHeight="1">
      <c r="A568" s="46"/>
      <c r="B568" s="47"/>
      <c r="C568" s="41"/>
    </row>
    <row r="569" ht="14.25" customHeight="1">
      <c r="A569" s="46"/>
      <c r="B569" s="47"/>
      <c r="C569" s="41"/>
    </row>
    <row r="570" ht="14.25" customHeight="1">
      <c r="A570" s="46"/>
      <c r="B570" s="47"/>
      <c r="C570" s="41"/>
    </row>
    <row r="571" ht="14.25" customHeight="1">
      <c r="A571" s="46"/>
      <c r="B571" s="47"/>
      <c r="C571" s="41"/>
    </row>
    <row r="572" ht="14.25" customHeight="1">
      <c r="A572" s="46"/>
      <c r="B572" s="47"/>
      <c r="C572" s="41"/>
    </row>
    <row r="573" ht="14.25" customHeight="1">
      <c r="A573" s="46"/>
      <c r="B573" s="47"/>
      <c r="C573" s="41"/>
    </row>
    <row r="574" ht="14.25" customHeight="1">
      <c r="A574" s="46"/>
      <c r="B574" s="47"/>
      <c r="C574" s="41"/>
    </row>
    <row r="575" ht="14.25" customHeight="1">
      <c r="A575" s="46"/>
      <c r="B575" s="47"/>
      <c r="C575" s="41"/>
    </row>
    <row r="576" ht="14.25" customHeight="1">
      <c r="A576" s="46"/>
      <c r="B576" s="47"/>
      <c r="C576" s="41"/>
    </row>
    <row r="577" ht="14.25" customHeight="1">
      <c r="A577" s="46"/>
      <c r="B577" s="47"/>
      <c r="C577" s="41"/>
    </row>
    <row r="578" ht="14.25" customHeight="1">
      <c r="A578" s="46"/>
      <c r="B578" s="47"/>
      <c r="C578" s="41"/>
    </row>
    <row r="579" ht="14.25" customHeight="1">
      <c r="A579" s="46"/>
      <c r="B579" s="47"/>
      <c r="C579" s="41"/>
    </row>
    <row r="580" ht="14.25" customHeight="1">
      <c r="A580" s="46"/>
      <c r="B580" s="47"/>
      <c r="C580" s="41"/>
    </row>
    <row r="581" ht="14.25" customHeight="1">
      <c r="A581" s="46"/>
      <c r="B581" s="47"/>
      <c r="C581" s="41"/>
    </row>
    <row r="582" ht="14.25" customHeight="1">
      <c r="A582" s="46"/>
      <c r="B582" s="47"/>
      <c r="C582" s="41"/>
    </row>
    <row r="583" ht="14.25" customHeight="1">
      <c r="A583" s="46"/>
      <c r="B583" s="47"/>
      <c r="C583" s="41"/>
    </row>
    <row r="584" ht="14.25" customHeight="1">
      <c r="A584" s="46"/>
      <c r="B584" s="47"/>
      <c r="C584" s="41"/>
    </row>
    <row r="585" ht="14.25" customHeight="1">
      <c r="A585" s="46"/>
      <c r="B585" s="47"/>
      <c r="C585" s="41"/>
    </row>
    <row r="586" ht="14.25" customHeight="1">
      <c r="A586" s="46"/>
      <c r="B586" s="47"/>
      <c r="C586" s="41"/>
    </row>
    <row r="587" ht="14.25" customHeight="1">
      <c r="A587" s="46"/>
      <c r="B587" s="47"/>
      <c r="C587" s="41"/>
    </row>
    <row r="588" ht="14.25" customHeight="1">
      <c r="A588" s="46"/>
      <c r="B588" s="47"/>
      <c r="C588" s="41"/>
    </row>
    <row r="589" ht="14.25" customHeight="1">
      <c r="A589" s="46"/>
      <c r="B589" s="47"/>
      <c r="C589" s="41"/>
    </row>
    <row r="590" ht="14.25" customHeight="1">
      <c r="A590" s="46"/>
      <c r="B590" s="47"/>
      <c r="C590" s="41"/>
    </row>
    <row r="591" ht="14.25" customHeight="1">
      <c r="A591" s="46"/>
      <c r="B591" s="47"/>
      <c r="C591" s="41"/>
    </row>
    <row r="592" ht="14.25" customHeight="1">
      <c r="A592" s="46"/>
      <c r="B592" s="47"/>
      <c r="C592" s="41"/>
    </row>
    <row r="593" ht="14.25" customHeight="1">
      <c r="A593" s="46"/>
      <c r="B593" s="47"/>
      <c r="C593" s="41"/>
    </row>
    <row r="594" ht="14.25" customHeight="1">
      <c r="A594" s="46"/>
      <c r="B594" s="47"/>
      <c r="C594" s="41"/>
    </row>
    <row r="595" ht="14.25" customHeight="1">
      <c r="A595" s="46"/>
      <c r="B595" s="47"/>
      <c r="C595" s="41"/>
    </row>
    <row r="596" ht="14.25" customHeight="1">
      <c r="A596" s="46"/>
      <c r="B596" s="47"/>
      <c r="C596" s="41"/>
    </row>
    <row r="597" ht="14.25" customHeight="1">
      <c r="A597" s="46"/>
      <c r="B597" s="47"/>
      <c r="C597" s="41"/>
    </row>
    <row r="598" ht="14.25" customHeight="1">
      <c r="A598" s="46"/>
      <c r="B598" s="47"/>
      <c r="C598" s="41"/>
    </row>
    <row r="599" ht="14.25" customHeight="1">
      <c r="A599" s="46"/>
      <c r="B599" s="47"/>
      <c r="C599" s="41"/>
    </row>
    <row r="600" ht="14.25" customHeight="1">
      <c r="A600" s="46"/>
      <c r="B600" s="47"/>
      <c r="C600" s="41"/>
    </row>
    <row r="601" ht="14.25" customHeight="1">
      <c r="A601" s="46"/>
      <c r="B601" s="47"/>
      <c r="C601" s="41"/>
    </row>
    <row r="602" ht="14.25" customHeight="1">
      <c r="A602" s="46"/>
      <c r="B602" s="47"/>
      <c r="C602" s="41"/>
    </row>
    <row r="603" ht="14.25" customHeight="1">
      <c r="A603" s="46"/>
      <c r="B603" s="47"/>
      <c r="C603" s="41"/>
    </row>
    <row r="604" ht="14.25" customHeight="1">
      <c r="A604" s="46"/>
      <c r="B604" s="47"/>
      <c r="C604" s="41"/>
    </row>
    <row r="605" ht="14.25" customHeight="1">
      <c r="A605" s="46"/>
      <c r="B605" s="47"/>
      <c r="C605" s="41"/>
    </row>
    <row r="606" ht="14.25" customHeight="1">
      <c r="A606" s="46"/>
      <c r="B606" s="47"/>
      <c r="C606" s="41"/>
    </row>
    <row r="607" ht="14.25" customHeight="1">
      <c r="A607" s="46"/>
      <c r="B607" s="47"/>
      <c r="C607" s="41"/>
    </row>
    <row r="608" ht="14.25" customHeight="1">
      <c r="A608" s="46"/>
      <c r="B608" s="47"/>
      <c r="C608" s="41"/>
    </row>
    <row r="609" ht="14.25" customHeight="1">
      <c r="A609" s="46"/>
      <c r="B609" s="47"/>
      <c r="C609" s="41"/>
    </row>
    <row r="610" ht="14.25" customHeight="1">
      <c r="A610" s="46"/>
      <c r="B610" s="47"/>
      <c r="C610" s="41"/>
    </row>
    <row r="611" ht="14.25" customHeight="1">
      <c r="A611" s="46"/>
      <c r="B611" s="47"/>
      <c r="C611" s="41"/>
    </row>
    <row r="612" ht="14.25" customHeight="1">
      <c r="A612" s="46"/>
      <c r="B612" s="47"/>
      <c r="C612" s="41"/>
    </row>
    <row r="613" ht="14.25" customHeight="1">
      <c r="A613" s="46"/>
      <c r="B613" s="47"/>
      <c r="C613" s="41"/>
    </row>
    <row r="614" ht="14.25" customHeight="1">
      <c r="A614" s="46"/>
      <c r="B614" s="47"/>
      <c r="C614" s="41"/>
    </row>
    <row r="615" ht="14.25" customHeight="1">
      <c r="A615" s="46"/>
      <c r="B615" s="47"/>
      <c r="C615" s="41"/>
    </row>
    <row r="616" ht="14.25" customHeight="1">
      <c r="A616" s="46"/>
      <c r="B616" s="47"/>
      <c r="C616" s="41"/>
    </row>
    <row r="617" ht="14.25" customHeight="1">
      <c r="A617" s="46"/>
      <c r="B617" s="47"/>
      <c r="C617" s="41"/>
    </row>
    <row r="618" ht="14.25" customHeight="1">
      <c r="A618" s="46"/>
      <c r="B618" s="47"/>
      <c r="C618" s="41"/>
    </row>
    <row r="619" ht="14.25" customHeight="1">
      <c r="A619" s="46"/>
      <c r="B619" s="47"/>
      <c r="C619" s="41"/>
    </row>
    <row r="620" ht="14.25" customHeight="1">
      <c r="A620" s="46"/>
      <c r="B620" s="47"/>
      <c r="C620" s="41"/>
    </row>
    <row r="621" ht="14.25" customHeight="1">
      <c r="A621" s="46"/>
      <c r="B621" s="47"/>
      <c r="C621" s="41"/>
    </row>
    <row r="622" ht="14.25" customHeight="1">
      <c r="A622" s="46"/>
      <c r="B622" s="47"/>
      <c r="C622" s="41"/>
    </row>
    <row r="623" ht="14.25" customHeight="1">
      <c r="A623" s="46"/>
      <c r="B623" s="47"/>
      <c r="C623" s="41"/>
    </row>
    <row r="624" ht="14.25" customHeight="1">
      <c r="A624" s="46"/>
      <c r="B624" s="47"/>
      <c r="C624" s="41"/>
    </row>
    <row r="625" ht="14.25" customHeight="1">
      <c r="A625" s="46"/>
      <c r="B625" s="47"/>
      <c r="C625" s="41"/>
    </row>
    <row r="626" ht="14.25" customHeight="1">
      <c r="A626" s="46"/>
      <c r="B626" s="47"/>
      <c r="C626" s="41"/>
    </row>
    <row r="627" ht="14.25" customHeight="1">
      <c r="A627" s="46"/>
      <c r="B627" s="47"/>
      <c r="C627" s="41"/>
    </row>
    <row r="628" ht="14.25" customHeight="1">
      <c r="A628" s="46"/>
      <c r="B628" s="47"/>
      <c r="C628" s="41"/>
    </row>
    <row r="629" ht="14.25" customHeight="1">
      <c r="A629" s="46"/>
      <c r="B629" s="47"/>
      <c r="C629" s="41"/>
    </row>
    <row r="630" ht="14.25" customHeight="1">
      <c r="A630" s="46"/>
      <c r="B630" s="47"/>
      <c r="C630" s="41"/>
    </row>
    <row r="631" ht="14.25" customHeight="1">
      <c r="A631" s="46"/>
      <c r="B631" s="47"/>
      <c r="C631" s="41"/>
    </row>
    <row r="632" ht="14.25" customHeight="1">
      <c r="A632" s="46"/>
      <c r="B632" s="47"/>
      <c r="C632" s="41"/>
    </row>
    <row r="633" ht="14.25" customHeight="1">
      <c r="A633" s="46"/>
      <c r="B633" s="47"/>
      <c r="C633" s="41"/>
    </row>
    <row r="634" ht="14.25" customHeight="1">
      <c r="A634" s="46"/>
      <c r="B634" s="47"/>
      <c r="C634" s="41"/>
    </row>
    <row r="635" ht="14.25" customHeight="1">
      <c r="A635" s="46"/>
      <c r="B635" s="47"/>
      <c r="C635" s="41"/>
    </row>
    <row r="636" ht="14.25" customHeight="1">
      <c r="A636" s="46"/>
      <c r="B636" s="47"/>
      <c r="C636" s="41"/>
    </row>
    <row r="637" ht="14.25" customHeight="1">
      <c r="A637" s="46"/>
      <c r="B637" s="47"/>
      <c r="C637" s="41"/>
    </row>
    <row r="638" ht="14.25" customHeight="1">
      <c r="A638" s="46"/>
      <c r="B638" s="47"/>
      <c r="C638" s="41"/>
    </row>
    <row r="639" ht="14.25" customHeight="1">
      <c r="A639" s="46"/>
      <c r="B639" s="47"/>
      <c r="C639" s="41"/>
    </row>
    <row r="640" ht="14.25" customHeight="1">
      <c r="A640" s="46"/>
      <c r="B640" s="47"/>
      <c r="C640" s="41"/>
    </row>
    <row r="641" ht="14.25" customHeight="1">
      <c r="A641" s="46"/>
      <c r="B641" s="47"/>
      <c r="C641" s="41"/>
    </row>
    <row r="642" ht="14.25" customHeight="1">
      <c r="A642" s="46"/>
      <c r="B642" s="47"/>
      <c r="C642" s="41"/>
    </row>
    <row r="643" ht="14.25" customHeight="1">
      <c r="A643" s="46"/>
      <c r="B643" s="47"/>
      <c r="C643" s="41"/>
    </row>
    <row r="644" ht="14.25" customHeight="1">
      <c r="A644" s="46"/>
      <c r="B644" s="47"/>
      <c r="C644" s="41"/>
    </row>
    <row r="645" ht="14.25" customHeight="1">
      <c r="A645" s="46"/>
      <c r="B645" s="47"/>
      <c r="C645" s="41"/>
    </row>
    <row r="646" ht="14.25" customHeight="1">
      <c r="A646" s="46"/>
      <c r="B646" s="47"/>
      <c r="C646" s="41"/>
    </row>
    <row r="647" ht="14.25" customHeight="1">
      <c r="A647" s="46"/>
      <c r="B647" s="47"/>
      <c r="C647" s="41"/>
    </row>
    <row r="648" ht="14.25" customHeight="1">
      <c r="A648" s="46"/>
      <c r="B648" s="47"/>
      <c r="C648" s="41"/>
    </row>
    <row r="649" ht="14.25" customHeight="1">
      <c r="A649" s="46"/>
      <c r="B649" s="47"/>
      <c r="C649" s="41"/>
    </row>
    <row r="650" ht="14.25" customHeight="1">
      <c r="A650" s="46"/>
      <c r="B650" s="47"/>
      <c r="C650" s="41"/>
    </row>
    <row r="651" ht="14.25" customHeight="1">
      <c r="A651" s="46"/>
      <c r="B651" s="47"/>
      <c r="C651" s="41"/>
    </row>
    <row r="652" ht="14.25" customHeight="1">
      <c r="A652" s="46"/>
      <c r="B652" s="47"/>
      <c r="C652" s="41"/>
    </row>
    <row r="653" ht="14.25" customHeight="1">
      <c r="A653" s="46"/>
      <c r="B653" s="47"/>
      <c r="C653" s="41"/>
    </row>
    <row r="654" ht="14.25" customHeight="1">
      <c r="A654" s="46"/>
      <c r="B654" s="47"/>
      <c r="C654" s="41"/>
    </row>
    <row r="655" ht="14.25" customHeight="1">
      <c r="A655" s="46"/>
      <c r="B655" s="47"/>
      <c r="C655" s="41"/>
    </row>
    <row r="656" ht="14.25" customHeight="1">
      <c r="A656" s="46"/>
      <c r="B656" s="47"/>
      <c r="C656" s="41"/>
    </row>
    <row r="657" ht="14.25" customHeight="1">
      <c r="A657" s="46"/>
      <c r="B657" s="47"/>
      <c r="C657" s="41"/>
    </row>
    <row r="658" ht="14.25" customHeight="1">
      <c r="A658" s="46"/>
      <c r="B658" s="47"/>
      <c r="C658" s="41"/>
    </row>
    <row r="659" ht="14.25" customHeight="1">
      <c r="A659" s="46"/>
      <c r="B659" s="47"/>
      <c r="C659" s="41"/>
    </row>
    <row r="660" ht="14.25" customHeight="1">
      <c r="A660" s="46"/>
      <c r="B660" s="47"/>
      <c r="C660" s="41"/>
    </row>
    <row r="661" ht="14.25" customHeight="1">
      <c r="A661" s="46"/>
      <c r="B661" s="47"/>
      <c r="C661" s="41"/>
    </row>
    <row r="662" ht="14.25" customHeight="1">
      <c r="A662" s="46"/>
      <c r="B662" s="47"/>
      <c r="C662" s="41"/>
    </row>
    <row r="663" ht="14.25" customHeight="1">
      <c r="A663" s="46"/>
      <c r="B663" s="47"/>
      <c r="C663" s="41"/>
    </row>
    <row r="664" ht="14.25" customHeight="1">
      <c r="A664" s="46"/>
      <c r="B664" s="47"/>
      <c r="C664" s="41"/>
    </row>
    <row r="665" ht="14.25" customHeight="1">
      <c r="A665" s="46"/>
      <c r="B665" s="47"/>
      <c r="C665" s="41"/>
    </row>
    <row r="666" ht="14.25" customHeight="1">
      <c r="A666" s="46"/>
      <c r="B666" s="47"/>
      <c r="C666" s="41"/>
    </row>
    <row r="667" ht="14.25" customHeight="1">
      <c r="A667" s="46"/>
      <c r="B667" s="47"/>
      <c r="C667" s="41"/>
    </row>
    <row r="668" ht="14.25" customHeight="1">
      <c r="A668" s="46"/>
      <c r="B668" s="47"/>
      <c r="C668" s="41"/>
    </row>
    <row r="669" ht="14.25" customHeight="1">
      <c r="A669" s="46"/>
      <c r="B669" s="47"/>
      <c r="C669" s="41"/>
    </row>
    <row r="670" ht="14.25" customHeight="1">
      <c r="A670" s="46"/>
      <c r="B670" s="47"/>
      <c r="C670" s="41"/>
    </row>
    <row r="671" ht="14.25" customHeight="1">
      <c r="A671" s="46"/>
      <c r="B671" s="47"/>
      <c r="C671" s="41"/>
    </row>
    <row r="672" ht="14.25" customHeight="1">
      <c r="A672" s="46"/>
      <c r="B672" s="47"/>
      <c r="C672" s="41"/>
    </row>
    <row r="673" ht="14.25" customHeight="1">
      <c r="A673" s="46"/>
      <c r="B673" s="47"/>
      <c r="C673" s="41"/>
    </row>
    <row r="674" ht="14.25" customHeight="1">
      <c r="A674" s="46"/>
      <c r="B674" s="47"/>
      <c r="C674" s="41"/>
    </row>
    <row r="675" ht="14.25" customHeight="1">
      <c r="A675" s="46"/>
      <c r="B675" s="47"/>
      <c r="C675" s="41"/>
    </row>
    <row r="676" ht="14.25" customHeight="1">
      <c r="A676" s="46"/>
      <c r="B676" s="47"/>
      <c r="C676" s="41"/>
    </row>
    <row r="677" ht="14.25" customHeight="1">
      <c r="A677" s="46"/>
      <c r="B677" s="47"/>
      <c r="C677" s="41"/>
    </row>
    <row r="678" ht="14.25" customHeight="1">
      <c r="A678" s="46"/>
      <c r="B678" s="47"/>
      <c r="C678" s="41"/>
    </row>
    <row r="679" ht="14.25" customHeight="1">
      <c r="A679" s="46"/>
      <c r="B679" s="47"/>
      <c r="C679" s="41"/>
    </row>
    <row r="680" ht="14.25" customHeight="1">
      <c r="A680" s="46"/>
      <c r="B680" s="47"/>
      <c r="C680" s="41"/>
    </row>
    <row r="681" ht="14.25" customHeight="1">
      <c r="A681" s="46"/>
      <c r="B681" s="47"/>
      <c r="C681" s="41"/>
    </row>
    <row r="682" ht="14.25" customHeight="1">
      <c r="A682" s="46"/>
      <c r="B682" s="47"/>
      <c r="C682" s="41"/>
    </row>
    <row r="683" ht="14.25" customHeight="1">
      <c r="A683" s="46"/>
      <c r="B683" s="47"/>
      <c r="C683" s="41"/>
    </row>
    <row r="684" ht="14.25" customHeight="1">
      <c r="A684" s="46"/>
      <c r="B684" s="47"/>
      <c r="C684" s="41"/>
    </row>
    <row r="685" ht="14.25" customHeight="1">
      <c r="A685" s="46"/>
      <c r="B685" s="47"/>
      <c r="C685" s="41"/>
    </row>
    <row r="686" ht="14.25" customHeight="1">
      <c r="A686" s="46"/>
      <c r="B686" s="47"/>
      <c r="C686" s="41"/>
    </row>
    <row r="687" ht="14.25" customHeight="1">
      <c r="A687" s="46"/>
      <c r="B687" s="47"/>
      <c r="C687" s="41"/>
    </row>
    <row r="688" ht="14.25" customHeight="1">
      <c r="A688" s="46"/>
      <c r="B688" s="47"/>
      <c r="C688" s="41"/>
    </row>
    <row r="689" ht="14.25" customHeight="1">
      <c r="A689" s="46"/>
      <c r="B689" s="47"/>
      <c r="C689" s="41"/>
    </row>
    <row r="690" ht="14.25" customHeight="1">
      <c r="A690" s="46"/>
      <c r="B690" s="47"/>
      <c r="C690" s="41"/>
    </row>
    <row r="691" ht="14.25" customHeight="1">
      <c r="A691" s="46"/>
      <c r="B691" s="47"/>
      <c r="C691" s="41"/>
    </row>
    <row r="692" ht="14.25" customHeight="1">
      <c r="A692" s="46"/>
      <c r="B692" s="47"/>
      <c r="C692" s="41"/>
    </row>
    <row r="693" ht="14.25" customHeight="1">
      <c r="A693" s="46"/>
      <c r="B693" s="47"/>
      <c r="C693" s="41"/>
    </row>
    <row r="694" ht="14.25" customHeight="1">
      <c r="A694" s="46"/>
      <c r="B694" s="47"/>
      <c r="C694" s="41"/>
    </row>
    <row r="695" ht="14.25" customHeight="1">
      <c r="A695" s="46"/>
      <c r="B695" s="47"/>
      <c r="C695" s="41"/>
    </row>
    <row r="696" ht="14.25" customHeight="1">
      <c r="A696" s="46"/>
      <c r="B696" s="47"/>
      <c r="C696" s="41"/>
    </row>
    <row r="697" ht="14.25" customHeight="1">
      <c r="A697" s="46"/>
      <c r="B697" s="47"/>
      <c r="C697" s="41"/>
    </row>
    <row r="698" ht="14.25" customHeight="1">
      <c r="A698" s="46"/>
      <c r="B698" s="47"/>
      <c r="C698" s="41"/>
    </row>
    <row r="699" ht="14.25" customHeight="1">
      <c r="A699" s="46"/>
      <c r="B699" s="47"/>
      <c r="C699" s="41"/>
    </row>
    <row r="700" ht="14.25" customHeight="1">
      <c r="A700" s="46"/>
      <c r="B700" s="47"/>
      <c r="C700" s="41"/>
    </row>
    <row r="701" ht="14.25" customHeight="1">
      <c r="A701" s="46"/>
      <c r="B701" s="47"/>
      <c r="C701" s="41"/>
    </row>
    <row r="702" ht="14.25" customHeight="1">
      <c r="A702" s="46"/>
      <c r="B702" s="47"/>
      <c r="C702" s="41"/>
    </row>
    <row r="703" ht="14.25" customHeight="1">
      <c r="A703" s="46"/>
      <c r="B703" s="47"/>
      <c r="C703" s="41"/>
    </row>
    <row r="704" ht="14.25" customHeight="1">
      <c r="A704" s="46"/>
      <c r="B704" s="47"/>
      <c r="C704" s="41"/>
    </row>
    <row r="705" ht="14.25" customHeight="1">
      <c r="A705" s="46"/>
      <c r="B705" s="47"/>
      <c r="C705" s="41"/>
    </row>
    <row r="706" ht="14.25" customHeight="1">
      <c r="A706" s="46"/>
      <c r="B706" s="47"/>
      <c r="C706" s="41"/>
    </row>
    <row r="707" ht="14.25" customHeight="1">
      <c r="A707" s="46"/>
      <c r="B707" s="47"/>
      <c r="C707" s="41"/>
    </row>
    <row r="708" ht="14.25" customHeight="1">
      <c r="A708" s="46"/>
      <c r="B708" s="47"/>
      <c r="C708" s="41"/>
    </row>
    <row r="709" ht="14.25" customHeight="1">
      <c r="A709" s="46"/>
      <c r="B709" s="47"/>
      <c r="C709" s="41"/>
    </row>
    <row r="710" ht="14.25" customHeight="1">
      <c r="A710" s="46"/>
      <c r="B710" s="47"/>
      <c r="C710" s="41"/>
    </row>
    <row r="711" ht="14.25" customHeight="1">
      <c r="A711" s="46"/>
      <c r="B711" s="47"/>
      <c r="C711" s="41"/>
    </row>
    <row r="712" ht="14.25" customHeight="1">
      <c r="A712" s="46"/>
      <c r="B712" s="47"/>
      <c r="C712" s="41"/>
    </row>
    <row r="713" ht="14.25" customHeight="1">
      <c r="A713" s="46"/>
      <c r="B713" s="47"/>
      <c r="C713" s="41"/>
    </row>
    <row r="714" ht="14.25" customHeight="1">
      <c r="A714" s="46"/>
      <c r="B714" s="47"/>
      <c r="C714" s="41"/>
    </row>
    <row r="715" ht="14.25" customHeight="1">
      <c r="A715" s="46"/>
      <c r="B715" s="47"/>
      <c r="C715" s="41"/>
    </row>
    <row r="716" ht="14.25" customHeight="1">
      <c r="A716" s="46"/>
      <c r="B716" s="47"/>
      <c r="C716" s="41"/>
    </row>
    <row r="717" ht="14.25" customHeight="1">
      <c r="A717" s="46"/>
      <c r="B717" s="47"/>
      <c r="C717" s="41"/>
    </row>
    <row r="718" ht="14.25" customHeight="1">
      <c r="A718" s="46"/>
      <c r="B718" s="47"/>
      <c r="C718" s="41"/>
    </row>
    <row r="719" ht="14.25" customHeight="1">
      <c r="A719" s="46"/>
      <c r="B719" s="47"/>
      <c r="C719" s="41"/>
    </row>
    <row r="720" ht="14.25" customHeight="1">
      <c r="A720" s="46"/>
      <c r="B720" s="47"/>
      <c r="C720" s="41"/>
    </row>
    <row r="721" ht="14.25" customHeight="1">
      <c r="A721" s="46"/>
      <c r="B721" s="47"/>
      <c r="C721" s="41"/>
    </row>
    <row r="722" ht="14.25" customHeight="1">
      <c r="A722" s="46"/>
      <c r="B722" s="47"/>
      <c r="C722" s="41"/>
    </row>
    <row r="723" ht="14.25" customHeight="1">
      <c r="A723" s="46"/>
      <c r="B723" s="47"/>
      <c r="C723" s="41"/>
    </row>
    <row r="724" ht="14.25" customHeight="1">
      <c r="A724" s="46"/>
      <c r="B724" s="47"/>
      <c r="C724" s="41"/>
    </row>
    <row r="725" ht="14.25" customHeight="1">
      <c r="A725" s="46"/>
      <c r="B725" s="47"/>
      <c r="C725" s="41"/>
    </row>
    <row r="726" ht="14.25" customHeight="1">
      <c r="A726" s="46"/>
      <c r="B726" s="47"/>
      <c r="C726" s="41"/>
    </row>
    <row r="727" ht="14.25" customHeight="1">
      <c r="A727" s="46"/>
      <c r="B727" s="47"/>
      <c r="C727" s="41"/>
    </row>
    <row r="728" ht="14.25" customHeight="1">
      <c r="A728" s="46"/>
      <c r="B728" s="47"/>
      <c r="C728" s="41"/>
    </row>
    <row r="729" ht="14.25" customHeight="1">
      <c r="A729" s="46"/>
      <c r="B729" s="47"/>
      <c r="C729" s="41"/>
    </row>
    <row r="730" ht="14.25" customHeight="1">
      <c r="A730" s="46"/>
      <c r="B730" s="47"/>
      <c r="C730" s="41"/>
    </row>
    <row r="731" ht="14.25" customHeight="1">
      <c r="A731" s="46"/>
      <c r="B731" s="47"/>
      <c r="C731" s="41"/>
    </row>
    <row r="732" ht="14.25" customHeight="1">
      <c r="A732" s="46"/>
      <c r="B732" s="47"/>
      <c r="C732" s="41"/>
    </row>
    <row r="733" ht="14.25" customHeight="1">
      <c r="A733" s="46"/>
      <c r="B733" s="47"/>
      <c r="C733" s="41"/>
    </row>
    <row r="734" ht="14.25" customHeight="1">
      <c r="A734" s="46"/>
      <c r="B734" s="47"/>
      <c r="C734" s="41"/>
    </row>
    <row r="735" ht="14.25" customHeight="1">
      <c r="A735" s="46"/>
      <c r="B735" s="47"/>
      <c r="C735" s="41"/>
    </row>
    <row r="736" ht="14.25" customHeight="1">
      <c r="A736" s="46"/>
      <c r="B736" s="47"/>
      <c r="C736" s="41"/>
    </row>
    <row r="737" ht="14.25" customHeight="1">
      <c r="A737" s="46"/>
      <c r="B737" s="47"/>
      <c r="C737" s="41"/>
    </row>
    <row r="738" ht="14.25" customHeight="1">
      <c r="A738" s="46"/>
      <c r="B738" s="47"/>
      <c r="C738" s="41"/>
    </row>
    <row r="739" ht="14.25" customHeight="1">
      <c r="A739" s="46"/>
      <c r="B739" s="47"/>
      <c r="C739" s="41"/>
    </row>
    <row r="740" ht="14.25" customHeight="1">
      <c r="A740" s="46"/>
      <c r="B740" s="47"/>
      <c r="C740" s="41"/>
    </row>
    <row r="741" ht="14.25" customHeight="1">
      <c r="A741" s="46"/>
      <c r="B741" s="47"/>
      <c r="C741" s="41"/>
    </row>
    <row r="742" ht="14.25" customHeight="1">
      <c r="A742" s="46"/>
      <c r="B742" s="47"/>
      <c r="C742" s="41"/>
    </row>
    <row r="743" ht="14.25" customHeight="1">
      <c r="A743" s="46"/>
      <c r="B743" s="47"/>
      <c r="C743" s="41"/>
    </row>
    <row r="744" ht="14.25" customHeight="1">
      <c r="A744" s="46"/>
      <c r="B744" s="47"/>
      <c r="C744" s="41"/>
    </row>
    <row r="745" ht="14.25" customHeight="1">
      <c r="A745" s="46"/>
      <c r="B745" s="47"/>
      <c r="C745" s="41"/>
    </row>
    <row r="746" ht="14.25" customHeight="1">
      <c r="A746" s="46"/>
      <c r="B746" s="47"/>
      <c r="C746" s="41"/>
    </row>
    <row r="747" ht="14.25" customHeight="1">
      <c r="A747" s="46"/>
      <c r="B747" s="47"/>
      <c r="C747" s="41"/>
    </row>
    <row r="748" ht="14.25" customHeight="1">
      <c r="A748" s="46"/>
      <c r="B748" s="47"/>
      <c r="C748" s="41"/>
    </row>
    <row r="749" ht="14.25" customHeight="1">
      <c r="A749" s="46"/>
      <c r="B749" s="47"/>
      <c r="C749" s="41"/>
    </row>
    <row r="750" ht="14.25" customHeight="1">
      <c r="A750" s="46"/>
      <c r="B750" s="47"/>
      <c r="C750" s="41"/>
    </row>
    <row r="751" ht="14.25" customHeight="1">
      <c r="A751" s="46"/>
      <c r="B751" s="47"/>
      <c r="C751" s="41"/>
    </row>
    <row r="752" ht="14.25" customHeight="1">
      <c r="A752" s="46"/>
      <c r="B752" s="47"/>
      <c r="C752" s="41"/>
    </row>
    <row r="753" ht="14.25" customHeight="1">
      <c r="A753" s="46"/>
      <c r="B753" s="47"/>
      <c r="C753" s="41"/>
    </row>
    <row r="754" ht="14.25" customHeight="1">
      <c r="A754" s="46"/>
      <c r="B754" s="47"/>
      <c r="C754" s="41"/>
    </row>
    <row r="755" ht="14.25" customHeight="1">
      <c r="A755" s="46"/>
      <c r="B755" s="47"/>
      <c r="C755" s="41"/>
    </row>
    <row r="756" ht="14.25" customHeight="1">
      <c r="A756" s="46"/>
      <c r="B756" s="47"/>
      <c r="C756" s="41"/>
    </row>
    <row r="757" ht="14.25" customHeight="1">
      <c r="A757" s="46"/>
      <c r="B757" s="47"/>
      <c r="C757" s="41"/>
    </row>
    <row r="758" ht="14.25" customHeight="1">
      <c r="A758" s="46"/>
      <c r="B758" s="47"/>
      <c r="C758" s="41"/>
    </row>
    <row r="759" ht="14.25" customHeight="1">
      <c r="A759" s="46"/>
      <c r="B759" s="47"/>
      <c r="C759" s="41"/>
    </row>
    <row r="760" ht="14.25" customHeight="1">
      <c r="A760" s="46"/>
      <c r="B760" s="47"/>
      <c r="C760" s="41"/>
    </row>
    <row r="761" ht="14.25" customHeight="1">
      <c r="A761" s="46"/>
      <c r="B761" s="47"/>
      <c r="C761" s="41"/>
    </row>
    <row r="762" ht="14.25" customHeight="1">
      <c r="A762" s="46"/>
      <c r="B762" s="47"/>
      <c r="C762" s="41"/>
    </row>
    <row r="763" ht="14.25" customHeight="1">
      <c r="A763" s="46"/>
      <c r="B763" s="47"/>
      <c r="C763" s="41"/>
    </row>
    <row r="764" ht="14.25" customHeight="1">
      <c r="A764" s="46"/>
      <c r="B764" s="47"/>
      <c r="C764" s="41"/>
    </row>
    <row r="765" ht="14.25" customHeight="1">
      <c r="A765" s="46"/>
      <c r="B765" s="47"/>
      <c r="C765" s="41"/>
    </row>
    <row r="766" ht="14.25" customHeight="1">
      <c r="A766" s="46"/>
      <c r="B766" s="47"/>
      <c r="C766" s="41"/>
    </row>
    <row r="767" ht="14.25" customHeight="1">
      <c r="A767" s="46"/>
      <c r="B767" s="47"/>
      <c r="C767" s="41"/>
    </row>
    <row r="768" ht="14.25" customHeight="1">
      <c r="A768" s="46"/>
      <c r="B768" s="47"/>
      <c r="C768" s="41"/>
    </row>
    <row r="769" ht="14.25" customHeight="1">
      <c r="A769" s="46"/>
      <c r="B769" s="47"/>
      <c r="C769" s="41"/>
    </row>
    <row r="770" ht="14.25" customHeight="1">
      <c r="A770" s="46"/>
      <c r="B770" s="47"/>
      <c r="C770" s="41"/>
    </row>
    <row r="771" ht="14.25" customHeight="1">
      <c r="A771" s="46"/>
      <c r="B771" s="47"/>
      <c r="C771" s="41"/>
    </row>
    <row r="772" ht="14.25" customHeight="1">
      <c r="A772" s="46"/>
      <c r="B772" s="47"/>
      <c r="C772" s="41"/>
    </row>
    <row r="773" ht="14.25" customHeight="1">
      <c r="A773" s="46"/>
      <c r="B773" s="47"/>
      <c r="C773" s="41"/>
    </row>
    <row r="774" ht="14.25" customHeight="1">
      <c r="A774" s="46"/>
      <c r="B774" s="47"/>
      <c r="C774" s="41"/>
    </row>
    <row r="775" ht="14.25" customHeight="1">
      <c r="A775" s="46"/>
      <c r="B775" s="47"/>
      <c r="C775" s="41"/>
    </row>
    <row r="776" ht="14.25" customHeight="1">
      <c r="A776" s="46"/>
      <c r="B776" s="47"/>
      <c r="C776" s="41"/>
    </row>
    <row r="777" ht="14.25" customHeight="1">
      <c r="A777" s="46"/>
      <c r="B777" s="47"/>
      <c r="C777" s="41"/>
    </row>
    <row r="778" ht="14.25" customHeight="1">
      <c r="A778" s="46"/>
      <c r="B778" s="47"/>
      <c r="C778" s="41"/>
    </row>
    <row r="779" ht="14.25" customHeight="1">
      <c r="A779" s="46"/>
      <c r="B779" s="47"/>
      <c r="C779" s="41"/>
    </row>
    <row r="780" ht="14.25" customHeight="1">
      <c r="A780" s="46"/>
      <c r="B780" s="47"/>
      <c r="C780" s="41"/>
    </row>
    <row r="781" ht="14.25" customHeight="1">
      <c r="A781" s="46"/>
      <c r="B781" s="47"/>
      <c r="C781" s="41"/>
    </row>
    <row r="782" ht="14.25" customHeight="1">
      <c r="A782" s="46"/>
      <c r="B782" s="47"/>
      <c r="C782" s="41"/>
    </row>
    <row r="783" ht="14.25" customHeight="1">
      <c r="A783" s="46"/>
      <c r="B783" s="47"/>
      <c r="C783" s="41"/>
    </row>
    <row r="784" ht="14.25" customHeight="1">
      <c r="A784" s="46"/>
      <c r="B784" s="47"/>
      <c r="C784" s="41"/>
    </row>
    <row r="785" ht="14.25" customHeight="1">
      <c r="A785" s="46"/>
      <c r="B785" s="47"/>
      <c r="C785" s="41"/>
    </row>
    <row r="786" ht="14.25" customHeight="1">
      <c r="A786" s="46"/>
      <c r="B786" s="47"/>
      <c r="C786" s="41"/>
    </row>
    <row r="787" ht="14.25" customHeight="1">
      <c r="A787" s="46"/>
      <c r="B787" s="47"/>
      <c r="C787" s="41"/>
    </row>
    <row r="788" ht="14.25" customHeight="1">
      <c r="A788" s="46"/>
      <c r="B788" s="47"/>
      <c r="C788" s="41"/>
    </row>
    <row r="789" ht="14.25" customHeight="1">
      <c r="A789" s="46"/>
      <c r="B789" s="47"/>
      <c r="C789" s="41"/>
    </row>
    <row r="790" ht="14.25" customHeight="1">
      <c r="A790" s="46"/>
      <c r="B790" s="47"/>
      <c r="C790" s="41"/>
    </row>
    <row r="791" ht="14.25" customHeight="1">
      <c r="A791" s="46"/>
      <c r="B791" s="47"/>
      <c r="C791" s="41"/>
    </row>
    <row r="792" ht="14.25" customHeight="1">
      <c r="A792" s="46"/>
      <c r="B792" s="47"/>
      <c r="C792" s="41"/>
    </row>
    <row r="793" ht="14.25" customHeight="1">
      <c r="A793" s="46"/>
      <c r="B793" s="47"/>
      <c r="C793" s="41"/>
    </row>
    <row r="794" ht="14.25" customHeight="1">
      <c r="A794" s="46"/>
      <c r="B794" s="47"/>
      <c r="C794" s="41"/>
    </row>
    <row r="795" ht="14.25" customHeight="1">
      <c r="A795" s="46"/>
      <c r="B795" s="47"/>
      <c r="C795" s="41"/>
    </row>
    <row r="796" ht="14.25" customHeight="1">
      <c r="A796" s="46"/>
      <c r="B796" s="47"/>
      <c r="C796" s="41"/>
    </row>
    <row r="797" ht="14.25" customHeight="1">
      <c r="A797" s="46"/>
      <c r="B797" s="47"/>
      <c r="C797" s="41"/>
    </row>
    <row r="798" ht="14.25" customHeight="1">
      <c r="A798" s="46"/>
      <c r="B798" s="47"/>
      <c r="C798" s="41"/>
    </row>
    <row r="799" ht="14.25" customHeight="1">
      <c r="A799" s="46"/>
      <c r="B799" s="47"/>
      <c r="C799" s="41"/>
    </row>
    <row r="800" ht="14.25" customHeight="1">
      <c r="A800" s="46"/>
      <c r="B800" s="47"/>
      <c r="C800" s="41"/>
    </row>
    <row r="801" ht="14.25" customHeight="1">
      <c r="A801" s="46"/>
      <c r="B801" s="47"/>
      <c r="C801" s="41"/>
    </row>
    <row r="802" ht="14.25" customHeight="1">
      <c r="A802" s="46"/>
      <c r="B802" s="47"/>
      <c r="C802" s="41"/>
    </row>
    <row r="803" ht="14.25" customHeight="1">
      <c r="A803" s="46"/>
      <c r="B803" s="47"/>
      <c r="C803" s="41"/>
    </row>
    <row r="804" ht="14.25" customHeight="1">
      <c r="A804" s="46"/>
      <c r="B804" s="47"/>
      <c r="C804" s="41"/>
    </row>
    <row r="805" ht="14.25" customHeight="1">
      <c r="A805" s="46"/>
      <c r="B805" s="47"/>
      <c r="C805" s="41"/>
    </row>
    <row r="806" ht="14.25" customHeight="1">
      <c r="A806" s="46"/>
      <c r="B806" s="47"/>
      <c r="C806" s="41"/>
    </row>
    <row r="807" ht="14.25" customHeight="1">
      <c r="A807" s="46"/>
      <c r="B807" s="47"/>
      <c r="C807" s="41"/>
    </row>
    <row r="808" ht="14.25" customHeight="1">
      <c r="A808" s="46"/>
      <c r="B808" s="47"/>
      <c r="C808" s="41"/>
    </row>
    <row r="809" ht="14.25" customHeight="1">
      <c r="A809" s="46"/>
      <c r="B809" s="47"/>
      <c r="C809" s="41"/>
    </row>
    <row r="810" ht="14.25" customHeight="1">
      <c r="A810" s="46"/>
      <c r="B810" s="47"/>
      <c r="C810" s="41"/>
    </row>
    <row r="811" ht="14.25" customHeight="1">
      <c r="A811" s="46"/>
      <c r="B811" s="47"/>
      <c r="C811" s="41"/>
    </row>
    <row r="812" ht="14.25" customHeight="1">
      <c r="A812" s="46"/>
      <c r="B812" s="47"/>
      <c r="C812" s="41"/>
    </row>
    <row r="813" ht="14.25" customHeight="1">
      <c r="A813" s="46"/>
      <c r="B813" s="47"/>
      <c r="C813" s="41"/>
    </row>
    <row r="814" ht="14.25" customHeight="1">
      <c r="A814" s="46"/>
      <c r="B814" s="47"/>
      <c r="C814" s="41"/>
    </row>
    <row r="815" ht="14.25" customHeight="1">
      <c r="A815" s="46"/>
      <c r="B815" s="47"/>
      <c r="C815" s="41"/>
    </row>
    <row r="816" ht="14.25" customHeight="1">
      <c r="A816" s="46"/>
      <c r="B816" s="47"/>
      <c r="C816" s="41"/>
    </row>
    <row r="817" ht="14.25" customHeight="1">
      <c r="A817" s="46"/>
      <c r="B817" s="47"/>
      <c r="C817" s="41"/>
    </row>
    <row r="818" ht="14.25" customHeight="1">
      <c r="A818" s="46"/>
      <c r="B818" s="47"/>
      <c r="C818" s="41"/>
    </row>
    <row r="819" ht="14.25" customHeight="1">
      <c r="A819" s="46"/>
      <c r="B819" s="47"/>
      <c r="C819" s="41"/>
    </row>
    <row r="820" ht="14.25" customHeight="1">
      <c r="A820" s="46"/>
      <c r="B820" s="47"/>
      <c r="C820" s="41"/>
    </row>
    <row r="821" ht="14.25" customHeight="1">
      <c r="A821" s="46"/>
      <c r="B821" s="47"/>
      <c r="C821" s="41"/>
    </row>
    <row r="822" ht="14.25" customHeight="1">
      <c r="A822" s="46"/>
      <c r="B822" s="47"/>
      <c r="C822" s="41"/>
    </row>
    <row r="823" ht="14.25" customHeight="1">
      <c r="A823" s="46"/>
      <c r="B823" s="47"/>
      <c r="C823" s="41"/>
    </row>
    <row r="824" ht="14.25" customHeight="1">
      <c r="A824" s="46"/>
      <c r="B824" s="47"/>
      <c r="C824" s="41"/>
    </row>
    <row r="825" ht="14.25" customHeight="1">
      <c r="A825" s="46"/>
      <c r="B825" s="47"/>
      <c r="C825" s="41"/>
    </row>
    <row r="826" ht="14.25" customHeight="1">
      <c r="A826" s="46"/>
      <c r="B826" s="47"/>
      <c r="C826" s="41"/>
    </row>
    <row r="827" ht="14.25" customHeight="1">
      <c r="A827" s="46"/>
      <c r="B827" s="47"/>
      <c r="C827" s="41"/>
    </row>
    <row r="828" ht="14.25" customHeight="1">
      <c r="A828" s="46"/>
      <c r="B828" s="47"/>
      <c r="C828" s="41"/>
    </row>
    <row r="829" ht="14.25" customHeight="1">
      <c r="A829" s="46"/>
      <c r="B829" s="47"/>
      <c r="C829" s="41"/>
    </row>
    <row r="830" ht="14.25" customHeight="1">
      <c r="A830" s="46"/>
      <c r="B830" s="47"/>
      <c r="C830" s="41"/>
    </row>
    <row r="831" ht="14.25" customHeight="1">
      <c r="A831" s="46"/>
      <c r="B831" s="47"/>
      <c r="C831" s="41"/>
    </row>
    <row r="832" ht="14.25" customHeight="1">
      <c r="A832" s="46"/>
      <c r="B832" s="47"/>
      <c r="C832" s="41"/>
    </row>
    <row r="833" ht="14.25" customHeight="1">
      <c r="A833" s="46"/>
      <c r="B833" s="47"/>
      <c r="C833" s="41"/>
    </row>
    <row r="834" ht="14.25" customHeight="1">
      <c r="A834" s="46"/>
      <c r="B834" s="47"/>
      <c r="C834" s="41"/>
    </row>
    <row r="835" ht="14.25" customHeight="1">
      <c r="A835" s="46"/>
      <c r="B835" s="47"/>
      <c r="C835" s="41"/>
    </row>
    <row r="836" ht="14.25" customHeight="1">
      <c r="A836" s="46"/>
      <c r="B836" s="47"/>
      <c r="C836" s="41"/>
    </row>
    <row r="837" ht="14.25" customHeight="1">
      <c r="A837" s="46"/>
      <c r="B837" s="47"/>
      <c r="C837" s="41"/>
    </row>
    <row r="838" ht="14.25" customHeight="1">
      <c r="A838" s="46"/>
      <c r="B838" s="47"/>
      <c r="C838" s="41"/>
    </row>
    <row r="839" ht="14.25" customHeight="1">
      <c r="A839" s="46"/>
      <c r="B839" s="47"/>
      <c r="C839" s="41"/>
    </row>
    <row r="840" ht="14.25" customHeight="1">
      <c r="A840" s="46"/>
      <c r="B840" s="47"/>
      <c r="C840" s="41"/>
    </row>
    <row r="841" ht="14.25" customHeight="1">
      <c r="A841" s="46"/>
      <c r="B841" s="47"/>
      <c r="C841" s="41"/>
    </row>
    <row r="842" ht="14.25" customHeight="1">
      <c r="A842" s="46"/>
      <c r="B842" s="47"/>
      <c r="C842" s="41"/>
    </row>
    <row r="843" ht="14.25" customHeight="1">
      <c r="A843" s="46"/>
      <c r="B843" s="47"/>
      <c r="C843" s="41"/>
    </row>
    <row r="844" ht="14.25" customHeight="1">
      <c r="A844" s="46"/>
      <c r="B844" s="47"/>
      <c r="C844" s="41"/>
    </row>
    <row r="845" ht="14.25" customHeight="1">
      <c r="A845" s="46"/>
      <c r="B845" s="47"/>
      <c r="C845" s="41"/>
    </row>
    <row r="846" ht="14.25" customHeight="1">
      <c r="A846" s="46"/>
      <c r="B846" s="47"/>
      <c r="C846" s="41"/>
    </row>
    <row r="847" ht="14.25" customHeight="1">
      <c r="A847" s="46"/>
      <c r="B847" s="47"/>
      <c r="C847" s="41"/>
    </row>
    <row r="848" ht="14.25" customHeight="1">
      <c r="A848" s="46"/>
      <c r="B848" s="47"/>
      <c r="C848" s="41"/>
    </row>
    <row r="849" ht="14.25" customHeight="1">
      <c r="A849" s="46"/>
      <c r="B849" s="47"/>
      <c r="C849" s="41"/>
    </row>
    <row r="850" ht="14.25" customHeight="1">
      <c r="A850" s="46"/>
      <c r="B850" s="47"/>
      <c r="C850" s="41"/>
    </row>
    <row r="851" ht="14.25" customHeight="1">
      <c r="A851" s="46"/>
      <c r="B851" s="47"/>
      <c r="C851" s="41"/>
    </row>
    <row r="852" ht="14.25" customHeight="1">
      <c r="A852" s="46"/>
      <c r="B852" s="47"/>
      <c r="C852" s="41"/>
    </row>
    <row r="853" ht="14.25" customHeight="1">
      <c r="A853" s="46"/>
      <c r="B853" s="47"/>
      <c r="C853" s="41"/>
    </row>
    <row r="854" ht="14.25" customHeight="1">
      <c r="A854" s="46"/>
      <c r="B854" s="47"/>
      <c r="C854" s="41"/>
    </row>
    <row r="855" ht="14.25" customHeight="1">
      <c r="A855" s="46"/>
      <c r="B855" s="47"/>
      <c r="C855" s="41"/>
    </row>
    <row r="856" ht="14.25" customHeight="1">
      <c r="A856" s="46"/>
      <c r="B856" s="47"/>
      <c r="C856" s="41"/>
    </row>
    <row r="857" ht="14.25" customHeight="1">
      <c r="A857" s="46"/>
      <c r="B857" s="47"/>
      <c r="C857" s="41"/>
    </row>
    <row r="858" ht="14.25" customHeight="1">
      <c r="A858" s="46"/>
      <c r="B858" s="47"/>
      <c r="C858" s="41"/>
    </row>
    <row r="859" ht="14.25" customHeight="1">
      <c r="A859" s="46"/>
      <c r="B859" s="47"/>
      <c r="C859" s="41"/>
    </row>
    <row r="860" ht="14.25" customHeight="1">
      <c r="A860" s="46"/>
      <c r="B860" s="47"/>
      <c r="C860" s="41"/>
    </row>
    <row r="861" ht="14.25" customHeight="1">
      <c r="A861" s="46"/>
      <c r="B861" s="47"/>
      <c r="C861" s="41"/>
    </row>
    <row r="862" ht="14.25" customHeight="1">
      <c r="A862" s="46"/>
      <c r="B862" s="47"/>
      <c r="C862" s="41"/>
    </row>
    <row r="863" ht="14.25" customHeight="1">
      <c r="A863" s="46"/>
      <c r="B863" s="47"/>
      <c r="C863" s="41"/>
    </row>
    <row r="864" ht="14.25" customHeight="1">
      <c r="A864" s="46"/>
      <c r="B864" s="47"/>
      <c r="C864" s="41"/>
    </row>
    <row r="865" ht="14.25" customHeight="1">
      <c r="A865" s="46"/>
      <c r="B865" s="47"/>
      <c r="C865" s="41"/>
    </row>
    <row r="866" ht="14.25" customHeight="1">
      <c r="A866" s="46"/>
      <c r="B866" s="47"/>
      <c r="C866" s="41"/>
    </row>
    <row r="867" ht="14.25" customHeight="1">
      <c r="A867" s="46"/>
      <c r="B867" s="47"/>
      <c r="C867" s="41"/>
    </row>
    <row r="868" ht="14.25" customHeight="1">
      <c r="A868" s="46"/>
      <c r="B868" s="47"/>
      <c r="C868" s="41"/>
    </row>
    <row r="869" ht="14.25" customHeight="1">
      <c r="A869" s="46"/>
      <c r="B869" s="47"/>
      <c r="C869" s="41"/>
    </row>
    <row r="870" ht="14.25" customHeight="1">
      <c r="A870" s="46"/>
      <c r="B870" s="47"/>
      <c r="C870" s="41"/>
    </row>
    <row r="871" ht="14.25" customHeight="1">
      <c r="A871" s="46"/>
      <c r="B871" s="47"/>
      <c r="C871" s="41"/>
    </row>
    <row r="872" ht="14.25" customHeight="1">
      <c r="A872" s="46"/>
      <c r="B872" s="47"/>
      <c r="C872" s="41"/>
    </row>
    <row r="873" ht="14.25" customHeight="1">
      <c r="A873" s="46"/>
      <c r="B873" s="47"/>
      <c r="C873" s="41"/>
    </row>
    <row r="874" ht="14.25" customHeight="1">
      <c r="A874" s="46"/>
      <c r="B874" s="47"/>
      <c r="C874" s="41"/>
    </row>
    <row r="875" ht="14.25" customHeight="1">
      <c r="A875" s="46"/>
      <c r="B875" s="47"/>
      <c r="C875" s="41"/>
    </row>
    <row r="876" ht="14.25" customHeight="1">
      <c r="A876" s="46"/>
      <c r="B876" s="47"/>
      <c r="C876" s="41"/>
    </row>
    <row r="877" ht="14.25" customHeight="1">
      <c r="A877" s="46"/>
      <c r="B877" s="47"/>
      <c r="C877" s="41"/>
    </row>
    <row r="878" ht="14.25" customHeight="1">
      <c r="A878" s="46"/>
      <c r="B878" s="47"/>
      <c r="C878" s="41"/>
    </row>
    <row r="879" ht="14.25" customHeight="1">
      <c r="A879" s="46"/>
      <c r="B879" s="47"/>
      <c r="C879" s="41"/>
    </row>
    <row r="880" ht="14.25" customHeight="1">
      <c r="A880" s="46"/>
      <c r="B880" s="47"/>
      <c r="C880" s="41"/>
    </row>
    <row r="881" ht="14.25" customHeight="1">
      <c r="A881" s="46"/>
      <c r="B881" s="47"/>
      <c r="C881" s="41"/>
    </row>
    <row r="882" ht="14.25" customHeight="1">
      <c r="A882" s="46"/>
      <c r="B882" s="47"/>
      <c r="C882" s="41"/>
    </row>
    <row r="883" ht="14.25" customHeight="1">
      <c r="A883" s="46"/>
      <c r="B883" s="47"/>
      <c r="C883" s="41"/>
    </row>
    <row r="884" ht="14.25" customHeight="1">
      <c r="A884" s="46"/>
      <c r="B884" s="47"/>
      <c r="C884" s="41"/>
    </row>
    <row r="885" ht="14.25" customHeight="1">
      <c r="A885" s="46"/>
      <c r="B885" s="47"/>
      <c r="C885" s="41"/>
    </row>
    <row r="886" ht="14.25" customHeight="1">
      <c r="A886" s="46"/>
      <c r="B886" s="47"/>
      <c r="C886" s="41"/>
    </row>
    <row r="887" ht="14.25" customHeight="1">
      <c r="A887" s="46"/>
      <c r="B887" s="47"/>
      <c r="C887" s="41"/>
    </row>
    <row r="888" ht="14.25" customHeight="1">
      <c r="A888" s="46"/>
      <c r="B888" s="47"/>
      <c r="C888" s="41"/>
    </row>
    <row r="889" ht="14.25" customHeight="1">
      <c r="A889" s="46"/>
      <c r="B889" s="47"/>
      <c r="C889" s="41"/>
    </row>
    <row r="890" ht="14.25" customHeight="1">
      <c r="A890" s="46"/>
      <c r="B890" s="47"/>
      <c r="C890" s="41"/>
    </row>
    <row r="891" ht="14.25" customHeight="1">
      <c r="A891" s="46"/>
      <c r="B891" s="47"/>
      <c r="C891" s="41"/>
    </row>
    <row r="892" ht="14.25" customHeight="1">
      <c r="A892" s="46"/>
      <c r="B892" s="47"/>
      <c r="C892" s="41"/>
    </row>
    <row r="893" ht="14.25" customHeight="1">
      <c r="A893" s="46"/>
      <c r="B893" s="47"/>
      <c r="C893" s="41"/>
    </row>
    <row r="894" ht="14.25" customHeight="1">
      <c r="A894" s="46"/>
      <c r="B894" s="47"/>
      <c r="C894" s="41"/>
    </row>
    <row r="895" ht="14.25" customHeight="1">
      <c r="A895" s="46"/>
      <c r="B895" s="47"/>
      <c r="C895" s="41"/>
    </row>
    <row r="896" ht="14.25" customHeight="1">
      <c r="A896" s="46"/>
      <c r="B896" s="47"/>
      <c r="C896" s="41"/>
    </row>
    <row r="897" ht="14.25" customHeight="1">
      <c r="A897" s="46"/>
      <c r="B897" s="47"/>
      <c r="C897" s="41"/>
    </row>
    <row r="898" ht="14.25" customHeight="1">
      <c r="A898" s="46"/>
      <c r="B898" s="47"/>
      <c r="C898" s="41"/>
    </row>
    <row r="899" ht="14.25" customHeight="1">
      <c r="A899" s="46"/>
      <c r="B899" s="47"/>
      <c r="C899" s="41"/>
    </row>
    <row r="900" ht="14.25" customHeight="1">
      <c r="A900" s="46"/>
      <c r="B900" s="47"/>
      <c r="C900" s="41"/>
    </row>
    <row r="901" ht="14.25" customHeight="1">
      <c r="A901" s="46"/>
      <c r="B901" s="47"/>
      <c r="C901" s="41"/>
    </row>
    <row r="902" ht="14.25" customHeight="1">
      <c r="A902" s="46"/>
      <c r="B902" s="47"/>
      <c r="C902" s="41"/>
    </row>
    <row r="903" ht="14.25" customHeight="1">
      <c r="A903" s="46"/>
      <c r="B903" s="47"/>
      <c r="C903" s="41"/>
    </row>
    <row r="904" ht="14.25" customHeight="1">
      <c r="A904" s="46"/>
      <c r="B904" s="47"/>
      <c r="C904" s="41"/>
    </row>
    <row r="905" ht="14.25" customHeight="1">
      <c r="A905" s="46"/>
      <c r="B905" s="47"/>
      <c r="C905" s="41"/>
    </row>
    <row r="906" ht="14.25" customHeight="1">
      <c r="A906" s="46"/>
      <c r="B906" s="47"/>
      <c r="C906" s="41"/>
    </row>
    <row r="907" ht="14.25" customHeight="1">
      <c r="A907" s="46"/>
      <c r="B907" s="47"/>
      <c r="C907" s="41"/>
    </row>
    <row r="908" ht="14.25" customHeight="1">
      <c r="A908" s="46"/>
      <c r="B908" s="47"/>
      <c r="C908" s="41"/>
    </row>
    <row r="909" ht="14.25" customHeight="1">
      <c r="A909" s="46"/>
      <c r="B909" s="47"/>
      <c r="C909" s="41"/>
    </row>
    <row r="910" ht="14.25" customHeight="1">
      <c r="A910" s="46"/>
      <c r="B910" s="47"/>
      <c r="C910" s="41"/>
    </row>
    <row r="911" ht="14.25" customHeight="1">
      <c r="A911" s="46"/>
      <c r="B911" s="47"/>
      <c r="C911" s="41"/>
    </row>
    <row r="912" ht="14.25" customHeight="1">
      <c r="A912" s="46"/>
      <c r="B912" s="47"/>
      <c r="C912" s="41"/>
    </row>
    <row r="913" ht="14.25" customHeight="1">
      <c r="A913" s="46"/>
      <c r="B913" s="47"/>
      <c r="C913" s="41"/>
    </row>
    <row r="914" ht="14.25" customHeight="1">
      <c r="A914" s="46"/>
      <c r="B914" s="47"/>
      <c r="C914" s="41"/>
    </row>
    <row r="915" ht="14.25" customHeight="1">
      <c r="A915" s="46"/>
      <c r="B915" s="47"/>
      <c r="C915" s="41"/>
    </row>
    <row r="916" ht="14.25" customHeight="1">
      <c r="A916" s="46"/>
      <c r="B916" s="47"/>
      <c r="C916" s="41"/>
    </row>
    <row r="917" ht="14.25" customHeight="1">
      <c r="A917" s="46"/>
      <c r="B917" s="47"/>
      <c r="C917" s="41"/>
    </row>
    <row r="918" ht="14.25" customHeight="1">
      <c r="A918" s="46"/>
      <c r="B918" s="47"/>
      <c r="C918" s="41"/>
    </row>
    <row r="919" ht="14.25" customHeight="1">
      <c r="A919" s="46"/>
      <c r="B919" s="47"/>
      <c r="C919" s="41"/>
    </row>
    <row r="920" ht="14.25" customHeight="1">
      <c r="A920" s="46"/>
      <c r="B920" s="47"/>
      <c r="C920" s="41"/>
    </row>
    <row r="921" ht="14.25" customHeight="1">
      <c r="A921" s="46"/>
      <c r="B921" s="47"/>
      <c r="C921" s="41"/>
    </row>
    <row r="922" ht="14.25" customHeight="1">
      <c r="A922" s="46"/>
      <c r="B922" s="47"/>
      <c r="C922" s="41"/>
    </row>
    <row r="923" ht="14.25" customHeight="1">
      <c r="A923" s="46"/>
      <c r="B923" s="47"/>
      <c r="C923" s="41"/>
    </row>
    <row r="924" ht="14.25" customHeight="1">
      <c r="A924" s="46"/>
      <c r="B924" s="47"/>
      <c r="C924" s="41"/>
    </row>
    <row r="925" ht="14.25" customHeight="1">
      <c r="A925" s="46"/>
      <c r="B925" s="47"/>
      <c r="C925" s="41"/>
    </row>
    <row r="926" ht="14.25" customHeight="1">
      <c r="A926" s="46"/>
      <c r="B926" s="47"/>
      <c r="C926" s="41"/>
    </row>
    <row r="927" ht="14.25" customHeight="1">
      <c r="A927" s="46"/>
      <c r="B927" s="47"/>
      <c r="C927" s="41"/>
    </row>
    <row r="928" ht="14.25" customHeight="1">
      <c r="A928" s="46"/>
      <c r="B928" s="47"/>
      <c r="C928" s="41"/>
    </row>
    <row r="929" ht="14.25" customHeight="1">
      <c r="A929" s="46"/>
      <c r="B929" s="47"/>
      <c r="C929" s="41"/>
    </row>
    <row r="930" ht="14.25" customHeight="1">
      <c r="A930" s="46"/>
      <c r="B930" s="47"/>
      <c r="C930" s="41"/>
    </row>
    <row r="931" ht="14.25" customHeight="1">
      <c r="A931" s="46"/>
      <c r="B931" s="47"/>
      <c r="C931" s="41"/>
    </row>
    <row r="932" ht="14.25" customHeight="1">
      <c r="A932" s="46"/>
      <c r="B932" s="47"/>
      <c r="C932" s="41"/>
    </row>
    <row r="933" ht="14.25" customHeight="1">
      <c r="A933" s="46"/>
      <c r="B933" s="47"/>
      <c r="C933" s="41"/>
    </row>
    <row r="934" ht="14.25" customHeight="1">
      <c r="A934" s="46"/>
      <c r="B934" s="47"/>
      <c r="C934" s="41"/>
    </row>
    <row r="935" ht="14.25" customHeight="1">
      <c r="A935" s="46"/>
      <c r="B935" s="47"/>
      <c r="C935" s="41"/>
    </row>
    <row r="936" ht="14.25" customHeight="1">
      <c r="A936" s="46"/>
      <c r="B936" s="47"/>
      <c r="C936" s="41"/>
    </row>
    <row r="937" ht="14.25" customHeight="1">
      <c r="A937" s="46"/>
      <c r="B937" s="47"/>
      <c r="C937" s="41"/>
    </row>
    <row r="938" ht="14.25" customHeight="1">
      <c r="A938" s="46"/>
      <c r="B938" s="47"/>
      <c r="C938" s="41"/>
    </row>
    <row r="939" ht="14.25" customHeight="1">
      <c r="A939" s="46"/>
      <c r="B939" s="47"/>
      <c r="C939" s="41"/>
    </row>
    <row r="940" ht="14.25" customHeight="1">
      <c r="A940" s="46"/>
      <c r="B940" s="47"/>
      <c r="C940" s="41"/>
    </row>
    <row r="941" ht="14.25" customHeight="1">
      <c r="A941" s="46"/>
      <c r="B941" s="47"/>
      <c r="C941" s="41"/>
    </row>
    <row r="942" ht="14.25" customHeight="1">
      <c r="A942" s="46"/>
      <c r="B942" s="47"/>
      <c r="C942" s="41"/>
    </row>
    <row r="943" ht="14.25" customHeight="1">
      <c r="A943" s="46"/>
      <c r="B943" s="47"/>
      <c r="C943" s="41"/>
    </row>
    <row r="944" ht="14.25" customHeight="1">
      <c r="A944" s="46"/>
      <c r="B944" s="47"/>
      <c r="C944" s="41"/>
    </row>
    <row r="945" ht="14.25" customHeight="1">
      <c r="A945" s="46"/>
      <c r="B945" s="47"/>
      <c r="C945" s="41"/>
    </row>
    <row r="946" ht="14.25" customHeight="1">
      <c r="A946" s="46"/>
      <c r="B946" s="47"/>
      <c r="C946" s="41"/>
    </row>
    <row r="947" ht="14.25" customHeight="1">
      <c r="A947" s="46"/>
      <c r="B947" s="47"/>
      <c r="C947" s="41"/>
    </row>
    <row r="948" ht="14.25" customHeight="1">
      <c r="A948" s="46"/>
      <c r="B948" s="47"/>
      <c r="C948" s="41"/>
    </row>
    <row r="949" ht="14.25" customHeight="1">
      <c r="A949" s="46"/>
      <c r="B949" s="47"/>
      <c r="C949" s="41"/>
    </row>
    <row r="950" ht="14.25" customHeight="1">
      <c r="A950" s="46"/>
      <c r="B950" s="47"/>
      <c r="C950" s="41"/>
    </row>
    <row r="951" ht="14.25" customHeight="1">
      <c r="A951" s="46"/>
      <c r="B951" s="47"/>
      <c r="C951" s="41"/>
    </row>
    <row r="952" ht="14.25" customHeight="1">
      <c r="A952" s="46"/>
      <c r="B952" s="47"/>
      <c r="C952" s="41"/>
    </row>
    <row r="953" ht="14.25" customHeight="1">
      <c r="A953" s="46"/>
      <c r="B953" s="47"/>
      <c r="C953" s="41"/>
    </row>
    <row r="954" ht="14.25" customHeight="1">
      <c r="A954" s="46"/>
      <c r="B954" s="47"/>
      <c r="C954" s="41"/>
    </row>
    <row r="955" ht="14.25" customHeight="1">
      <c r="A955" s="46"/>
      <c r="B955" s="47"/>
      <c r="C955" s="41"/>
    </row>
    <row r="956" ht="14.25" customHeight="1">
      <c r="A956" s="46"/>
      <c r="B956" s="47"/>
      <c r="C956" s="41"/>
    </row>
    <row r="957" ht="14.25" customHeight="1">
      <c r="A957" s="46"/>
      <c r="B957" s="47"/>
      <c r="C957" s="41"/>
    </row>
    <row r="958" ht="14.25" customHeight="1">
      <c r="A958" s="46"/>
      <c r="B958" s="47"/>
      <c r="C958" s="41"/>
    </row>
    <row r="959" ht="14.25" customHeight="1">
      <c r="A959" s="46"/>
      <c r="B959" s="47"/>
      <c r="C959" s="41"/>
    </row>
    <row r="960" ht="14.25" customHeight="1">
      <c r="A960" s="46"/>
      <c r="B960" s="47"/>
      <c r="C960" s="41"/>
    </row>
    <row r="961" ht="14.25" customHeight="1">
      <c r="A961" s="46"/>
      <c r="B961" s="47"/>
      <c r="C961" s="41"/>
    </row>
    <row r="962" ht="14.25" customHeight="1">
      <c r="A962" s="46"/>
      <c r="B962" s="47"/>
      <c r="C962" s="41"/>
    </row>
    <row r="963" ht="14.25" customHeight="1">
      <c r="A963" s="46"/>
      <c r="B963" s="47"/>
      <c r="C963" s="41"/>
    </row>
    <row r="964" ht="14.25" customHeight="1">
      <c r="A964" s="46"/>
      <c r="B964" s="47"/>
      <c r="C964" s="41"/>
    </row>
    <row r="965" ht="14.25" customHeight="1">
      <c r="A965" s="46"/>
      <c r="B965" s="47"/>
      <c r="C965" s="41"/>
    </row>
    <row r="966" ht="14.25" customHeight="1">
      <c r="A966" s="46"/>
      <c r="B966" s="47"/>
      <c r="C966" s="41"/>
    </row>
    <row r="967" ht="14.25" customHeight="1">
      <c r="A967" s="46"/>
      <c r="B967" s="47"/>
      <c r="C967" s="41"/>
    </row>
    <row r="968" ht="14.25" customHeight="1">
      <c r="A968" s="46"/>
      <c r="B968" s="47"/>
      <c r="C968" s="41"/>
    </row>
    <row r="969" ht="14.25" customHeight="1">
      <c r="A969" s="46"/>
      <c r="B969" s="47"/>
      <c r="C969" s="41"/>
    </row>
    <row r="970" ht="14.25" customHeight="1">
      <c r="A970" s="46"/>
      <c r="B970" s="47"/>
      <c r="C970" s="41"/>
    </row>
    <row r="971" ht="14.25" customHeight="1">
      <c r="A971" s="46"/>
      <c r="B971" s="47"/>
      <c r="C971" s="41"/>
    </row>
    <row r="972" ht="14.25" customHeight="1">
      <c r="A972" s="46"/>
      <c r="B972" s="47"/>
      <c r="C972" s="41"/>
    </row>
    <row r="973" ht="14.25" customHeight="1">
      <c r="A973" s="46"/>
      <c r="B973" s="47"/>
      <c r="C973" s="41"/>
    </row>
    <row r="974" ht="14.25" customHeight="1">
      <c r="A974" s="46"/>
      <c r="B974" s="47"/>
      <c r="C974" s="41"/>
    </row>
    <row r="975" ht="14.25" customHeight="1">
      <c r="A975" s="46"/>
      <c r="B975" s="47"/>
      <c r="C975" s="41"/>
    </row>
    <row r="976" ht="14.25" customHeight="1">
      <c r="A976" s="46"/>
      <c r="B976" s="47"/>
      <c r="C976" s="41"/>
    </row>
    <row r="977" ht="14.25" customHeight="1">
      <c r="A977" s="46"/>
      <c r="B977" s="47"/>
      <c r="C977" s="41"/>
    </row>
    <row r="978" ht="14.25" customHeight="1">
      <c r="A978" s="46"/>
      <c r="B978" s="47"/>
      <c r="C978" s="41"/>
    </row>
    <row r="979" ht="14.25" customHeight="1">
      <c r="A979" s="46"/>
      <c r="B979" s="47"/>
      <c r="C979" s="41"/>
    </row>
    <row r="980" ht="14.25" customHeight="1">
      <c r="A980" s="46"/>
      <c r="B980" s="47"/>
      <c r="C980" s="41"/>
    </row>
    <row r="981" ht="14.25" customHeight="1">
      <c r="A981" s="46"/>
      <c r="B981" s="47"/>
      <c r="C981" s="41"/>
    </row>
    <row r="982" ht="14.25" customHeight="1">
      <c r="A982" s="46"/>
      <c r="B982" s="47"/>
      <c r="C982" s="41"/>
    </row>
    <row r="983" ht="14.25" customHeight="1">
      <c r="A983" s="46"/>
      <c r="B983" s="47"/>
      <c r="C983" s="41"/>
    </row>
    <row r="984" ht="14.25" customHeight="1">
      <c r="A984" s="46"/>
      <c r="B984" s="47"/>
      <c r="C984" s="41"/>
    </row>
    <row r="985" ht="14.25" customHeight="1">
      <c r="A985" s="46"/>
      <c r="B985" s="47"/>
      <c r="C985" s="41"/>
    </row>
    <row r="986" ht="14.25" customHeight="1">
      <c r="A986" s="46"/>
      <c r="B986" s="47"/>
      <c r="C986" s="41"/>
    </row>
    <row r="987" ht="14.25" customHeight="1">
      <c r="A987" s="46"/>
      <c r="B987" s="47"/>
      <c r="C987" s="41"/>
    </row>
    <row r="988" ht="14.25" customHeight="1">
      <c r="A988" s="46"/>
      <c r="B988" s="47"/>
      <c r="C988" s="41"/>
    </row>
    <row r="989" ht="14.25" customHeight="1">
      <c r="A989" s="46"/>
      <c r="B989" s="47"/>
      <c r="C989" s="41"/>
    </row>
    <row r="990" ht="14.25" customHeight="1">
      <c r="A990" s="46"/>
      <c r="B990" s="47"/>
      <c r="C990" s="41"/>
    </row>
    <row r="991" ht="14.25" customHeight="1">
      <c r="A991" s="46"/>
      <c r="B991" s="47"/>
      <c r="C991" s="41"/>
    </row>
    <row r="992" ht="14.25" customHeight="1">
      <c r="A992" s="46"/>
      <c r="B992" s="47"/>
      <c r="C992" s="41"/>
    </row>
    <row r="993" ht="14.25" customHeight="1">
      <c r="A993" s="46"/>
      <c r="B993" s="47"/>
      <c r="C993" s="41"/>
    </row>
    <row r="994" ht="14.25" customHeight="1">
      <c r="A994" s="46"/>
      <c r="B994" s="47"/>
      <c r="C994" s="41"/>
    </row>
    <row r="995" ht="14.25" customHeight="1">
      <c r="A995" s="46"/>
      <c r="B995" s="47"/>
      <c r="C995" s="41"/>
    </row>
    <row r="996" ht="14.25" customHeight="1">
      <c r="A996" s="46"/>
      <c r="B996" s="47"/>
      <c r="C996" s="41"/>
    </row>
    <row r="997" ht="14.25" customHeight="1">
      <c r="A997" s="46"/>
      <c r="B997" s="47"/>
      <c r="C997" s="41"/>
    </row>
    <row r="998" ht="14.25" customHeight="1">
      <c r="A998" s="46"/>
      <c r="B998" s="47"/>
      <c r="C998" s="41"/>
    </row>
    <row r="999" ht="14.25" customHeight="1">
      <c r="A999" s="46"/>
      <c r="B999" s="47"/>
      <c r="C999" s="41"/>
    </row>
    <row r="1000" ht="14.25" customHeight="1">
      <c r="A1000" s="46"/>
      <c r="B1000" s="47"/>
      <c r="C1000" s="41"/>
    </row>
  </sheetData>
  <hyperlinks>
    <hyperlink r:id="rId1" ref="P1"/>
    <hyperlink r:id="rId2" ref="P2"/>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6" width="8.71"/>
  </cols>
  <sheetData>
    <row r="1" ht="14.25" customHeight="1">
      <c r="A1" s="35" t="s">
        <v>124</v>
      </c>
      <c r="B1" s="35" t="s">
        <v>146</v>
      </c>
      <c r="C1" s="35" t="s">
        <v>147</v>
      </c>
      <c r="D1" s="36"/>
      <c r="F1" s="36" t="s">
        <v>164</v>
      </c>
      <c r="G1" s="36"/>
      <c r="H1" s="36"/>
      <c r="I1" s="38" t="s">
        <v>165</v>
      </c>
      <c r="J1" s="36"/>
      <c r="K1" s="36"/>
      <c r="L1" s="36"/>
      <c r="M1" s="36"/>
      <c r="N1" s="36"/>
      <c r="O1" s="36"/>
      <c r="P1" s="36"/>
      <c r="Q1" s="36"/>
      <c r="R1" s="36"/>
      <c r="S1" s="36"/>
      <c r="T1" s="36"/>
      <c r="U1" s="36"/>
      <c r="V1" s="36"/>
      <c r="W1" s="36"/>
      <c r="X1" s="36"/>
      <c r="Y1" s="36"/>
      <c r="Z1" s="36"/>
    </row>
    <row r="2" ht="14.25" customHeight="1">
      <c r="A2" s="39">
        <v>45484.0</v>
      </c>
      <c r="B2" s="40">
        <v>4774.0</v>
      </c>
      <c r="D2" s="36"/>
      <c r="F2" s="36" t="s">
        <v>113</v>
      </c>
      <c r="G2" s="36"/>
      <c r="H2" s="36"/>
      <c r="I2" s="42" t="s">
        <v>166</v>
      </c>
      <c r="J2" s="36"/>
      <c r="K2" s="36"/>
      <c r="L2" s="36"/>
      <c r="M2" s="36"/>
      <c r="N2" s="36"/>
      <c r="O2" s="36"/>
      <c r="P2" s="36"/>
      <c r="Q2" s="36"/>
      <c r="R2" s="36"/>
      <c r="S2" s="36"/>
      <c r="T2" s="36"/>
      <c r="U2" s="36"/>
      <c r="V2" s="36"/>
      <c r="W2" s="36"/>
      <c r="X2" s="36"/>
      <c r="Y2" s="36"/>
      <c r="Z2" s="36"/>
    </row>
    <row r="3" ht="14.25" customHeight="1">
      <c r="A3" s="39">
        <v>45454.0</v>
      </c>
      <c r="B3" s="40">
        <v>4809.0</v>
      </c>
      <c r="D3" s="36"/>
      <c r="F3" s="36" t="s">
        <v>167</v>
      </c>
      <c r="G3" s="36"/>
      <c r="H3" s="36"/>
      <c r="I3" s="48"/>
      <c r="J3" s="36"/>
      <c r="K3" s="36"/>
      <c r="L3" s="36"/>
      <c r="M3" s="36"/>
      <c r="N3" s="36"/>
      <c r="O3" s="36"/>
      <c r="P3" s="36"/>
      <c r="Q3" s="36"/>
      <c r="R3" s="36"/>
      <c r="S3" s="36"/>
      <c r="T3" s="36"/>
      <c r="U3" s="36"/>
      <c r="V3" s="36"/>
      <c r="W3" s="36"/>
      <c r="X3" s="36"/>
      <c r="Y3" s="36"/>
      <c r="Z3" s="36"/>
    </row>
    <row r="4" ht="14.25" customHeight="1">
      <c r="A4" s="39">
        <v>45421.0</v>
      </c>
      <c r="B4" s="40">
        <v>3991.0</v>
      </c>
      <c r="D4" s="36"/>
      <c r="F4" s="36" t="s">
        <v>168</v>
      </c>
      <c r="G4" s="36"/>
      <c r="H4" s="36"/>
      <c r="I4" s="43" t="s">
        <v>169</v>
      </c>
      <c r="J4" s="36"/>
      <c r="K4" s="36"/>
      <c r="L4" s="36"/>
      <c r="M4" s="36"/>
      <c r="N4" s="36"/>
      <c r="O4" s="36"/>
      <c r="P4" s="36"/>
      <c r="Q4" s="36"/>
      <c r="R4" s="36"/>
      <c r="S4" s="36"/>
      <c r="T4" s="36"/>
      <c r="U4" s="36"/>
      <c r="V4" s="36"/>
      <c r="W4" s="36"/>
      <c r="X4" s="36"/>
      <c r="Y4" s="36"/>
      <c r="Z4" s="36"/>
    </row>
    <row r="5" ht="14.25" customHeight="1">
      <c r="A5" s="39">
        <v>45393.0</v>
      </c>
      <c r="B5" s="40">
        <v>2657.0</v>
      </c>
      <c r="D5" s="36"/>
      <c r="F5" s="36" t="s">
        <v>170</v>
      </c>
      <c r="G5" s="36"/>
      <c r="H5" s="36"/>
      <c r="I5" s="48"/>
      <c r="J5" s="36"/>
      <c r="K5" s="36"/>
      <c r="L5" s="36"/>
      <c r="M5" s="36"/>
      <c r="N5" s="36"/>
      <c r="O5" s="36"/>
      <c r="P5" s="36"/>
      <c r="Q5" s="36"/>
      <c r="R5" s="36"/>
      <c r="S5" s="36"/>
      <c r="T5" s="36"/>
      <c r="U5" s="36"/>
      <c r="V5" s="36"/>
      <c r="W5" s="36"/>
      <c r="X5" s="36"/>
      <c r="Y5" s="36"/>
      <c r="Z5" s="36"/>
    </row>
    <row r="6" ht="14.25" customHeight="1">
      <c r="A6" s="39">
        <v>45365.0</v>
      </c>
      <c r="B6" s="40">
        <v>1873.0</v>
      </c>
      <c r="D6" s="36"/>
      <c r="F6" s="36" t="s">
        <v>171</v>
      </c>
      <c r="G6" s="36"/>
      <c r="H6" s="36"/>
      <c r="I6" s="43" t="s">
        <v>172</v>
      </c>
      <c r="J6" s="36"/>
      <c r="K6" s="36"/>
      <c r="L6" s="36"/>
      <c r="M6" s="36"/>
      <c r="N6" s="36"/>
      <c r="O6" s="36"/>
      <c r="P6" s="36"/>
      <c r="Q6" s="36"/>
      <c r="R6" s="36"/>
      <c r="S6" s="36"/>
      <c r="T6" s="36"/>
      <c r="U6" s="36"/>
      <c r="V6" s="36"/>
      <c r="W6" s="36"/>
      <c r="X6" s="36"/>
      <c r="Y6" s="36"/>
      <c r="Z6" s="36"/>
    </row>
    <row r="7" ht="14.25" customHeight="1">
      <c r="A7" s="39">
        <v>45336.0</v>
      </c>
      <c r="B7" s="40">
        <v>1359.0</v>
      </c>
    </row>
    <row r="8" ht="14.25" customHeight="1">
      <c r="A8" s="39">
        <v>45299.0</v>
      </c>
      <c r="B8" s="40">
        <v>275.0</v>
      </c>
      <c r="I8" s="43" t="s">
        <v>173</v>
      </c>
    </row>
    <row r="9" ht="14.25" customHeight="1">
      <c r="A9" s="39">
        <v>45273.0</v>
      </c>
      <c r="B9" s="40">
        <v>678.0</v>
      </c>
    </row>
    <row r="10" ht="14.25" customHeight="1">
      <c r="A10" s="39">
        <v>45245.0</v>
      </c>
      <c r="B10" s="40">
        <v>4477.0</v>
      </c>
      <c r="I10" s="43" t="s">
        <v>174</v>
      </c>
    </row>
    <row r="11" ht="14.25" customHeight="1">
      <c r="A11" s="39">
        <v>45210.0</v>
      </c>
      <c r="B11" s="40">
        <v>3742.0</v>
      </c>
    </row>
    <row r="12" ht="14.25" customHeight="1">
      <c r="A12" s="39">
        <v>45182.0</v>
      </c>
      <c r="B12" s="40">
        <v>4575.0</v>
      </c>
    </row>
    <row r="13" ht="14.25" customHeight="1">
      <c r="A13" s="39">
        <v>45152.0</v>
      </c>
      <c r="B13" s="40">
        <v>5709.0</v>
      </c>
    </row>
    <row r="14" ht="14.25" customHeight="1">
      <c r="A14" s="39">
        <v>45119.0</v>
      </c>
      <c r="B14" s="40">
        <v>3693.0</v>
      </c>
    </row>
    <row r="15" ht="14.25" customHeight="1">
      <c r="A15" s="39">
        <v>45091.0</v>
      </c>
      <c r="B15" s="40">
        <v>3776.0</v>
      </c>
    </row>
    <row r="16" ht="14.25" customHeight="1">
      <c r="A16" s="39">
        <v>45057.0</v>
      </c>
      <c r="B16" s="40">
        <v>2879.0</v>
      </c>
    </row>
    <row r="17" ht="14.25" customHeight="1">
      <c r="A17" s="39">
        <v>45028.0</v>
      </c>
      <c r="B17" s="40">
        <v>1318.0</v>
      </c>
    </row>
    <row r="18" ht="14.25" customHeight="1">
      <c r="A18" s="39">
        <v>44995.0</v>
      </c>
      <c r="B18" s="40">
        <v>186.0</v>
      </c>
    </row>
    <row r="19" ht="14.25" customHeight="1">
      <c r="A19" s="39">
        <v>44972.0</v>
      </c>
      <c r="B19" s="40">
        <v>314.0</v>
      </c>
    </row>
    <row r="20" ht="14.25" customHeight="1">
      <c r="A20" s="39">
        <v>44938.0</v>
      </c>
      <c r="B20" s="40">
        <v>215.0</v>
      </c>
    </row>
    <row r="21" ht="14.25" customHeight="1">
      <c r="A21" s="39">
        <v>44909.0</v>
      </c>
      <c r="B21" s="40">
        <v>759.0</v>
      </c>
    </row>
    <row r="22" ht="14.25" customHeight="1">
      <c r="A22" s="39">
        <v>44879.0</v>
      </c>
      <c r="B22" s="40">
        <v>634.0</v>
      </c>
    </row>
    <row r="23" ht="14.25" customHeight="1">
      <c r="A23" s="39">
        <v>44853.0</v>
      </c>
      <c r="B23" s="40">
        <v>6951.0</v>
      </c>
    </row>
    <row r="24" ht="14.25" customHeight="1">
      <c r="A24" s="39">
        <v>44823.0</v>
      </c>
      <c r="B24" s="40">
        <v>2248.0</v>
      </c>
    </row>
    <row r="25" ht="14.25" customHeight="1">
      <c r="A25" s="39">
        <v>44788.0</v>
      </c>
      <c r="B25" s="40">
        <v>1732.0</v>
      </c>
    </row>
    <row r="26" ht="14.25" customHeight="1">
      <c r="A26" s="39">
        <v>44761.0</v>
      </c>
      <c r="B26" s="40">
        <v>5704.0</v>
      </c>
    </row>
    <row r="27" ht="14.25" customHeight="1">
      <c r="A27" s="39">
        <v>44727.0</v>
      </c>
      <c r="B27" s="40">
        <v>1063.0</v>
      </c>
    </row>
    <row r="28" ht="14.25" customHeight="1">
      <c r="A28" s="39">
        <v>44700.0</v>
      </c>
      <c r="B28" s="40">
        <v>991.0</v>
      </c>
    </row>
    <row r="29" ht="14.25" customHeight="1">
      <c r="A29" s="39">
        <v>44666.0</v>
      </c>
      <c r="B29" s="40">
        <v>1354.0</v>
      </c>
    </row>
    <row r="30" ht="14.25" customHeight="1">
      <c r="A30" s="39">
        <v>44636.0</v>
      </c>
      <c r="B30" s="40">
        <v>226.0</v>
      </c>
    </row>
    <row r="31" ht="14.25" customHeight="1">
      <c r="A31" s="39">
        <v>44609.0</v>
      </c>
      <c r="B31" s="40">
        <v>326.0</v>
      </c>
    </row>
    <row r="32" ht="14.25" customHeight="1">
      <c r="A32" s="39">
        <v>44580.0</v>
      </c>
      <c r="B32" s="40">
        <v>354.0</v>
      </c>
    </row>
    <row r="33" ht="14.25" customHeight="1">
      <c r="A33" s="39">
        <v>44546.0</v>
      </c>
      <c r="B33" s="40"/>
    </row>
    <row r="34" ht="14.25" customHeight="1">
      <c r="B34" s="49">
        <f>SUM(B2:B33)</f>
        <v>73642</v>
      </c>
      <c r="C34" s="50" t="s">
        <v>163</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I1"/>
    <hyperlink r:id="rId2" ref="I2"/>
  </hyperlinks>
  <printOptions/>
  <pageMargins bottom="0.75" footer="0.0" header="0.0" left="0.7" right="0.7" top="0.75"/>
  <pageSetup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5" t="s">
        <v>175</v>
      </c>
      <c r="B1" s="35" t="s">
        <v>124</v>
      </c>
      <c r="C1" s="35" t="s">
        <v>176</v>
      </c>
      <c r="D1" s="35" t="s">
        <v>177</v>
      </c>
    </row>
    <row r="2">
      <c r="A2" s="51"/>
      <c r="B2" s="51">
        <v>42005.0</v>
      </c>
      <c r="C2" s="43">
        <v>2832.0</v>
      </c>
      <c r="D2" s="52">
        <f t="shared" ref="D2:D114" si="1">C2/325.851</f>
        <v>8.691088872</v>
      </c>
    </row>
    <row r="3">
      <c r="A3" s="51"/>
      <c r="B3" s="51">
        <v>42036.0</v>
      </c>
      <c r="C3" s="43">
        <v>2716.0</v>
      </c>
      <c r="D3" s="52">
        <f t="shared" si="1"/>
        <v>8.335097944</v>
      </c>
    </row>
    <row r="4">
      <c r="A4" s="51"/>
      <c r="B4" s="51">
        <v>42064.0</v>
      </c>
      <c r="C4" s="43">
        <v>3977.0</v>
      </c>
      <c r="D4" s="52">
        <f t="shared" si="1"/>
        <v>12.20496485</v>
      </c>
    </row>
    <row r="5">
      <c r="A5" s="51"/>
      <c r="B5" s="51">
        <v>42095.0</v>
      </c>
      <c r="C5" s="43">
        <v>4026.0</v>
      </c>
      <c r="D5" s="52">
        <f t="shared" si="1"/>
        <v>12.35534032</v>
      </c>
    </row>
    <row r="6">
      <c r="A6" s="51"/>
      <c r="B6" s="51">
        <v>42125.0</v>
      </c>
      <c r="C6" s="43">
        <v>4533.0</v>
      </c>
      <c r="D6" s="52">
        <f t="shared" si="1"/>
        <v>13.91126619</v>
      </c>
    </row>
    <row r="7">
      <c r="A7" s="51"/>
      <c r="B7" s="51">
        <v>42156.0</v>
      </c>
      <c r="C7" s="43">
        <v>5198.0</v>
      </c>
      <c r="D7" s="52">
        <f t="shared" si="1"/>
        <v>15.95207626</v>
      </c>
    </row>
    <row r="8">
      <c r="A8" s="51"/>
      <c r="B8" s="51">
        <v>42186.0</v>
      </c>
      <c r="C8" s="43">
        <v>9102.0</v>
      </c>
      <c r="D8" s="52">
        <f t="shared" si="1"/>
        <v>27.93301233</v>
      </c>
    </row>
    <row r="9">
      <c r="A9" s="51"/>
      <c r="B9" s="51">
        <v>42217.0</v>
      </c>
      <c r="C9" s="43">
        <v>7451.0</v>
      </c>
      <c r="D9" s="52">
        <f t="shared" si="1"/>
        <v>22.86627937</v>
      </c>
    </row>
    <row r="10">
      <c r="A10" s="51"/>
      <c r="B10" s="51">
        <v>42248.0</v>
      </c>
      <c r="C10" s="43">
        <v>6415.0</v>
      </c>
      <c r="D10" s="52">
        <f t="shared" si="1"/>
        <v>19.68691212</v>
      </c>
    </row>
    <row r="11">
      <c r="A11" s="51"/>
      <c r="B11" s="51">
        <v>42278.0</v>
      </c>
      <c r="C11" s="43">
        <v>4736.0</v>
      </c>
      <c r="D11" s="52">
        <f t="shared" si="1"/>
        <v>14.53425032</v>
      </c>
    </row>
    <row r="12">
      <c r="A12" s="51"/>
      <c r="B12" s="51">
        <v>42309.0</v>
      </c>
      <c r="C12" s="43">
        <v>4254.0</v>
      </c>
      <c r="D12" s="52">
        <f t="shared" si="1"/>
        <v>13.05504663</v>
      </c>
    </row>
    <row r="13">
      <c r="A13" s="51"/>
      <c r="B13" s="51">
        <v>42339.0</v>
      </c>
      <c r="C13" s="43">
        <v>3001.0</v>
      </c>
      <c r="D13" s="52">
        <f t="shared" si="1"/>
        <v>9.209730828</v>
      </c>
      <c r="E13" s="43"/>
    </row>
    <row r="14">
      <c r="A14" s="51"/>
      <c r="B14" s="51">
        <v>42370.0</v>
      </c>
      <c r="C14" s="43">
        <v>7623.0</v>
      </c>
      <c r="D14" s="52">
        <f t="shared" si="1"/>
        <v>23.39412799</v>
      </c>
    </row>
    <row r="15">
      <c r="A15" s="51"/>
      <c r="B15" s="51">
        <v>42401.0</v>
      </c>
      <c r="C15" s="43">
        <v>4423.0</v>
      </c>
      <c r="D15" s="52">
        <f t="shared" si="1"/>
        <v>13.57368859</v>
      </c>
    </row>
    <row r="16">
      <c r="A16" s="51"/>
      <c r="B16" s="51">
        <v>42430.0</v>
      </c>
      <c r="C16" s="43">
        <v>2971.0</v>
      </c>
      <c r="D16" s="52">
        <f t="shared" si="1"/>
        <v>9.117664208</v>
      </c>
    </row>
    <row r="17">
      <c r="A17" s="51"/>
      <c r="B17" s="51">
        <v>42461.0</v>
      </c>
      <c r="C17" s="43">
        <v>4144.0</v>
      </c>
      <c r="D17" s="52">
        <f t="shared" si="1"/>
        <v>12.71746903</v>
      </c>
    </row>
    <row r="18">
      <c r="A18" s="51"/>
      <c r="B18" s="51">
        <v>42491.0</v>
      </c>
      <c r="C18" s="43">
        <v>4144.0</v>
      </c>
      <c r="D18" s="52">
        <f t="shared" si="1"/>
        <v>12.71746903</v>
      </c>
    </row>
    <row r="19">
      <c r="A19" s="51"/>
      <c r="B19" s="51">
        <v>42522.0</v>
      </c>
      <c r="C19" s="43">
        <v>8723.0</v>
      </c>
      <c r="D19" s="52">
        <f t="shared" si="1"/>
        <v>26.76990404</v>
      </c>
    </row>
    <row r="20">
      <c r="A20" s="51"/>
      <c r="B20" s="51">
        <v>42552.0</v>
      </c>
      <c r="C20" s="43">
        <v>7076.0</v>
      </c>
      <c r="D20" s="52">
        <f t="shared" si="1"/>
        <v>21.71544663</v>
      </c>
    </row>
    <row r="21">
      <c r="A21" s="51"/>
      <c r="B21" s="51">
        <v>42583.0</v>
      </c>
      <c r="C21" s="43">
        <v>8010.0</v>
      </c>
      <c r="D21" s="52">
        <f t="shared" si="1"/>
        <v>24.58178738</v>
      </c>
    </row>
    <row r="22">
      <c r="A22" s="51"/>
      <c r="B22" s="51">
        <v>42614.0</v>
      </c>
      <c r="C22" s="43">
        <v>5931.0</v>
      </c>
      <c r="D22" s="52">
        <f t="shared" si="1"/>
        <v>18.20157066</v>
      </c>
    </row>
    <row r="23">
      <c r="A23" s="51"/>
      <c r="B23" s="51">
        <v>42644.0</v>
      </c>
      <c r="C23" s="43">
        <v>5184.0</v>
      </c>
      <c r="D23" s="52">
        <f t="shared" si="1"/>
        <v>15.90911183</v>
      </c>
    </row>
    <row r="24">
      <c r="A24" s="51"/>
      <c r="B24" s="51">
        <v>42675.0</v>
      </c>
      <c r="C24" s="43">
        <v>4160.0</v>
      </c>
      <c r="D24" s="52">
        <f t="shared" si="1"/>
        <v>12.76657122</v>
      </c>
    </row>
    <row r="25">
      <c r="A25" s="51"/>
      <c r="B25" s="51">
        <v>42736.0</v>
      </c>
      <c r="C25" s="43">
        <v>3926.0</v>
      </c>
      <c r="D25" s="52">
        <f t="shared" si="1"/>
        <v>12.04845159</v>
      </c>
    </row>
    <row r="26">
      <c r="A26" s="51"/>
      <c r="B26" s="51">
        <v>42767.0</v>
      </c>
      <c r="C26" s="43">
        <v>3982.0</v>
      </c>
      <c r="D26" s="52">
        <f t="shared" si="1"/>
        <v>12.22030928</v>
      </c>
    </row>
    <row r="27">
      <c r="A27" s="51"/>
      <c r="B27" s="51">
        <v>42795.0</v>
      </c>
      <c r="C27" s="43">
        <v>4496.0</v>
      </c>
      <c r="D27" s="52">
        <f t="shared" si="1"/>
        <v>13.79771736</v>
      </c>
    </row>
    <row r="28">
      <c r="A28" s="51"/>
      <c r="B28" s="51">
        <v>42826.0</v>
      </c>
      <c r="C28" s="43">
        <v>3982.0</v>
      </c>
      <c r="D28" s="52">
        <f t="shared" si="1"/>
        <v>12.22030928</v>
      </c>
    </row>
    <row r="29">
      <c r="A29" s="51"/>
      <c r="B29" s="51">
        <v>42856.0</v>
      </c>
      <c r="C29" s="43">
        <v>5435.0</v>
      </c>
      <c r="D29" s="52">
        <f t="shared" si="1"/>
        <v>16.67940255</v>
      </c>
    </row>
    <row r="30">
      <c r="A30" s="51"/>
      <c r="B30" s="51">
        <v>42887.0</v>
      </c>
      <c r="C30" s="43">
        <v>6979.0</v>
      </c>
      <c r="D30" s="52">
        <f t="shared" si="1"/>
        <v>21.41776456</v>
      </c>
    </row>
    <row r="31">
      <c r="A31" s="51"/>
      <c r="B31" s="51">
        <v>42917.0</v>
      </c>
      <c r="C31" s="43">
        <v>8436.0</v>
      </c>
      <c r="D31" s="52">
        <f t="shared" si="1"/>
        <v>25.88913338</v>
      </c>
    </row>
    <row r="32">
      <c r="A32" s="51"/>
      <c r="B32" s="51">
        <v>42948.0</v>
      </c>
      <c r="C32" s="43">
        <v>10372.0</v>
      </c>
      <c r="D32" s="52">
        <f t="shared" si="1"/>
        <v>31.83049922</v>
      </c>
    </row>
    <row r="33">
      <c r="A33" s="51"/>
      <c r="B33" s="51">
        <v>42979.0</v>
      </c>
      <c r="C33" s="43">
        <v>7607.0</v>
      </c>
      <c r="D33" s="52">
        <f t="shared" si="1"/>
        <v>23.34502579</v>
      </c>
    </row>
    <row r="34">
      <c r="A34" s="51"/>
      <c r="B34" s="51">
        <v>43009.0</v>
      </c>
      <c r="C34" s="43">
        <v>4449.0</v>
      </c>
      <c r="D34" s="52">
        <f t="shared" si="1"/>
        <v>13.65347966</v>
      </c>
    </row>
    <row r="35">
      <c r="A35" s="51"/>
      <c r="B35" s="51">
        <v>43040.0</v>
      </c>
      <c r="C35" s="43">
        <v>4987.0</v>
      </c>
      <c r="D35" s="52">
        <f t="shared" si="1"/>
        <v>15.30454103</v>
      </c>
    </row>
    <row r="36">
      <c r="A36" s="51"/>
      <c r="B36" s="51">
        <v>43070.0</v>
      </c>
      <c r="C36" s="43">
        <v>3452.0</v>
      </c>
      <c r="D36" s="52">
        <f t="shared" si="1"/>
        <v>10.59379901</v>
      </c>
    </row>
    <row r="37">
      <c r="A37" s="51"/>
      <c r="B37" s="51">
        <v>43101.0</v>
      </c>
      <c r="C37" s="43">
        <v>3717.0</v>
      </c>
      <c r="D37" s="52">
        <f t="shared" si="1"/>
        <v>11.40705414</v>
      </c>
    </row>
    <row r="38">
      <c r="A38" s="51"/>
      <c r="B38" s="51">
        <v>43132.0</v>
      </c>
      <c r="C38" s="43">
        <v>3137.0</v>
      </c>
      <c r="D38" s="52">
        <f t="shared" si="1"/>
        <v>9.627099503</v>
      </c>
    </row>
    <row r="39">
      <c r="A39" s="51"/>
      <c r="B39" s="51">
        <v>43160.0</v>
      </c>
      <c r="C39" s="43">
        <v>4756.0</v>
      </c>
      <c r="D39" s="52">
        <f t="shared" si="1"/>
        <v>14.59562806</v>
      </c>
    </row>
    <row r="40">
      <c r="A40" s="51"/>
      <c r="B40" s="51">
        <v>43191.0</v>
      </c>
      <c r="C40" s="43">
        <v>5365.0</v>
      </c>
      <c r="D40" s="52">
        <f t="shared" si="1"/>
        <v>16.46458044</v>
      </c>
    </row>
    <row r="41">
      <c r="A41" s="51"/>
      <c r="B41" s="51">
        <v>43221.0</v>
      </c>
      <c r="C41" s="43">
        <v>5646.0</v>
      </c>
      <c r="D41" s="52">
        <f t="shared" si="1"/>
        <v>17.32693777</v>
      </c>
    </row>
    <row r="42">
      <c r="A42" s="51"/>
      <c r="B42" s="51">
        <v>43252.0</v>
      </c>
      <c r="C42" s="43">
        <v>6544.0</v>
      </c>
      <c r="D42" s="52">
        <f t="shared" si="1"/>
        <v>20.08279858</v>
      </c>
    </row>
    <row r="43">
      <c r="A43" s="51"/>
      <c r="B43" s="51">
        <v>43282.0</v>
      </c>
      <c r="C43" s="43">
        <v>11045.0</v>
      </c>
      <c r="D43" s="52">
        <f t="shared" si="1"/>
        <v>33.89586038</v>
      </c>
      <c r="E43" s="43"/>
    </row>
    <row r="44">
      <c r="A44" s="51"/>
      <c r="B44" s="51">
        <v>43313.0</v>
      </c>
      <c r="C44" s="43">
        <v>6318.0</v>
      </c>
      <c r="D44" s="52">
        <f t="shared" si="1"/>
        <v>19.38923005</v>
      </c>
      <c r="E44" s="43"/>
    </row>
    <row r="45">
      <c r="A45" s="51"/>
      <c r="B45" s="51">
        <v>43344.0</v>
      </c>
      <c r="C45" s="43">
        <v>7660.0</v>
      </c>
      <c r="D45" s="52">
        <f t="shared" si="1"/>
        <v>23.50767682</v>
      </c>
      <c r="E45" s="43"/>
    </row>
    <row r="46">
      <c r="A46" s="51"/>
      <c r="B46" s="51">
        <v>43374.0</v>
      </c>
      <c r="C46" s="43">
        <v>5714.0</v>
      </c>
      <c r="D46" s="52">
        <f t="shared" si="1"/>
        <v>17.53562211</v>
      </c>
      <c r="E46" s="43"/>
    </row>
    <row r="47">
      <c r="A47" s="51"/>
      <c r="B47" s="51">
        <v>43405.0</v>
      </c>
      <c r="C47" s="43">
        <v>4365.0</v>
      </c>
      <c r="D47" s="52">
        <f t="shared" si="1"/>
        <v>13.39569312</v>
      </c>
      <c r="E47" s="43"/>
    </row>
    <row r="48">
      <c r="A48" s="51"/>
      <c r="B48" s="51">
        <v>43435.0</v>
      </c>
      <c r="C48" s="43">
        <v>4316.0</v>
      </c>
      <c r="D48" s="52">
        <f t="shared" si="1"/>
        <v>13.24531765</v>
      </c>
      <c r="E48" s="43"/>
    </row>
    <row r="49">
      <c r="A49" s="51"/>
      <c r="B49" s="51">
        <v>43466.0</v>
      </c>
      <c r="C49" s="43">
        <v>4978.0</v>
      </c>
      <c r="D49" s="52">
        <f t="shared" si="1"/>
        <v>15.27692105</v>
      </c>
    </row>
    <row r="50">
      <c r="A50" s="51"/>
      <c r="B50" s="51">
        <v>43497.0</v>
      </c>
      <c r="C50" s="43">
        <v>3558.0</v>
      </c>
      <c r="D50" s="52">
        <f t="shared" si="1"/>
        <v>10.91910106</v>
      </c>
    </row>
    <row r="51">
      <c r="A51" s="51"/>
      <c r="B51" s="51">
        <v>43525.0</v>
      </c>
      <c r="C51" s="43">
        <v>6412.0</v>
      </c>
      <c r="D51" s="52">
        <f t="shared" si="1"/>
        <v>19.67770545</v>
      </c>
    </row>
    <row r="52">
      <c r="A52" s="51"/>
      <c r="B52" s="51">
        <v>43556.0</v>
      </c>
      <c r="C52" s="43">
        <v>6476.0</v>
      </c>
      <c r="D52" s="52">
        <f t="shared" si="1"/>
        <v>19.87411424</v>
      </c>
    </row>
    <row r="53">
      <c r="A53" s="51"/>
      <c r="B53" s="51">
        <v>43586.0</v>
      </c>
      <c r="C53" s="43">
        <v>7006.0</v>
      </c>
      <c r="D53" s="52">
        <f t="shared" si="1"/>
        <v>21.50062452</v>
      </c>
    </row>
    <row r="54">
      <c r="A54" s="51"/>
      <c r="B54" s="51">
        <v>43617.0</v>
      </c>
      <c r="C54" s="43">
        <v>8773.0</v>
      </c>
      <c r="D54" s="52">
        <f t="shared" si="1"/>
        <v>26.9233484</v>
      </c>
    </row>
    <row r="55">
      <c r="A55" s="51"/>
      <c r="B55" s="51">
        <v>43647.0</v>
      </c>
      <c r="C55" s="43">
        <v>10096.0</v>
      </c>
      <c r="D55" s="52">
        <f t="shared" si="1"/>
        <v>30.98348632</v>
      </c>
    </row>
    <row r="56">
      <c r="A56" s="51"/>
      <c r="B56" s="51">
        <v>43678.0</v>
      </c>
      <c r="C56" s="43">
        <v>12744.0</v>
      </c>
      <c r="D56" s="52">
        <f t="shared" si="1"/>
        <v>39.10989992</v>
      </c>
    </row>
    <row r="57">
      <c r="A57" s="51"/>
      <c r="B57" s="51">
        <v>43709.0</v>
      </c>
      <c r="C57" s="43">
        <v>9353.0</v>
      </c>
      <c r="D57" s="52">
        <f t="shared" si="1"/>
        <v>28.70330304</v>
      </c>
    </row>
    <row r="58">
      <c r="A58" s="51"/>
      <c r="B58" s="51">
        <v>43739.0</v>
      </c>
      <c r="C58" s="43">
        <v>8007.0</v>
      </c>
      <c r="D58" s="52">
        <f t="shared" si="1"/>
        <v>24.57258072</v>
      </c>
    </row>
    <row r="59">
      <c r="A59" s="51"/>
      <c r="B59" s="51">
        <v>43770.0</v>
      </c>
      <c r="C59" s="43">
        <v>7007.0</v>
      </c>
      <c r="D59" s="52">
        <f t="shared" si="1"/>
        <v>21.50369341</v>
      </c>
    </row>
    <row r="60">
      <c r="A60" s="51"/>
      <c r="B60" s="51">
        <v>43800.0</v>
      </c>
      <c r="C60" s="43">
        <v>11987.0</v>
      </c>
      <c r="D60" s="52">
        <f t="shared" si="1"/>
        <v>36.78675223</v>
      </c>
    </row>
    <row r="61">
      <c r="A61" s="51"/>
      <c r="B61" s="51">
        <v>43831.0</v>
      </c>
      <c r="C61" s="43">
        <v>11570.0</v>
      </c>
      <c r="D61" s="52">
        <f t="shared" si="1"/>
        <v>35.50702622</v>
      </c>
    </row>
    <row r="62">
      <c r="A62" s="51"/>
      <c r="B62" s="51">
        <v>43862.0</v>
      </c>
      <c r="C62" s="43">
        <v>12153.0</v>
      </c>
      <c r="D62" s="52">
        <f t="shared" si="1"/>
        <v>37.29618752</v>
      </c>
    </row>
    <row r="63">
      <c r="A63" s="51"/>
      <c r="B63" s="51">
        <v>43891.0</v>
      </c>
      <c r="C63" s="43">
        <v>14749.0</v>
      </c>
      <c r="D63" s="52">
        <f t="shared" si="1"/>
        <v>45.26301899</v>
      </c>
    </row>
    <row r="64">
      <c r="A64" s="51"/>
      <c r="B64" s="51">
        <v>43922.0</v>
      </c>
      <c r="C64" s="43">
        <v>16523.0</v>
      </c>
      <c r="D64" s="52">
        <f t="shared" si="1"/>
        <v>50.70722508</v>
      </c>
    </row>
    <row r="65">
      <c r="A65" s="51"/>
      <c r="B65" s="51">
        <v>43952.0</v>
      </c>
      <c r="C65" s="43">
        <v>12955.0</v>
      </c>
      <c r="D65" s="52">
        <f t="shared" si="1"/>
        <v>39.75743515</v>
      </c>
    </row>
    <row r="66">
      <c r="A66" s="51"/>
      <c r="B66" s="51">
        <v>43983.0</v>
      </c>
      <c r="C66" s="43">
        <v>13046.0</v>
      </c>
      <c r="D66" s="52">
        <f t="shared" si="1"/>
        <v>40.03670389</v>
      </c>
    </row>
    <row r="67">
      <c r="A67" s="51"/>
      <c r="B67" s="51">
        <v>44013.0</v>
      </c>
      <c r="C67" s="43">
        <v>17080.0</v>
      </c>
      <c r="D67" s="52">
        <f t="shared" si="1"/>
        <v>52.41659532</v>
      </c>
    </row>
    <row r="68">
      <c r="A68" s="51"/>
      <c r="B68" s="51">
        <v>44044.0</v>
      </c>
      <c r="C68" s="43">
        <v>15203.0</v>
      </c>
      <c r="D68" s="52">
        <f t="shared" si="1"/>
        <v>46.65629383</v>
      </c>
    </row>
    <row r="69">
      <c r="A69" s="51"/>
      <c r="B69" s="51">
        <v>44075.0</v>
      </c>
      <c r="C69" s="43">
        <v>12435.0</v>
      </c>
      <c r="D69" s="52">
        <f t="shared" si="1"/>
        <v>38.16161374</v>
      </c>
    </row>
    <row r="70">
      <c r="A70" s="51"/>
      <c r="B70" s="51">
        <v>44105.0</v>
      </c>
      <c r="C70" s="43">
        <v>10463.0</v>
      </c>
      <c r="D70" s="52">
        <f t="shared" si="1"/>
        <v>32.10976796</v>
      </c>
    </row>
    <row r="71">
      <c r="A71" s="51"/>
      <c r="B71" s="51">
        <v>44136.0</v>
      </c>
      <c r="C71" s="43">
        <v>9522.0</v>
      </c>
      <c r="D71" s="52">
        <f t="shared" si="1"/>
        <v>29.221945</v>
      </c>
    </row>
    <row r="72">
      <c r="A72" s="51"/>
      <c r="B72" s="51">
        <v>44166.0</v>
      </c>
      <c r="C72" s="43">
        <v>5707.0</v>
      </c>
      <c r="D72" s="52">
        <f t="shared" si="1"/>
        <v>17.5141399</v>
      </c>
    </row>
    <row r="73">
      <c r="A73" s="51"/>
      <c r="B73" s="51">
        <v>44197.0</v>
      </c>
      <c r="C73" s="43">
        <v>5990.0</v>
      </c>
      <c r="D73" s="52">
        <f t="shared" si="1"/>
        <v>18.38263501</v>
      </c>
    </row>
    <row r="74">
      <c r="A74" s="51"/>
      <c r="B74" s="51">
        <v>44228.0</v>
      </c>
      <c r="C74" s="43">
        <v>6748.0</v>
      </c>
      <c r="D74" s="52">
        <f t="shared" si="1"/>
        <v>20.70885159</v>
      </c>
    </row>
    <row r="75">
      <c r="A75" s="51"/>
      <c r="B75" s="51">
        <v>44256.0</v>
      </c>
      <c r="C75" s="43">
        <v>8218.0</v>
      </c>
      <c r="D75" s="52">
        <f t="shared" si="1"/>
        <v>25.22011594</v>
      </c>
    </row>
    <row r="76">
      <c r="A76" s="51"/>
      <c r="B76" s="51">
        <v>44287.0</v>
      </c>
      <c r="C76" s="43">
        <v>8666.0</v>
      </c>
      <c r="D76" s="52">
        <f t="shared" si="1"/>
        <v>26.59497746</v>
      </c>
    </row>
    <row r="77">
      <c r="A77" s="51"/>
      <c r="B77" s="51">
        <v>44317.0</v>
      </c>
      <c r="C77" s="43">
        <v>9396.0</v>
      </c>
      <c r="D77" s="52">
        <f t="shared" si="1"/>
        <v>28.8352652</v>
      </c>
    </row>
    <row r="78">
      <c r="A78" s="51"/>
      <c r="B78" s="51">
        <v>44348.0</v>
      </c>
      <c r="C78" s="43">
        <v>16805.0</v>
      </c>
      <c r="D78" s="52">
        <f t="shared" si="1"/>
        <v>51.5726513</v>
      </c>
    </row>
    <row r="79">
      <c r="A79" s="51"/>
      <c r="B79" s="51">
        <v>44378.0</v>
      </c>
      <c r="C79" s="43">
        <v>15448.0</v>
      </c>
      <c r="D79" s="52">
        <f t="shared" si="1"/>
        <v>47.40817122</v>
      </c>
    </row>
    <row r="80">
      <c r="A80" s="51"/>
      <c r="B80" s="51">
        <v>44409.0</v>
      </c>
      <c r="C80" s="43">
        <v>15333.0</v>
      </c>
      <c r="D80" s="52">
        <f t="shared" si="1"/>
        <v>47.05524918</v>
      </c>
    </row>
    <row r="81">
      <c r="A81" s="51"/>
      <c r="B81" s="51">
        <v>44440.0</v>
      </c>
      <c r="C81" s="43">
        <v>13070.0</v>
      </c>
      <c r="D81" s="52">
        <f t="shared" si="1"/>
        <v>40.11035719</v>
      </c>
    </row>
    <row r="82">
      <c r="A82" s="51"/>
      <c r="B82" s="51">
        <v>44470.0</v>
      </c>
      <c r="C82" s="43">
        <v>9766.0</v>
      </c>
      <c r="D82" s="52">
        <f t="shared" si="1"/>
        <v>29.9707535</v>
      </c>
    </row>
    <row r="83">
      <c r="A83" s="51"/>
      <c r="B83" s="51">
        <v>44501.0</v>
      </c>
      <c r="C83" s="43">
        <v>7206.0</v>
      </c>
      <c r="D83" s="52">
        <f t="shared" si="1"/>
        <v>22.11440198</v>
      </c>
    </row>
    <row r="84">
      <c r="A84" s="51"/>
      <c r="B84" s="51">
        <v>44531.0</v>
      </c>
      <c r="C84" s="43">
        <v>5711.0</v>
      </c>
      <c r="D84" s="52">
        <f t="shared" si="1"/>
        <v>17.52641545</v>
      </c>
    </row>
    <row r="85">
      <c r="A85" s="51"/>
      <c r="B85" s="51">
        <v>44562.0</v>
      </c>
      <c r="C85" s="43">
        <v>6757.0</v>
      </c>
      <c r="D85" s="52">
        <f t="shared" si="1"/>
        <v>20.73647158</v>
      </c>
    </row>
    <row r="86">
      <c r="A86" s="51"/>
      <c r="B86" s="51">
        <v>44593.0</v>
      </c>
      <c r="C86" s="43">
        <v>6525.0</v>
      </c>
      <c r="D86" s="52">
        <f t="shared" si="1"/>
        <v>20.02448972</v>
      </c>
    </row>
    <row r="87">
      <c r="A87" s="51"/>
      <c r="B87" s="51">
        <v>44621.0</v>
      </c>
      <c r="C87" s="43">
        <v>9142.0</v>
      </c>
      <c r="D87" s="52">
        <f t="shared" si="1"/>
        <v>28.05576782</v>
      </c>
    </row>
    <row r="88">
      <c r="A88" s="51"/>
      <c r="B88" s="51">
        <v>44652.0</v>
      </c>
      <c r="C88" s="43">
        <v>9544.0</v>
      </c>
      <c r="D88" s="52">
        <f t="shared" si="1"/>
        <v>29.28946052</v>
      </c>
    </row>
    <row r="89">
      <c r="A89" s="51"/>
      <c r="B89" s="51">
        <v>44682.0</v>
      </c>
      <c r="C89" s="43">
        <v>12969.0</v>
      </c>
      <c r="D89" s="52">
        <f t="shared" si="1"/>
        <v>39.80039957</v>
      </c>
    </row>
    <row r="90">
      <c r="A90" s="51"/>
      <c r="B90" s="51">
        <v>44713.0</v>
      </c>
      <c r="C90" s="43">
        <v>15293.0</v>
      </c>
      <c r="D90" s="52">
        <f t="shared" si="1"/>
        <v>46.93249369</v>
      </c>
    </row>
    <row r="91">
      <c r="A91" s="51"/>
      <c r="B91" s="51">
        <v>44743.0</v>
      </c>
      <c r="C91" s="43">
        <v>23532.0</v>
      </c>
      <c r="D91" s="52">
        <f t="shared" si="1"/>
        <v>72.21705626</v>
      </c>
    </row>
    <row r="92">
      <c r="A92" s="51"/>
      <c r="B92" s="51">
        <v>44774.0</v>
      </c>
      <c r="C92" s="43">
        <v>11134.0</v>
      </c>
      <c r="D92" s="52">
        <f t="shared" si="1"/>
        <v>34.16899135</v>
      </c>
    </row>
    <row r="93">
      <c r="A93" s="51"/>
      <c r="B93" s="51">
        <v>44805.0</v>
      </c>
      <c r="C93" s="43">
        <v>17865.0</v>
      </c>
      <c r="D93" s="52">
        <f t="shared" si="1"/>
        <v>54.82567186</v>
      </c>
    </row>
    <row r="94">
      <c r="A94" s="51"/>
      <c r="B94" s="51">
        <v>44835.0</v>
      </c>
      <c r="C94" s="43">
        <v>9766.0</v>
      </c>
      <c r="D94" s="52">
        <f t="shared" si="1"/>
        <v>29.9707535</v>
      </c>
    </row>
    <row r="95">
      <c r="A95" s="51"/>
      <c r="B95" s="51">
        <v>44866.0</v>
      </c>
      <c r="C95" s="43">
        <v>7206.0</v>
      </c>
      <c r="D95" s="52">
        <f t="shared" si="1"/>
        <v>22.11440198</v>
      </c>
    </row>
    <row r="96">
      <c r="A96" s="51"/>
      <c r="B96" s="51">
        <v>44896.0</v>
      </c>
      <c r="C96" s="43">
        <v>7268.0</v>
      </c>
      <c r="D96" s="52">
        <f t="shared" si="1"/>
        <v>22.30467299</v>
      </c>
    </row>
    <row r="97">
      <c r="A97" s="51"/>
      <c r="B97" s="51">
        <v>44927.0</v>
      </c>
      <c r="C97" s="43">
        <v>6370.0</v>
      </c>
      <c r="D97" s="52">
        <f t="shared" si="1"/>
        <v>19.54881219</v>
      </c>
    </row>
    <row r="98">
      <c r="A98" s="51"/>
      <c r="B98" s="51">
        <v>44958.0</v>
      </c>
      <c r="C98" s="43">
        <v>5877.0</v>
      </c>
      <c r="D98" s="52">
        <f t="shared" si="1"/>
        <v>18.03585074</v>
      </c>
    </row>
    <row r="99">
      <c r="A99" s="51"/>
      <c r="B99" s="51">
        <v>44986.0</v>
      </c>
      <c r="C99" s="43">
        <v>7636.0</v>
      </c>
      <c r="D99" s="52">
        <f t="shared" si="1"/>
        <v>23.43402353</v>
      </c>
    </row>
    <row r="100">
      <c r="A100" s="51"/>
      <c r="B100" s="51">
        <v>45017.0</v>
      </c>
      <c r="C100" s="43">
        <v>8295.0</v>
      </c>
      <c r="D100" s="52">
        <f t="shared" si="1"/>
        <v>25.45642027</v>
      </c>
    </row>
    <row r="101">
      <c r="A101" s="51"/>
      <c r="B101" s="51">
        <v>45047.0</v>
      </c>
      <c r="C101" s="43">
        <v>16056.0</v>
      </c>
      <c r="D101" s="52">
        <f t="shared" si="1"/>
        <v>49.27405471</v>
      </c>
    </row>
    <row r="102">
      <c r="A102" s="51"/>
      <c r="B102" s="51">
        <v>45078.0</v>
      </c>
      <c r="C102" s="43">
        <v>14284.0</v>
      </c>
      <c r="D102" s="52">
        <f t="shared" si="1"/>
        <v>43.83598639</v>
      </c>
    </row>
    <row r="103">
      <c r="A103" s="51"/>
      <c r="B103" s="51">
        <v>45108.0</v>
      </c>
      <c r="C103" s="43">
        <v>13510.0</v>
      </c>
      <c r="D103" s="52">
        <f t="shared" si="1"/>
        <v>41.46066761</v>
      </c>
    </row>
    <row r="104">
      <c r="A104" s="51"/>
      <c r="B104" s="51">
        <v>45139.0</v>
      </c>
      <c r="C104" s="43">
        <v>15572.0</v>
      </c>
      <c r="D104" s="52">
        <f t="shared" si="1"/>
        <v>47.78871325</v>
      </c>
    </row>
    <row r="105">
      <c r="A105" s="51"/>
      <c r="B105" s="51">
        <v>45170.0</v>
      </c>
      <c r="C105" s="43">
        <v>13228.0</v>
      </c>
      <c r="D105" s="52">
        <f t="shared" si="1"/>
        <v>40.59524138</v>
      </c>
    </row>
    <row r="106">
      <c r="A106" s="51"/>
      <c r="B106" s="51">
        <v>45200.0</v>
      </c>
      <c r="C106" s="43">
        <v>9766.0</v>
      </c>
      <c r="D106" s="52">
        <f t="shared" si="1"/>
        <v>29.9707535</v>
      </c>
    </row>
    <row r="107">
      <c r="A107" s="51"/>
      <c r="B107" s="51">
        <v>45231.0</v>
      </c>
      <c r="C107" s="43">
        <v>665.0</v>
      </c>
      <c r="D107" s="52">
        <f t="shared" si="1"/>
        <v>2.040810063</v>
      </c>
    </row>
    <row r="108">
      <c r="A108" s="51"/>
      <c r="B108" s="51">
        <v>45261.0</v>
      </c>
      <c r="C108" s="43">
        <v>6749.0</v>
      </c>
      <c r="D108" s="52">
        <f t="shared" si="1"/>
        <v>20.71192048</v>
      </c>
    </row>
    <row r="109">
      <c r="A109" s="51"/>
      <c r="B109" s="51">
        <v>45292.0</v>
      </c>
      <c r="C109" s="43">
        <v>6148.0</v>
      </c>
      <c r="D109" s="52">
        <f t="shared" si="1"/>
        <v>18.8675192</v>
      </c>
    </row>
    <row r="110">
      <c r="A110" s="51"/>
      <c r="B110" s="51">
        <v>45323.0</v>
      </c>
      <c r="C110" s="43">
        <v>6047.0</v>
      </c>
      <c r="D110" s="52">
        <f t="shared" si="1"/>
        <v>18.55756158</v>
      </c>
    </row>
    <row r="111">
      <c r="A111" s="51"/>
      <c r="B111" s="51">
        <v>45352.0</v>
      </c>
      <c r="C111" s="43">
        <v>6479.0</v>
      </c>
      <c r="D111" s="52">
        <f t="shared" si="1"/>
        <v>19.8833209</v>
      </c>
    </row>
    <row r="112">
      <c r="A112" s="51"/>
      <c r="B112" s="51">
        <v>45383.0</v>
      </c>
      <c r="C112" s="43">
        <v>7335.0</v>
      </c>
      <c r="D112" s="52">
        <f t="shared" si="1"/>
        <v>22.51028844</v>
      </c>
    </row>
    <row r="113">
      <c r="A113" s="51"/>
      <c r="B113" s="51">
        <v>45413.0</v>
      </c>
      <c r="C113" s="43">
        <v>10005.0</v>
      </c>
      <c r="D113" s="52">
        <f t="shared" si="1"/>
        <v>30.70421757</v>
      </c>
    </row>
    <row r="114">
      <c r="A114" s="51"/>
      <c r="B114" s="51">
        <v>45444.0</v>
      </c>
      <c r="C114" s="43">
        <v>13704.0</v>
      </c>
      <c r="D114" s="52">
        <f t="shared" si="1"/>
        <v>42.05603174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19.43"/>
  </cols>
  <sheetData>
    <row r="1">
      <c r="A1" s="43" t="s">
        <v>175</v>
      </c>
      <c r="B1" s="43" t="s">
        <v>178</v>
      </c>
      <c r="C1" s="43" t="s">
        <v>179</v>
      </c>
      <c r="D1" s="43" t="s">
        <v>180</v>
      </c>
      <c r="E1" s="43" t="s">
        <v>181</v>
      </c>
      <c r="F1" s="43" t="s">
        <v>182</v>
      </c>
    </row>
    <row r="2">
      <c r="A2" s="53" t="str">
        <f t="shared" ref="A2:A176" si="1">TEXT(B2,"yyyy")</f>
        <v>2015</v>
      </c>
      <c r="B2" s="53">
        <v>42005.0</v>
      </c>
      <c r="C2" s="43">
        <v>2832.0</v>
      </c>
    </row>
    <row r="3">
      <c r="A3" s="53" t="str">
        <f t="shared" si="1"/>
        <v>2015</v>
      </c>
      <c r="B3" s="53">
        <v>42036.0</v>
      </c>
      <c r="C3" s="43">
        <v>2716.0</v>
      </c>
    </row>
    <row r="4">
      <c r="A4" s="53" t="str">
        <f t="shared" si="1"/>
        <v>2015</v>
      </c>
      <c r="B4" s="53">
        <v>42064.0</v>
      </c>
      <c r="C4" s="43">
        <v>3977.0</v>
      </c>
    </row>
    <row r="5">
      <c r="A5" s="53" t="str">
        <f t="shared" si="1"/>
        <v>2015</v>
      </c>
      <c r="B5" s="53">
        <v>42095.0</v>
      </c>
      <c r="C5" s="43">
        <v>4026.0</v>
      </c>
    </row>
    <row r="6">
      <c r="A6" s="53" t="str">
        <f t="shared" si="1"/>
        <v>2015</v>
      </c>
      <c r="B6" s="53">
        <v>42125.0</v>
      </c>
      <c r="C6" s="43">
        <v>4533.0</v>
      </c>
    </row>
    <row r="7">
      <c r="A7" s="53" t="str">
        <f t="shared" si="1"/>
        <v>2015</v>
      </c>
      <c r="B7" s="53">
        <v>42156.0</v>
      </c>
      <c r="C7" s="43">
        <v>5198.0</v>
      </c>
    </row>
    <row r="8">
      <c r="A8" s="53" t="str">
        <f t="shared" si="1"/>
        <v>2015</v>
      </c>
      <c r="B8" s="53">
        <v>42186.0</v>
      </c>
      <c r="C8" s="43">
        <v>9102.0</v>
      </c>
    </row>
    <row r="9">
      <c r="A9" s="53" t="str">
        <f t="shared" si="1"/>
        <v>2015</v>
      </c>
      <c r="B9" s="53">
        <v>42217.0</v>
      </c>
      <c r="C9" s="43">
        <v>7451.0</v>
      </c>
    </row>
    <row r="10">
      <c r="A10" s="53" t="str">
        <f t="shared" si="1"/>
        <v>2015</v>
      </c>
      <c r="B10" s="53">
        <v>42248.0</v>
      </c>
      <c r="C10" s="43">
        <v>6415.0</v>
      </c>
    </row>
    <row r="11">
      <c r="A11" s="53" t="str">
        <f t="shared" si="1"/>
        <v>2015</v>
      </c>
      <c r="B11" s="53">
        <v>42278.0</v>
      </c>
      <c r="C11" s="43">
        <v>4736.0</v>
      </c>
    </row>
    <row r="12">
      <c r="A12" s="53" t="str">
        <f t="shared" si="1"/>
        <v>2015</v>
      </c>
      <c r="B12" s="53">
        <v>42309.0</v>
      </c>
      <c r="C12" s="43">
        <v>4254.0</v>
      </c>
    </row>
    <row r="13">
      <c r="A13" s="53" t="str">
        <f t="shared" si="1"/>
        <v>2015</v>
      </c>
      <c r="B13" s="53">
        <v>42339.0</v>
      </c>
      <c r="C13" s="43">
        <v>3001.0</v>
      </c>
      <c r="D13" s="43"/>
      <c r="E13" s="43"/>
    </row>
    <row r="14">
      <c r="A14" s="53" t="str">
        <f t="shared" si="1"/>
        <v>2016</v>
      </c>
      <c r="B14" s="53">
        <v>42370.0</v>
      </c>
      <c r="C14" s="43">
        <v>7623.0</v>
      </c>
    </row>
    <row r="15">
      <c r="A15" s="53" t="str">
        <f t="shared" si="1"/>
        <v>2016</v>
      </c>
      <c r="B15" s="53">
        <v>42401.0</v>
      </c>
      <c r="C15" s="43">
        <v>4423.0</v>
      </c>
    </row>
    <row r="16">
      <c r="A16" s="53" t="str">
        <f t="shared" si="1"/>
        <v>2016</v>
      </c>
      <c r="B16" s="53">
        <v>42430.0</v>
      </c>
      <c r="C16" s="43">
        <v>2971.0</v>
      </c>
    </row>
    <row r="17">
      <c r="A17" s="53" t="str">
        <f t="shared" si="1"/>
        <v>2016</v>
      </c>
      <c r="B17" s="53">
        <v>42461.0</v>
      </c>
      <c r="C17" s="43">
        <v>4144.0</v>
      </c>
    </row>
    <row r="18">
      <c r="A18" s="53" t="str">
        <f t="shared" si="1"/>
        <v>2016</v>
      </c>
      <c r="B18" s="53">
        <v>42491.0</v>
      </c>
      <c r="C18" s="43">
        <v>4144.0</v>
      </c>
    </row>
    <row r="19">
      <c r="A19" s="53" t="str">
        <f t="shared" si="1"/>
        <v>2016</v>
      </c>
      <c r="B19" s="53">
        <v>42522.0</v>
      </c>
      <c r="C19" s="43">
        <v>8723.0</v>
      </c>
    </row>
    <row r="20">
      <c r="A20" s="53" t="str">
        <f t="shared" si="1"/>
        <v>2016</v>
      </c>
      <c r="B20" s="53">
        <v>42552.0</v>
      </c>
      <c r="C20" s="43">
        <v>7076.0</v>
      </c>
    </row>
    <row r="21">
      <c r="A21" s="53" t="str">
        <f t="shared" si="1"/>
        <v>2016</v>
      </c>
      <c r="B21" s="53">
        <v>42583.0</v>
      </c>
      <c r="C21" s="43">
        <v>8010.0</v>
      </c>
    </row>
    <row r="22">
      <c r="A22" s="53" t="str">
        <f t="shared" si="1"/>
        <v>2016</v>
      </c>
      <c r="B22" s="53">
        <v>42614.0</v>
      </c>
      <c r="C22" s="43">
        <v>5931.0</v>
      </c>
    </row>
    <row r="23">
      <c r="A23" s="53" t="str">
        <f t="shared" si="1"/>
        <v>2016</v>
      </c>
      <c r="B23" s="53">
        <v>42644.0</v>
      </c>
      <c r="C23" s="43">
        <v>5184.0</v>
      </c>
    </row>
    <row r="24">
      <c r="A24" s="53" t="str">
        <f t="shared" si="1"/>
        <v>2016</v>
      </c>
      <c r="B24" s="53">
        <v>42675.0</v>
      </c>
      <c r="C24" s="43">
        <v>4160.0</v>
      </c>
    </row>
    <row r="25">
      <c r="A25" s="53" t="str">
        <f t="shared" si="1"/>
        <v>2017</v>
      </c>
      <c r="B25" s="53">
        <v>42736.0</v>
      </c>
      <c r="C25" s="43">
        <v>3926.0</v>
      </c>
    </row>
    <row r="26">
      <c r="A26" s="53" t="str">
        <f t="shared" si="1"/>
        <v>2017</v>
      </c>
      <c r="B26" s="53">
        <v>42767.0</v>
      </c>
      <c r="C26" s="43">
        <v>3982.0</v>
      </c>
    </row>
    <row r="27">
      <c r="A27" s="53" t="str">
        <f t="shared" si="1"/>
        <v>2017</v>
      </c>
      <c r="B27" s="53">
        <v>42795.0</v>
      </c>
      <c r="C27" s="43">
        <v>4496.0</v>
      </c>
    </row>
    <row r="28">
      <c r="A28" s="53" t="str">
        <f t="shared" si="1"/>
        <v>2017</v>
      </c>
      <c r="B28" s="53">
        <v>42826.0</v>
      </c>
      <c r="C28" s="43">
        <v>3982.0</v>
      </c>
    </row>
    <row r="29">
      <c r="A29" s="53" t="str">
        <f t="shared" si="1"/>
        <v>2017</v>
      </c>
      <c r="B29" s="53">
        <v>42856.0</v>
      </c>
      <c r="C29" s="43">
        <v>5435.0</v>
      </c>
    </row>
    <row r="30">
      <c r="A30" s="53" t="str">
        <f t="shared" si="1"/>
        <v>2017</v>
      </c>
      <c r="B30" s="53">
        <v>42887.0</v>
      </c>
      <c r="C30" s="43">
        <v>6979.0</v>
      </c>
    </row>
    <row r="31">
      <c r="A31" s="53" t="str">
        <f t="shared" si="1"/>
        <v>2017</v>
      </c>
      <c r="B31" s="53">
        <v>42917.0</v>
      </c>
      <c r="C31" s="43">
        <v>8436.0</v>
      </c>
    </row>
    <row r="32">
      <c r="A32" s="53" t="str">
        <f t="shared" si="1"/>
        <v>2017</v>
      </c>
      <c r="B32" s="53">
        <v>42948.0</v>
      </c>
      <c r="C32" s="43">
        <v>10372.0</v>
      </c>
    </row>
    <row r="33">
      <c r="A33" s="53" t="str">
        <f t="shared" si="1"/>
        <v>2017</v>
      </c>
      <c r="B33" s="53">
        <v>42979.0</v>
      </c>
      <c r="C33" s="43">
        <v>7607.0</v>
      </c>
    </row>
    <row r="34">
      <c r="A34" s="53" t="str">
        <f t="shared" si="1"/>
        <v>2017</v>
      </c>
      <c r="B34" s="53">
        <v>43009.0</v>
      </c>
      <c r="C34" s="43">
        <v>4449.0</v>
      </c>
    </row>
    <row r="35">
      <c r="A35" s="53" t="str">
        <f t="shared" si="1"/>
        <v>2017</v>
      </c>
      <c r="B35" s="53">
        <v>43040.0</v>
      </c>
      <c r="C35" s="43">
        <v>4987.0</v>
      </c>
    </row>
    <row r="36">
      <c r="A36" s="53" t="str">
        <f t="shared" si="1"/>
        <v>2017</v>
      </c>
      <c r="B36" s="53">
        <v>43070.0</v>
      </c>
      <c r="C36" s="43">
        <v>3452.0</v>
      </c>
    </row>
    <row r="37">
      <c r="A37" s="53" t="str">
        <f t="shared" si="1"/>
        <v>2018</v>
      </c>
      <c r="B37" s="53">
        <v>43101.0</v>
      </c>
      <c r="C37" s="43">
        <v>3717.0</v>
      </c>
    </row>
    <row r="38">
      <c r="A38" s="53" t="str">
        <f t="shared" si="1"/>
        <v>2018</v>
      </c>
      <c r="B38" s="53">
        <v>43132.0</v>
      </c>
      <c r="C38" s="43">
        <v>3137.0</v>
      </c>
    </row>
    <row r="39">
      <c r="A39" s="53" t="str">
        <f t="shared" si="1"/>
        <v>2018</v>
      </c>
      <c r="B39" s="53">
        <v>43160.0</v>
      </c>
      <c r="C39" s="43">
        <v>4756.0</v>
      </c>
    </row>
    <row r="40">
      <c r="A40" s="53" t="str">
        <f t="shared" si="1"/>
        <v>2018</v>
      </c>
      <c r="B40" s="53">
        <v>43191.0</v>
      </c>
      <c r="C40" s="43">
        <v>5365.0</v>
      </c>
    </row>
    <row r="41">
      <c r="A41" s="53" t="str">
        <f t="shared" si="1"/>
        <v>2018</v>
      </c>
      <c r="B41" s="53">
        <v>43221.0</v>
      </c>
      <c r="C41" s="43">
        <v>5646.0</v>
      </c>
    </row>
    <row r="42">
      <c r="A42" s="53" t="str">
        <f t="shared" si="1"/>
        <v>2018</v>
      </c>
      <c r="B42" s="53">
        <v>43252.0</v>
      </c>
      <c r="C42" s="43">
        <v>6544.0</v>
      </c>
    </row>
    <row r="43">
      <c r="A43" s="53" t="str">
        <f t="shared" si="1"/>
        <v>2018</v>
      </c>
      <c r="B43" s="53">
        <v>43282.0</v>
      </c>
      <c r="C43" s="43">
        <v>11045.0</v>
      </c>
      <c r="D43" s="43"/>
      <c r="E43" s="43"/>
    </row>
    <row r="44">
      <c r="A44" s="53" t="str">
        <f t="shared" si="1"/>
        <v>2018</v>
      </c>
      <c r="B44" s="53">
        <v>43313.0</v>
      </c>
      <c r="C44" s="43">
        <v>6318.0</v>
      </c>
      <c r="D44" s="43"/>
      <c r="E44" s="43"/>
    </row>
    <row r="45">
      <c r="A45" s="53" t="str">
        <f t="shared" si="1"/>
        <v>2018</v>
      </c>
      <c r="B45" s="53">
        <v>43344.0</v>
      </c>
      <c r="C45" s="43">
        <v>7660.0</v>
      </c>
      <c r="D45" s="43"/>
      <c r="E45" s="43"/>
    </row>
    <row r="46">
      <c r="A46" s="53" t="str">
        <f t="shared" si="1"/>
        <v>2018</v>
      </c>
      <c r="B46" s="53">
        <v>43374.0</v>
      </c>
      <c r="C46" s="43">
        <v>5714.0</v>
      </c>
      <c r="D46" s="43"/>
      <c r="E46" s="43"/>
    </row>
    <row r="47">
      <c r="A47" s="53" t="str">
        <f t="shared" si="1"/>
        <v>2018</v>
      </c>
      <c r="B47" s="53">
        <v>43405.0</v>
      </c>
      <c r="C47" s="43">
        <v>4365.0</v>
      </c>
      <c r="D47" s="43"/>
      <c r="E47" s="43"/>
    </row>
    <row r="48">
      <c r="A48" s="53" t="str">
        <f t="shared" si="1"/>
        <v>2018</v>
      </c>
      <c r="B48" s="53">
        <v>43435.0</v>
      </c>
      <c r="C48" s="43">
        <v>4316.0</v>
      </c>
      <c r="D48" s="43"/>
      <c r="E48" s="43"/>
    </row>
    <row r="49">
      <c r="A49" s="53" t="str">
        <f t="shared" si="1"/>
        <v>2019</v>
      </c>
      <c r="B49" s="53">
        <v>43466.0</v>
      </c>
      <c r="C49" s="43">
        <v>4978.0</v>
      </c>
    </row>
    <row r="50">
      <c r="A50" s="53" t="str">
        <f t="shared" si="1"/>
        <v>2019</v>
      </c>
      <c r="B50" s="53">
        <v>43497.0</v>
      </c>
      <c r="C50" s="43">
        <v>3558.0</v>
      </c>
    </row>
    <row r="51">
      <c r="A51" s="53" t="str">
        <f t="shared" si="1"/>
        <v>2019</v>
      </c>
      <c r="B51" s="53">
        <v>43525.0</v>
      </c>
      <c r="C51" s="43">
        <v>6412.0</v>
      </c>
    </row>
    <row r="52">
      <c r="A52" s="53" t="str">
        <f t="shared" si="1"/>
        <v>2019</v>
      </c>
      <c r="B52" s="53">
        <v>43556.0</v>
      </c>
      <c r="C52" s="43">
        <v>6476.0</v>
      </c>
    </row>
    <row r="53">
      <c r="A53" s="53" t="str">
        <f t="shared" si="1"/>
        <v>2019</v>
      </c>
      <c r="B53" s="53">
        <v>43586.0</v>
      </c>
      <c r="C53" s="43">
        <v>7006.0</v>
      </c>
    </row>
    <row r="54">
      <c r="A54" s="53" t="str">
        <f t="shared" si="1"/>
        <v>2019</v>
      </c>
      <c r="B54" s="53">
        <v>43617.0</v>
      </c>
      <c r="C54" s="43">
        <v>8773.0</v>
      </c>
    </row>
    <row r="55">
      <c r="A55" s="53" t="str">
        <f t="shared" si="1"/>
        <v>2019</v>
      </c>
      <c r="B55" s="53">
        <v>43647.0</v>
      </c>
      <c r="C55" s="43">
        <v>10096.0</v>
      </c>
    </row>
    <row r="56">
      <c r="A56" s="53" t="str">
        <f t="shared" si="1"/>
        <v>2019</v>
      </c>
      <c r="B56" s="53">
        <v>43678.0</v>
      </c>
      <c r="C56" s="43">
        <v>12744.0</v>
      </c>
    </row>
    <row r="57">
      <c r="A57" s="53" t="str">
        <f t="shared" si="1"/>
        <v>2019</v>
      </c>
      <c r="B57" s="53">
        <v>43709.0</v>
      </c>
      <c r="C57" s="43">
        <v>9353.0</v>
      </c>
    </row>
    <row r="58">
      <c r="A58" s="53" t="str">
        <f t="shared" si="1"/>
        <v>2019</v>
      </c>
      <c r="B58" s="53">
        <v>43739.0</v>
      </c>
      <c r="C58" s="43">
        <v>8007.0</v>
      </c>
    </row>
    <row r="59">
      <c r="A59" s="53" t="str">
        <f t="shared" si="1"/>
        <v>2019</v>
      </c>
      <c r="B59" s="53">
        <v>43770.0</v>
      </c>
      <c r="C59" s="43">
        <v>7007.0</v>
      </c>
    </row>
    <row r="60">
      <c r="A60" s="53" t="str">
        <f t="shared" si="1"/>
        <v>2019</v>
      </c>
      <c r="B60" s="53">
        <v>43800.0</v>
      </c>
      <c r="C60" s="43">
        <v>11987.0</v>
      </c>
    </row>
    <row r="61">
      <c r="A61" s="53" t="str">
        <f t="shared" si="1"/>
        <v>2020</v>
      </c>
      <c r="B61" s="53">
        <v>43831.0</v>
      </c>
      <c r="C61" s="43">
        <v>11570.0</v>
      </c>
    </row>
    <row r="62">
      <c r="A62" s="53" t="str">
        <f t="shared" si="1"/>
        <v>2020</v>
      </c>
      <c r="B62" s="53">
        <v>43862.0</v>
      </c>
      <c r="C62" s="43">
        <v>12153.0</v>
      </c>
    </row>
    <row r="63">
      <c r="A63" s="53" t="str">
        <f t="shared" si="1"/>
        <v>2020</v>
      </c>
      <c r="B63" s="53">
        <v>43891.0</v>
      </c>
      <c r="C63" s="43">
        <v>14749.0</v>
      </c>
    </row>
    <row r="64">
      <c r="A64" s="53" t="str">
        <f t="shared" si="1"/>
        <v>2020</v>
      </c>
      <c r="B64" s="53">
        <v>43922.0</v>
      </c>
      <c r="C64" s="43">
        <v>16523.0</v>
      </c>
    </row>
    <row r="65">
      <c r="A65" s="53" t="str">
        <f t="shared" si="1"/>
        <v>2020</v>
      </c>
      <c r="B65" s="53">
        <v>43952.0</v>
      </c>
      <c r="C65" s="43">
        <v>12955.0</v>
      </c>
    </row>
    <row r="66">
      <c r="A66" s="53" t="str">
        <f t="shared" si="1"/>
        <v>2020</v>
      </c>
      <c r="B66" s="53">
        <v>43983.0</v>
      </c>
      <c r="C66" s="43">
        <v>13046.0</v>
      </c>
    </row>
    <row r="67">
      <c r="A67" s="53" t="str">
        <f t="shared" si="1"/>
        <v>2020</v>
      </c>
      <c r="B67" s="53">
        <v>44013.0</v>
      </c>
      <c r="C67" s="43">
        <v>17080.0</v>
      </c>
    </row>
    <row r="68">
      <c r="A68" s="53" t="str">
        <f t="shared" si="1"/>
        <v>2020</v>
      </c>
      <c r="B68" s="53">
        <v>44044.0</v>
      </c>
      <c r="C68" s="43">
        <v>15203.0</v>
      </c>
    </row>
    <row r="69">
      <c r="A69" s="53" t="str">
        <f t="shared" si="1"/>
        <v>2020</v>
      </c>
      <c r="B69" s="53">
        <v>44075.0</v>
      </c>
      <c r="C69" s="43">
        <v>12435.0</v>
      </c>
    </row>
    <row r="70">
      <c r="A70" s="53" t="str">
        <f t="shared" si="1"/>
        <v>2020</v>
      </c>
      <c r="B70" s="53">
        <v>44105.0</v>
      </c>
      <c r="C70" s="43">
        <v>10463.0</v>
      </c>
    </row>
    <row r="71">
      <c r="A71" s="53" t="str">
        <f t="shared" si="1"/>
        <v>2020</v>
      </c>
      <c r="B71" s="53">
        <v>44136.0</v>
      </c>
      <c r="C71" s="43">
        <v>9522.0</v>
      </c>
    </row>
    <row r="72">
      <c r="A72" s="53" t="str">
        <f t="shared" si="1"/>
        <v>2020</v>
      </c>
      <c r="B72" s="53">
        <v>44166.0</v>
      </c>
      <c r="C72" s="43">
        <v>5707.0</v>
      </c>
    </row>
    <row r="73">
      <c r="A73" s="53" t="str">
        <f t="shared" si="1"/>
        <v>2021</v>
      </c>
      <c r="B73" s="53">
        <v>44197.0</v>
      </c>
      <c r="C73" s="43">
        <v>5990.0</v>
      </c>
    </row>
    <row r="74">
      <c r="A74" s="53" t="str">
        <f t="shared" si="1"/>
        <v>2021</v>
      </c>
      <c r="B74" s="53">
        <v>44228.0</v>
      </c>
      <c r="C74" s="43">
        <v>6748.0</v>
      </c>
    </row>
    <row r="75">
      <c r="A75" s="53" t="str">
        <f t="shared" si="1"/>
        <v>2021</v>
      </c>
      <c r="B75" s="53">
        <v>44256.0</v>
      </c>
      <c r="C75" s="43">
        <v>8218.0</v>
      </c>
    </row>
    <row r="76">
      <c r="A76" s="53" t="str">
        <f t="shared" si="1"/>
        <v>2021</v>
      </c>
      <c r="B76" s="53">
        <v>44287.0</v>
      </c>
      <c r="C76" s="43">
        <v>8666.0</v>
      </c>
    </row>
    <row r="77">
      <c r="A77" s="53" t="str">
        <f t="shared" si="1"/>
        <v>2021</v>
      </c>
      <c r="B77" s="53">
        <v>44317.0</v>
      </c>
      <c r="C77" s="43">
        <v>9396.0</v>
      </c>
    </row>
    <row r="78">
      <c r="A78" s="53" t="str">
        <f t="shared" si="1"/>
        <v>2021</v>
      </c>
      <c r="B78" s="53">
        <v>44348.0</v>
      </c>
      <c r="C78" s="43">
        <v>16805.0</v>
      </c>
    </row>
    <row r="79">
      <c r="A79" s="53" t="str">
        <f t="shared" si="1"/>
        <v>2021</v>
      </c>
      <c r="B79" s="53">
        <v>44378.0</v>
      </c>
      <c r="C79" s="43">
        <v>15448.0</v>
      </c>
    </row>
    <row r="80">
      <c r="A80" s="53" t="str">
        <f t="shared" si="1"/>
        <v>2021</v>
      </c>
      <c r="B80" s="53">
        <v>44409.0</v>
      </c>
      <c r="C80" s="43">
        <v>15333.0</v>
      </c>
    </row>
    <row r="81">
      <c r="A81" s="53" t="str">
        <f t="shared" si="1"/>
        <v>2021</v>
      </c>
      <c r="B81" s="53">
        <v>44440.0</v>
      </c>
      <c r="C81" s="43">
        <v>13070.0</v>
      </c>
    </row>
    <row r="82">
      <c r="A82" s="53" t="str">
        <f t="shared" si="1"/>
        <v>2021</v>
      </c>
      <c r="B82" s="53">
        <v>44470.0</v>
      </c>
      <c r="C82" s="43">
        <v>9766.0</v>
      </c>
    </row>
    <row r="83">
      <c r="A83" s="53" t="str">
        <f t="shared" si="1"/>
        <v>2021</v>
      </c>
      <c r="B83" s="53">
        <v>44501.0</v>
      </c>
      <c r="C83" s="43">
        <v>7206.0</v>
      </c>
    </row>
    <row r="84">
      <c r="A84" s="53" t="str">
        <f t="shared" si="1"/>
        <v>2021</v>
      </c>
      <c r="B84" s="53">
        <v>44531.0</v>
      </c>
      <c r="C84" s="43">
        <v>5711.0</v>
      </c>
    </row>
    <row r="85">
      <c r="A85" s="53" t="str">
        <f t="shared" si="1"/>
        <v>2022</v>
      </c>
      <c r="B85" s="53">
        <v>44562.0</v>
      </c>
      <c r="C85" s="43">
        <v>6757.0</v>
      </c>
    </row>
    <row r="86">
      <c r="A86" s="53" t="str">
        <f t="shared" si="1"/>
        <v>2022</v>
      </c>
      <c r="B86" s="53">
        <v>44580.0</v>
      </c>
      <c r="E86" s="40">
        <v>354.0</v>
      </c>
    </row>
    <row r="87">
      <c r="A87" s="53" t="str">
        <f t="shared" si="1"/>
        <v>2022</v>
      </c>
      <c r="B87" s="53">
        <v>44584.0</v>
      </c>
      <c r="D87" s="40">
        <v>64.0</v>
      </c>
    </row>
    <row r="88">
      <c r="A88" s="53" t="str">
        <f t="shared" si="1"/>
        <v>2022</v>
      </c>
      <c r="B88" s="53">
        <v>44593.0</v>
      </c>
      <c r="C88" s="43">
        <v>6525.0</v>
      </c>
    </row>
    <row r="89">
      <c r="A89" s="53" t="str">
        <f t="shared" si="1"/>
        <v>2022</v>
      </c>
      <c r="B89" s="53">
        <v>44609.0</v>
      </c>
      <c r="D89" s="40">
        <v>110.0</v>
      </c>
    </row>
    <row r="90">
      <c r="A90" s="53" t="str">
        <f t="shared" si="1"/>
        <v>2022</v>
      </c>
      <c r="B90" s="53">
        <v>44609.0</v>
      </c>
      <c r="E90" s="40">
        <v>326.0</v>
      </c>
    </row>
    <row r="91">
      <c r="A91" s="53" t="str">
        <f t="shared" si="1"/>
        <v>2022</v>
      </c>
      <c r="B91" s="53">
        <v>44621.0</v>
      </c>
      <c r="C91" s="43">
        <v>9142.0</v>
      </c>
    </row>
    <row r="92">
      <c r="A92" s="53" t="str">
        <f t="shared" si="1"/>
        <v>2022</v>
      </c>
      <c r="B92" s="53">
        <v>44636.0</v>
      </c>
      <c r="E92" s="40">
        <v>226.0</v>
      </c>
    </row>
    <row r="93">
      <c r="A93" s="53" t="str">
        <f t="shared" si="1"/>
        <v>2022</v>
      </c>
      <c r="B93" s="53">
        <v>44637.0</v>
      </c>
      <c r="D93" s="40">
        <v>212.0</v>
      </c>
    </row>
    <row r="94">
      <c r="A94" s="53" t="str">
        <f t="shared" si="1"/>
        <v>2022</v>
      </c>
      <c r="B94" s="53">
        <v>44652.0</v>
      </c>
      <c r="C94" s="43">
        <v>9544.0</v>
      </c>
    </row>
    <row r="95">
      <c r="A95" s="53" t="str">
        <f t="shared" si="1"/>
        <v>2022</v>
      </c>
      <c r="B95" s="53">
        <v>44666.0</v>
      </c>
      <c r="E95" s="40">
        <v>1354.0</v>
      </c>
    </row>
    <row r="96">
      <c r="A96" s="53" t="str">
        <f t="shared" si="1"/>
        <v>2022</v>
      </c>
      <c r="B96" s="53">
        <v>44669.0</v>
      </c>
      <c r="D96" s="40">
        <v>139.0</v>
      </c>
    </row>
    <row r="97">
      <c r="A97" s="53" t="str">
        <f t="shared" si="1"/>
        <v>2022</v>
      </c>
      <c r="B97" s="53">
        <v>44682.0</v>
      </c>
      <c r="C97" s="43">
        <v>12969.0</v>
      </c>
    </row>
    <row r="98">
      <c r="A98" s="53" t="str">
        <f t="shared" si="1"/>
        <v>2022</v>
      </c>
      <c r="B98" s="53">
        <v>44700.0</v>
      </c>
      <c r="E98" s="40">
        <v>991.0</v>
      </c>
    </row>
    <row r="99">
      <c r="A99" s="53" t="str">
        <f t="shared" si="1"/>
        <v>2022</v>
      </c>
      <c r="B99" s="53">
        <v>44703.0</v>
      </c>
      <c r="D99" s="40">
        <v>96.0</v>
      </c>
    </row>
    <row r="100">
      <c r="A100" s="53" t="str">
        <f t="shared" si="1"/>
        <v>2022</v>
      </c>
      <c r="B100" s="53">
        <v>44713.0</v>
      </c>
      <c r="C100" s="43">
        <v>15293.0</v>
      </c>
    </row>
    <row r="101">
      <c r="A101" s="53" t="str">
        <f t="shared" si="1"/>
        <v>2022</v>
      </c>
      <c r="B101" s="53">
        <v>44727.0</v>
      </c>
      <c r="D101" s="40">
        <v>85.0</v>
      </c>
    </row>
    <row r="102">
      <c r="A102" s="53" t="str">
        <f t="shared" si="1"/>
        <v>2022</v>
      </c>
      <c r="B102" s="53">
        <v>44727.0</v>
      </c>
      <c r="E102" s="40">
        <v>1063.0</v>
      </c>
    </row>
    <row r="103">
      <c r="A103" s="53" t="str">
        <f t="shared" si="1"/>
        <v>2022</v>
      </c>
      <c r="B103" s="53">
        <v>44743.0</v>
      </c>
      <c r="C103" s="43">
        <v>23532.0</v>
      </c>
    </row>
    <row r="104">
      <c r="A104" s="53" t="str">
        <f t="shared" si="1"/>
        <v>2022</v>
      </c>
      <c r="B104" s="53">
        <v>44757.0</v>
      </c>
      <c r="D104" s="40">
        <v>35.0</v>
      </c>
    </row>
    <row r="105">
      <c r="A105" s="53" t="str">
        <f t="shared" si="1"/>
        <v>2022</v>
      </c>
      <c r="B105" s="53">
        <v>44761.0</v>
      </c>
      <c r="E105" s="40">
        <v>5704.0</v>
      </c>
    </row>
    <row r="106">
      <c r="A106" s="53" t="str">
        <f t="shared" si="1"/>
        <v>2022</v>
      </c>
      <c r="B106" s="53">
        <v>44774.0</v>
      </c>
      <c r="C106" s="43">
        <v>11134.0</v>
      </c>
    </row>
    <row r="107">
      <c r="A107" s="53" t="str">
        <f t="shared" si="1"/>
        <v>2022</v>
      </c>
      <c r="B107" s="53">
        <v>44788.0</v>
      </c>
      <c r="D107" s="40">
        <v>29.0</v>
      </c>
    </row>
    <row r="108">
      <c r="A108" s="53" t="str">
        <f t="shared" si="1"/>
        <v>2022</v>
      </c>
      <c r="B108" s="53">
        <v>44788.0</v>
      </c>
      <c r="E108" s="40">
        <v>1732.0</v>
      </c>
    </row>
    <row r="109">
      <c r="A109" s="53" t="str">
        <f t="shared" si="1"/>
        <v>2022</v>
      </c>
      <c r="B109" s="53">
        <v>44805.0</v>
      </c>
      <c r="C109" s="43">
        <v>17865.0</v>
      </c>
    </row>
    <row r="110">
      <c r="A110" s="53" t="str">
        <f t="shared" si="1"/>
        <v>2022</v>
      </c>
      <c r="B110" s="53">
        <v>44823.0</v>
      </c>
      <c r="D110" s="40">
        <v>49.0</v>
      </c>
    </row>
    <row r="111">
      <c r="A111" s="53" t="str">
        <f t="shared" si="1"/>
        <v>2022</v>
      </c>
      <c r="B111" s="53">
        <v>44823.0</v>
      </c>
      <c r="E111" s="40">
        <v>2248.0</v>
      </c>
    </row>
    <row r="112">
      <c r="A112" s="53" t="str">
        <f t="shared" si="1"/>
        <v>2022</v>
      </c>
      <c r="B112" s="53">
        <v>44835.0</v>
      </c>
      <c r="C112" s="43">
        <v>9766.0</v>
      </c>
    </row>
    <row r="113">
      <c r="A113" s="53" t="str">
        <f t="shared" si="1"/>
        <v>2022</v>
      </c>
      <c r="B113" s="53">
        <v>44853.0</v>
      </c>
      <c r="D113" s="40">
        <v>57.0</v>
      </c>
    </row>
    <row r="114">
      <c r="A114" s="53" t="str">
        <f t="shared" si="1"/>
        <v>2022</v>
      </c>
      <c r="B114" s="53">
        <v>44853.0</v>
      </c>
      <c r="E114" s="40">
        <v>6951.0</v>
      </c>
    </row>
    <row r="115">
      <c r="A115" s="53" t="str">
        <f t="shared" si="1"/>
        <v>2022</v>
      </c>
      <c r="B115" s="53">
        <v>44866.0</v>
      </c>
      <c r="C115" s="43">
        <v>7206.0</v>
      </c>
    </row>
    <row r="116">
      <c r="A116" s="53" t="str">
        <f t="shared" si="1"/>
        <v>2022</v>
      </c>
      <c r="B116" s="53">
        <v>44879.0</v>
      </c>
      <c r="E116" s="40">
        <v>634.0</v>
      </c>
    </row>
    <row r="117">
      <c r="A117" s="53" t="str">
        <f t="shared" si="1"/>
        <v>2022</v>
      </c>
      <c r="B117" s="53">
        <v>44882.0</v>
      </c>
      <c r="D117" s="40">
        <v>95.0</v>
      </c>
    </row>
    <row r="118">
      <c r="A118" s="53" t="str">
        <f t="shared" si="1"/>
        <v>2022</v>
      </c>
      <c r="B118" s="53">
        <v>44896.0</v>
      </c>
      <c r="C118" s="43">
        <v>7268.0</v>
      </c>
    </row>
    <row r="119">
      <c r="A119" s="53" t="str">
        <f t="shared" si="1"/>
        <v>2022</v>
      </c>
      <c r="B119" s="53">
        <v>44909.0</v>
      </c>
      <c r="D119" s="40">
        <v>213.0</v>
      </c>
    </row>
    <row r="120">
      <c r="A120" s="53" t="str">
        <f t="shared" si="1"/>
        <v>2022</v>
      </c>
      <c r="B120" s="53">
        <v>44909.0</v>
      </c>
      <c r="E120" s="40">
        <v>759.0</v>
      </c>
    </row>
    <row r="121">
      <c r="A121" s="53" t="str">
        <f t="shared" si="1"/>
        <v>2023</v>
      </c>
      <c r="B121" s="53">
        <v>44927.0</v>
      </c>
      <c r="C121" s="43">
        <v>6370.0</v>
      </c>
    </row>
    <row r="122">
      <c r="A122" s="53" t="str">
        <f t="shared" si="1"/>
        <v>2023</v>
      </c>
      <c r="B122" s="53">
        <v>44938.0</v>
      </c>
      <c r="E122" s="40">
        <v>215.0</v>
      </c>
    </row>
    <row r="123">
      <c r="A123" s="53" t="str">
        <f t="shared" si="1"/>
        <v>2023</v>
      </c>
      <c r="B123" s="53">
        <v>44939.0</v>
      </c>
      <c r="D123" s="40">
        <v>180.0</v>
      </c>
    </row>
    <row r="124">
      <c r="A124" s="53" t="str">
        <f t="shared" si="1"/>
        <v>2023</v>
      </c>
      <c r="B124" s="53">
        <v>44958.0</v>
      </c>
      <c r="C124" s="43">
        <v>5877.0</v>
      </c>
    </row>
    <row r="125">
      <c r="A125" s="53" t="str">
        <f t="shared" si="1"/>
        <v>2023</v>
      </c>
      <c r="B125" s="53">
        <v>44972.0</v>
      </c>
      <c r="D125" s="40">
        <v>217.0</v>
      </c>
    </row>
    <row r="126">
      <c r="A126" s="53" t="str">
        <f t="shared" si="1"/>
        <v>2023</v>
      </c>
      <c r="B126" s="53">
        <v>44972.0</v>
      </c>
      <c r="E126" s="40">
        <v>314.0</v>
      </c>
    </row>
    <row r="127">
      <c r="A127" s="53" t="str">
        <f t="shared" si="1"/>
        <v>2023</v>
      </c>
      <c r="B127" s="53">
        <v>44986.0</v>
      </c>
      <c r="C127" s="43">
        <v>7636.0</v>
      </c>
    </row>
    <row r="128">
      <c r="A128" s="53" t="str">
        <f t="shared" si="1"/>
        <v>2023</v>
      </c>
      <c r="B128" s="53">
        <v>44995.0</v>
      </c>
      <c r="E128" s="40">
        <v>186.0</v>
      </c>
    </row>
    <row r="129">
      <c r="A129" s="53" t="str">
        <f t="shared" si="1"/>
        <v>2023</v>
      </c>
      <c r="B129" s="53">
        <v>45000.0</v>
      </c>
      <c r="D129" s="40">
        <v>176.0</v>
      </c>
    </row>
    <row r="130">
      <c r="A130" s="53" t="str">
        <f t="shared" si="1"/>
        <v>2023</v>
      </c>
      <c r="B130" s="53">
        <v>45017.0</v>
      </c>
      <c r="C130" s="43">
        <v>8295.0</v>
      </c>
    </row>
    <row r="131">
      <c r="A131" s="53" t="str">
        <f t="shared" si="1"/>
        <v>2023</v>
      </c>
      <c r="B131" s="53">
        <v>45028.0</v>
      </c>
      <c r="D131" s="40">
        <v>174.0</v>
      </c>
    </row>
    <row r="132">
      <c r="A132" s="53" t="str">
        <f t="shared" si="1"/>
        <v>2023</v>
      </c>
      <c r="B132" s="53">
        <v>45028.0</v>
      </c>
      <c r="E132" s="40">
        <v>1318.0</v>
      </c>
    </row>
    <row r="133">
      <c r="A133" s="53" t="str">
        <f t="shared" si="1"/>
        <v>2023</v>
      </c>
      <c r="B133" s="53">
        <v>45047.0</v>
      </c>
      <c r="C133" s="43">
        <v>16056.0</v>
      </c>
    </row>
    <row r="134">
      <c r="A134" s="53" t="str">
        <f t="shared" si="1"/>
        <v>2023</v>
      </c>
      <c r="B134" s="53">
        <v>45057.0</v>
      </c>
      <c r="D134" s="40">
        <v>146.0</v>
      </c>
    </row>
    <row r="135">
      <c r="A135" s="53" t="str">
        <f t="shared" si="1"/>
        <v>2023</v>
      </c>
      <c r="B135" s="53">
        <v>45057.0</v>
      </c>
      <c r="E135" s="40">
        <v>2879.0</v>
      </c>
    </row>
    <row r="136">
      <c r="A136" s="53" t="str">
        <f t="shared" si="1"/>
        <v>2023</v>
      </c>
      <c r="B136" s="53">
        <v>45078.0</v>
      </c>
      <c r="C136" s="43">
        <v>14284.0</v>
      </c>
    </row>
    <row r="137">
      <c r="A137" s="53" t="str">
        <f t="shared" si="1"/>
        <v>2023</v>
      </c>
      <c r="B137" s="53">
        <v>45091.0</v>
      </c>
      <c r="D137" s="40">
        <v>103.0</v>
      </c>
    </row>
    <row r="138">
      <c r="A138" s="53" t="str">
        <f t="shared" si="1"/>
        <v>2023</v>
      </c>
      <c r="B138" s="53">
        <v>45091.0</v>
      </c>
      <c r="E138" s="40">
        <v>3776.0</v>
      </c>
    </row>
    <row r="139">
      <c r="A139" s="53" t="str">
        <f t="shared" si="1"/>
        <v>2023</v>
      </c>
      <c r="B139" s="53">
        <v>45108.0</v>
      </c>
      <c r="C139" s="43">
        <v>13510.0</v>
      </c>
    </row>
    <row r="140">
      <c r="A140" s="53" t="str">
        <f t="shared" si="1"/>
        <v>2023</v>
      </c>
      <c r="B140" s="53">
        <v>45119.0</v>
      </c>
      <c r="D140" s="40">
        <v>69.0</v>
      </c>
    </row>
    <row r="141">
      <c r="A141" s="53" t="str">
        <f t="shared" si="1"/>
        <v>2023</v>
      </c>
      <c r="B141" s="53">
        <v>45119.0</v>
      </c>
      <c r="E141" s="40">
        <v>3693.0</v>
      </c>
    </row>
    <row r="142">
      <c r="A142" s="53" t="str">
        <f t="shared" si="1"/>
        <v>2023</v>
      </c>
      <c r="B142" s="53">
        <v>45139.0</v>
      </c>
      <c r="C142" s="43">
        <v>15572.0</v>
      </c>
    </row>
    <row r="143">
      <c r="A143" s="53" t="str">
        <f t="shared" si="1"/>
        <v>2023</v>
      </c>
      <c r="B143" s="53">
        <v>45152.0</v>
      </c>
      <c r="E143" s="40">
        <v>5709.0</v>
      </c>
    </row>
    <row r="144">
      <c r="A144" s="53" t="str">
        <f t="shared" si="1"/>
        <v>2023</v>
      </c>
      <c r="B144" s="53">
        <v>45154.0</v>
      </c>
      <c r="D144" s="40">
        <v>61.0</v>
      </c>
    </row>
    <row r="145">
      <c r="A145" s="53" t="str">
        <f t="shared" si="1"/>
        <v>2023</v>
      </c>
      <c r="B145" s="53">
        <v>45170.0</v>
      </c>
      <c r="C145" s="43">
        <v>13228.0</v>
      </c>
    </row>
    <row r="146">
      <c r="A146" s="53" t="str">
        <f t="shared" si="1"/>
        <v>2023</v>
      </c>
      <c r="B146" s="53">
        <v>45182.0</v>
      </c>
      <c r="D146" s="40">
        <v>41.0</v>
      </c>
    </row>
    <row r="147">
      <c r="A147" s="53" t="str">
        <f t="shared" si="1"/>
        <v>2023</v>
      </c>
      <c r="B147" s="53">
        <v>45182.0</v>
      </c>
      <c r="E147" s="40">
        <v>4575.0</v>
      </c>
    </row>
    <row r="148">
      <c r="A148" s="53" t="str">
        <f t="shared" si="1"/>
        <v>2023</v>
      </c>
      <c r="B148" s="53">
        <v>45200.0</v>
      </c>
      <c r="C148" s="43">
        <v>9766.0</v>
      </c>
    </row>
    <row r="149">
      <c r="A149" s="53" t="str">
        <f t="shared" si="1"/>
        <v>2023</v>
      </c>
      <c r="B149" s="53">
        <v>45210.0</v>
      </c>
      <c r="D149" s="40">
        <v>42.0</v>
      </c>
    </row>
    <row r="150">
      <c r="A150" s="53" t="str">
        <f t="shared" si="1"/>
        <v>2023</v>
      </c>
      <c r="B150" s="53">
        <v>45210.0</v>
      </c>
      <c r="E150" s="40">
        <v>3742.0</v>
      </c>
    </row>
    <row r="151">
      <c r="A151" s="53" t="str">
        <f t="shared" si="1"/>
        <v>2023</v>
      </c>
      <c r="B151" s="53">
        <v>45231.0</v>
      </c>
      <c r="C151" s="43">
        <v>665.0</v>
      </c>
    </row>
    <row r="152">
      <c r="A152" s="53" t="str">
        <f t="shared" si="1"/>
        <v>2023</v>
      </c>
      <c r="B152" s="53">
        <v>45245.0</v>
      </c>
      <c r="D152" s="40">
        <v>108.0</v>
      </c>
    </row>
    <row r="153">
      <c r="A153" s="53" t="str">
        <f t="shared" si="1"/>
        <v>2023</v>
      </c>
      <c r="B153" s="53">
        <v>45245.0</v>
      </c>
      <c r="E153" s="40">
        <v>4477.0</v>
      </c>
    </row>
    <row r="154">
      <c r="A154" s="53" t="str">
        <f t="shared" si="1"/>
        <v>2023</v>
      </c>
      <c r="B154" s="53">
        <v>45261.0</v>
      </c>
      <c r="C154" s="43">
        <v>6749.0</v>
      </c>
    </row>
    <row r="155">
      <c r="A155" s="53" t="str">
        <f t="shared" si="1"/>
        <v>2023</v>
      </c>
      <c r="B155" s="53">
        <v>45273.0</v>
      </c>
      <c r="D155" s="40">
        <v>151.0</v>
      </c>
    </row>
    <row r="156">
      <c r="A156" s="53" t="str">
        <f t="shared" si="1"/>
        <v>2023</v>
      </c>
      <c r="B156" s="53">
        <v>45273.0</v>
      </c>
      <c r="E156" s="40">
        <v>678.0</v>
      </c>
    </row>
    <row r="157">
      <c r="A157" s="53" t="str">
        <f t="shared" si="1"/>
        <v>2024</v>
      </c>
      <c r="B157" s="53">
        <v>45292.0</v>
      </c>
      <c r="C157" s="43">
        <v>6148.0</v>
      </c>
    </row>
    <row r="158">
      <c r="A158" s="53" t="str">
        <f t="shared" si="1"/>
        <v>2024</v>
      </c>
      <c r="B158" s="53">
        <v>45299.0</v>
      </c>
      <c r="E158" s="40">
        <v>275.0</v>
      </c>
    </row>
    <row r="159">
      <c r="A159" s="53" t="str">
        <f t="shared" si="1"/>
        <v>2024</v>
      </c>
      <c r="B159" s="53">
        <v>45308.0</v>
      </c>
      <c r="D159" s="40">
        <v>231.0</v>
      </c>
    </row>
    <row r="160">
      <c r="A160" s="53" t="str">
        <f t="shared" si="1"/>
        <v>2024</v>
      </c>
      <c r="B160" s="53">
        <v>45323.0</v>
      </c>
      <c r="C160" s="43">
        <v>6047.0</v>
      </c>
    </row>
    <row r="161">
      <c r="A161" s="53" t="str">
        <f t="shared" si="1"/>
        <v>2024</v>
      </c>
      <c r="B161" s="53">
        <v>45336.0</v>
      </c>
      <c r="D161" s="40">
        <v>205.0</v>
      </c>
    </row>
    <row r="162">
      <c r="A162" s="53" t="str">
        <f t="shared" si="1"/>
        <v>2024</v>
      </c>
      <c r="B162" s="53">
        <v>45336.0</v>
      </c>
      <c r="E162" s="40">
        <v>1359.0</v>
      </c>
    </row>
    <row r="163">
      <c r="A163" s="53" t="str">
        <f t="shared" si="1"/>
        <v>2024</v>
      </c>
      <c r="B163" s="53">
        <v>45352.0</v>
      </c>
      <c r="C163" s="43">
        <v>6479.0</v>
      </c>
    </row>
    <row r="164">
      <c r="A164" s="53" t="str">
        <f t="shared" si="1"/>
        <v>2024</v>
      </c>
      <c r="B164" s="53">
        <v>45365.0</v>
      </c>
      <c r="D164" s="40">
        <v>181.0</v>
      </c>
    </row>
    <row r="165">
      <c r="A165" s="53" t="str">
        <f t="shared" si="1"/>
        <v>2024</v>
      </c>
      <c r="B165" s="53">
        <v>45365.0</v>
      </c>
      <c r="E165" s="40">
        <v>1873.0</v>
      </c>
    </row>
    <row r="166">
      <c r="A166" s="53" t="str">
        <f t="shared" si="1"/>
        <v>2024</v>
      </c>
      <c r="B166" s="53">
        <v>45383.0</v>
      </c>
      <c r="C166" s="43">
        <v>7335.0</v>
      </c>
    </row>
    <row r="167">
      <c r="A167" s="53" t="str">
        <f t="shared" si="1"/>
        <v>2024</v>
      </c>
      <c r="B167" s="53">
        <v>45393.0</v>
      </c>
      <c r="D167" s="40">
        <v>158.0</v>
      </c>
    </row>
    <row r="168">
      <c r="A168" s="53" t="str">
        <f t="shared" si="1"/>
        <v>2024</v>
      </c>
      <c r="B168" s="53">
        <v>45393.0</v>
      </c>
      <c r="E168" s="40">
        <v>2657.0</v>
      </c>
    </row>
    <row r="169">
      <c r="A169" s="53" t="str">
        <f t="shared" si="1"/>
        <v>2024</v>
      </c>
      <c r="B169" s="53">
        <v>45413.0</v>
      </c>
      <c r="C169" s="43">
        <v>10005.0</v>
      </c>
    </row>
    <row r="170">
      <c r="A170" s="53" t="str">
        <f t="shared" si="1"/>
        <v>2024</v>
      </c>
      <c r="B170" s="53">
        <v>45421.0</v>
      </c>
      <c r="E170" s="40">
        <v>3991.0</v>
      </c>
    </row>
    <row r="171">
      <c r="A171" s="53" t="str">
        <f t="shared" si="1"/>
        <v>2024</v>
      </c>
      <c r="B171" s="53">
        <v>45425.0</v>
      </c>
      <c r="D171" s="40">
        <v>157.0</v>
      </c>
    </row>
    <row r="172">
      <c r="A172" s="53" t="str">
        <f t="shared" si="1"/>
        <v>2024</v>
      </c>
      <c r="B172" s="53">
        <v>45444.0</v>
      </c>
      <c r="C172" s="43">
        <v>13704.0</v>
      </c>
    </row>
    <row r="173">
      <c r="A173" s="53" t="str">
        <f t="shared" si="1"/>
        <v>2024</v>
      </c>
      <c r="B173" s="53">
        <v>45454.0</v>
      </c>
      <c r="E173" s="40">
        <v>4809.0</v>
      </c>
    </row>
    <row r="174">
      <c r="A174" s="53" t="str">
        <f t="shared" si="1"/>
        <v>2024</v>
      </c>
      <c r="B174" s="53">
        <v>45456.0</v>
      </c>
      <c r="D174" s="40">
        <v>95.0</v>
      </c>
    </row>
    <row r="175">
      <c r="A175" s="53" t="str">
        <f t="shared" si="1"/>
        <v>2024</v>
      </c>
      <c r="B175" s="53">
        <v>45484.0</v>
      </c>
      <c r="D175" s="40">
        <v>48.0</v>
      </c>
    </row>
    <row r="176">
      <c r="A176" s="53" t="str">
        <f t="shared" si="1"/>
        <v>2024</v>
      </c>
      <c r="B176" s="53">
        <v>45484.0</v>
      </c>
      <c r="E176" s="40">
        <v>4774.0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3.29"/>
    <col customWidth="1" min="3" max="3" width="39.86"/>
    <col customWidth="1" min="4" max="4" width="32.71"/>
    <col customWidth="1" min="5" max="5" width="39.29"/>
    <col customWidth="1" min="6" max="6" width="30.14"/>
    <col customWidth="1" min="7" max="7" width="36.86"/>
  </cols>
  <sheetData>
    <row r="1">
      <c r="A1" s="54" t="s">
        <v>183</v>
      </c>
      <c r="B1" s="55" t="s">
        <v>184</v>
      </c>
      <c r="C1" s="55" t="s">
        <v>185</v>
      </c>
      <c r="D1" s="55" t="s">
        <v>186</v>
      </c>
      <c r="E1" s="55" t="s">
        <v>187</v>
      </c>
      <c r="F1" s="55" t="s">
        <v>188</v>
      </c>
      <c r="G1" s="55" t="s">
        <v>189</v>
      </c>
      <c r="H1" s="43" t="s">
        <v>190</v>
      </c>
      <c r="J1" s="43" t="s">
        <v>191</v>
      </c>
    </row>
    <row r="2">
      <c r="A2" s="56">
        <v>44727.0</v>
      </c>
      <c r="B2" s="57">
        <v>0.0</v>
      </c>
      <c r="C2" s="57">
        <v>0.0</v>
      </c>
      <c r="D2" s="57">
        <v>0.0</v>
      </c>
      <c r="E2" s="57">
        <v>0.0</v>
      </c>
      <c r="F2" s="57">
        <v>0.0</v>
      </c>
      <c r="G2" s="57">
        <v>0.0</v>
      </c>
      <c r="H2" s="52">
        <f t="shared" ref="H2:H28" si="1">SUM(C2,E2,G2)</f>
        <v>0</v>
      </c>
    </row>
    <row r="3">
      <c r="A3" s="56">
        <v>44727.0</v>
      </c>
      <c r="B3" s="57">
        <v>33.0</v>
      </c>
      <c r="C3" s="57">
        <v>33.0</v>
      </c>
      <c r="D3" s="57">
        <v>149.0</v>
      </c>
      <c r="E3" s="57">
        <v>149.0</v>
      </c>
      <c r="F3" s="57">
        <v>1122.0</v>
      </c>
      <c r="G3" s="58">
        <v>1122.0</v>
      </c>
      <c r="H3" s="52">
        <f t="shared" si="1"/>
        <v>1304</v>
      </c>
    </row>
    <row r="4">
      <c r="A4" s="56">
        <v>44757.0</v>
      </c>
      <c r="B4" s="57">
        <v>34.0</v>
      </c>
      <c r="C4" s="57">
        <v>1.0</v>
      </c>
      <c r="D4" s="57">
        <v>153.0</v>
      </c>
      <c r="E4" s="57">
        <v>4.0</v>
      </c>
      <c r="F4" s="57">
        <v>1951.0</v>
      </c>
      <c r="G4" s="57">
        <v>829.0</v>
      </c>
      <c r="H4" s="52">
        <f t="shared" si="1"/>
        <v>834</v>
      </c>
    </row>
    <row r="5">
      <c r="A5" s="56">
        <v>44788.0</v>
      </c>
      <c r="B5" s="57">
        <v>36.0</v>
      </c>
      <c r="C5" s="57">
        <v>2.0</v>
      </c>
      <c r="D5" s="57">
        <v>0.0</v>
      </c>
      <c r="E5" s="57">
        <v>4.0</v>
      </c>
      <c r="F5" s="57">
        <v>3084.0</v>
      </c>
      <c r="G5" s="58">
        <v>1133.0</v>
      </c>
      <c r="H5" s="52">
        <f t="shared" si="1"/>
        <v>1139</v>
      </c>
    </row>
    <row r="6">
      <c r="A6" s="56">
        <v>44819.0</v>
      </c>
      <c r="B6" s="57">
        <v>38.0</v>
      </c>
      <c r="C6" s="57">
        <v>2.0</v>
      </c>
      <c r="D6" s="57">
        <v>0.0</v>
      </c>
      <c r="E6" s="57">
        <v>4.0</v>
      </c>
      <c r="F6" s="57">
        <v>3827.0</v>
      </c>
      <c r="G6" s="57">
        <v>743.0</v>
      </c>
      <c r="H6" s="52">
        <f t="shared" si="1"/>
        <v>749</v>
      </c>
    </row>
    <row r="7">
      <c r="A7" s="56">
        <v>44850.0</v>
      </c>
      <c r="B7" s="57">
        <v>42.0</v>
      </c>
      <c r="C7" s="57">
        <v>4.0</v>
      </c>
      <c r="D7" s="57">
        <v>0.0</v>
      </c>
      <c r="E7" s="57">
        <v>4.0</v>
      </c>
      <c r="F7" s="57">
        <v>4366.0</v>
      </c>
      <c r="G7" s="57">
        <v>539.0</v>
      </c>
      <c r="H7" s="52">
        <f t="shared" si="1"/>
        <v>547</v>
      </c>
    </row>
    <row r="8">
      <c r="A8" s="56">
        <v>44880.0</v>
      </c>
      <c r="B8" s="57">
        <v>44.0</v>
      </c>
      <c r="C8" s="57">
        <v>2.0</v>
      </c>
      <c r="D8" s="57">
        <v>0.0</v>
      </c>
      <c r="E8" s="57">
        <v>4.0</v>
      </c>
      <c r="F8" s="57">
        <v>4430.0</v>
      </c>
      <c r="G8" s="57">
        <v>64.0</v>
      </c>
      <c r="H8" s="52">
        <f t="shared" si="1"/>
        <v>70</v>
      </c>
    </row>
    <row r="9">
      <c r="A9" s="56">
        <v>44910.0</v>
      </c>
      <c r="B9" s="57">
        <v>47.0</v>
      </c>
      <c r="C9" s="57">
        <v>3.0</v>
      </c>
      <c r="D9" s="57">
        <v>582.0</v>
      </c>
      <c r="E9" s="57">
        <v>582.0</v>
      </c>
      <c r="F9" s="57">
        <v>4430.0</v>
      </c>
      <c r="G9" s="57">
        <v>0.0</v>
      </c>
      <c r="H9" s="52">
        <f t="shared" si="1"/>
        <v>585</v>
      </c>
    </row>
    <row r="10">
      <c r="A10" s="56">
        <v>44941.0</v>
      </c>
      <c r="B10" s="57">
        <v>49.0</v>
      </c>
      <c r="C10" s="57">
        <v>2.0</v>
      </c>
      <c r="D10" s="57">
        <v>622.0</v>
      </c>
      <c r="E10" s="57">
        <v>40.0</v>
      </c>
      <c r="F10" s="57">
        <v>4430.0</v>
      </c>
      <c r="G10" s="57">
        <v>0.0</v>
      </c>
      <c r="H10" s="52">
        <f t="shared" si="1"/>
        <v>42</v>
      </c>
    </row>
    <row r="11">
      <c r="A11" s="56">
        <v>44972.0</v>
      </c>
      <c r="B11" s="57">
        <v>53.0</v>
      </c>
      <c r="C11" s="57">
        <v>4.0</v>
      </c>
      <c r="D11" s="57">
        <v>688.0</v>
      </c>
      <c r="E11" s="57">
        <v>66.0</v>
      </c>
      <c r="F11" s="57">
        <v>4430.0</v>
      </c>
      <c r="G11" s="57">
        <v>0.0</v>
      </c>
      <c r="H11" s="52">
        <f t="shared" si="1"/>
        <v>70</v>
      </c>
    </row>
    <row r="12">
      <c r="A12" s="56">
        <v>45000.0</v>
      </c>
      <c r="B12" s="57">
        <v>55.0</v>
      </c>
      <c r="C12" s="57">
        <v>2.0</v>
      </c>
      <c r="D12" s="57">
        <v>743.0</v>
      </c>
      <c r="E12" s="57">
        <v>55.0</v>
      </c>
      <c r="F12" s="57">
        <v>4430.0</v>
      </c>
      <c r="G12" s="57">
        <v>0.0</v>
      </c>
      <c r="H12" s="52">
        <f t="shared" si="1"/>
        <v>57</v>
      </c>
    </row>
    <row r="13">
      <c r="A13" s="56">
        <v>45031.0</v>
      </c>
      <c r="B13" s="57">
        <v>58.0</v>
      </c>
      <c r="C13" s="57">
        <v>3.0</v>
      </c>
      <c r="D13" s="57">
        <v>798.0</v>
      </c>
      <c r="E13" s="57">
        <v>55.0</v>
      </c>
      <c r="F13" s="57">
        <v>4430.0</v>
      </c>
      <c r="G13" s="57">
        <v>0.0</v>
      </c>
      <c r="H13" s="52">
        <f t="shared" si="1"/>
        <v>58</v>
      </c>
    </row>
    <row r="14">
      <c r="A14" s="56">
        <v>45061.0</v>
      </c>
      <c r="B14" s="57">
        <v>62.0</v>
      </c>
      <c r="C14" s="57">
        <v>4.0</v>
      </c>
      <c r="D14" s="57">
        <v>864.0</v>
      </c>
      <c r="E14" s="57">
        <v>66.0</v>
      </c>
      <c r="F14" s="57">
        <v>4556.0</v>
      </c>
      <c r="G14" s="57">
        <v>126.0</v>
      </c>
      <c r="H14" s="52">
        <f t="shared" si="1"/>
        <v>196</v>
      </c>
    </row>
    <row r="15">
      <c r="A15" s="56">
        <v>45092.0</v>
      </c>
      <c r="B15" s="57">
        <v>66.0</v>
      </c>
      <c r="C15" s="57">
        <v>4.0</v>
      </c>
      <c r="D15" s="57">
        <v>931.0</v>
      </c>
      <c r="E15" s="57">
        <v>67.0</v>
      </c>
      <c r="F15" s="57">
        <v>4912.0</v>
      </c>
      <c r="G15" s="57">
        <v>356.0</v>
      </c>
      <c r="H15" s="52">
        <f t="shared" si="1"/>
        <v>427</v>
      </c>
    </row>
    <row r="16">
      <c r="A16" s="56">
        <v>45122.0</v>
      </c>
      <c r="B16" s="57">
        <v>68.0</v>
      </c>
      <c r="C16" s="57">
        <v>2.0</v>
      </c>
      <c r="D16" s="57">
        <v>989.0</v>
      </c>
      <c r="E16" s="57">
        <v>58.0</v>
      </c>
      <c r="F16" s="57">
        <v>5346.0</v>
      </c>
      <c r="G16" s="57">
        <v>434.0</v>
      </c>
      <c r="H16" s="52">
        <f t="shared" si="1"/>
        <v>494</v>
      </c>
    </row>
    <row r="17">
      <c r="A17" s="56">
        <v>45153.0</v>
      </c>
      <c r="B17" s="57">
        <v>72.0</v>
      </c>
      <c r="C17" s="57">
        <v>4.0</v>
      </c>
      <c r="D17" s="57">
        <v>1054.0</v>
      </c>
      <c r="E17" s="57">
        <v>65.0</v>
      </c>
      <c r="F17" s="57">
        <v>6598.0</v>
      </c>
      <c r="G17" s="58">
        <v>1252.0</v>
      </c>
      <c r="H17" s="52">
        <f t="shared" si="1"/>
        <v>1321</v>
      </c>
    </row>
    <row r="18">
      <c r="A18" s="56">
        <v>45184.0</v>
      </c>
      <c r="B18" s="57">
        <v>75.0</v>
      </c>
      <c r="C18" s="57">
        <v>3.0</v>
      </c>
      <c r="D18" s="57">
        <v>1133.0</v>
      </c>
      <c r="E18" s="57">
        <v>79.0</v>
      </c>
      <c r="F18" s="57">
        <v>7278.0</v>
      </c>
      <c r="G18" s="57">
        <v>680.0</v>
      </c>
      <c r="H18" s="52">
        <f t="shared" si="1"/>
        <v>762</v>
      </c>
    </row>
    <row r="19">
      <c r="A19" s="56">
        <v>45214.0</v>
      </c>
      <c r="B19" s="57">
        <v>78.0</v>
      </c>
      <c r="C19" s="57">
        <v>3.0</v>
      </c>
      <c r="D19" s="57">
        <v>1204.0</v>
      </c>
      <c r="E19" s="57">
        <v>71.0</v>
      </c>
      <c r="F19" s="57">
        <v>7979.0</v>
      </c>
      <c r="G19" s="57">
        <v>701.0</v>
      </c>
      <c r="H19" s="52">
        <f t="shared" si="1"/>
        <v>775</v>
      </c>
    </row>
    <row r="20">
      <c r="A20" s="56">
        <v>45245.0</v>
      </c>
      <c r="B20" s="57">
        <v>82.0</v>
      </c>
      <c r="C20" s="57">
        <v>4.0</v>
      </c>
      <c r="D20" s="57">
        <v>1300.0</v>
      </c>
      <c r="E20" s="57">
        <v>96.0</v>
      </c>
      <c r="F20" s="57">
        <v>7979.0</v>
      </c>
      <c r="G20" s="57">
        <v>0.0</v>
      </c>
      <c r="H20" s="52">
        <f t="shared" si="1"/>
        <v>100</v>
      </c>
    </row>
    <row r="21">
      <c r="A21" s="56">
        <v>45275.0</v>
      </c>
      <c r="B21" s="57">
        <v>85.0</v>
      </c>
      <c r="C21" s="57">
        <v>3.0</v>
      </c>
      <c r="D21" s="57">
        <v>1351.0</v>
      </c>
      <c r="E21" s="57">
        <v>51.0</v>
      </c>
      <c r="F21" s="57">
        <v>8055.0</v>
      </c>
      <c r="G21" s="57">
        <v>76.0</v>
      </c>
      <c r="H21" s="52">
        <f t="shared" si="1"/>
        <v>130</v>
      </c>
    </row>
    <row r="22">
      <c r="A22" s="56">
        <v>45306.0</v>
      </c>
      <c r="B22" s="57">
        <v>88.0</v>
      </c>
      <c r="C22" s="57">
        <v>3.0</v>
      </c>
      <c r="D22" s="57">
        <v>0.0</v>
      </c>
      <c r="E22" s="57">
        <v>40.0</v>
      </c>
      <c r="F22" s="57">
        <v>8055.0</v>
      </c>
      <c r="G22" s="57">
        <v>0.0</v>
      </c>
      <c r="H22" s="52">
        <f t="shared" si="1"/>
        <v>43</v>
      </c>
    </row>
    <row r="23">
      <c r="A23" s="56">
        <v>45337.0</v>
      </c>
      <c r="B23" s="57">
        <v>92.0</v>
      </c>
      <c r="C23" s="57">
        <v>4.0</v>
      </c>
      <c r="D23" s="57">
        <v>1467.0</v>
      </c>
      <c r="E23" s="57">
        <v>116.0</v>
      </c>
      <c r="F23" s="57">
        <v>8055.0</v>
      </c>
      <c r="G23" s="57">
        <v>0.0</v>
      </c>
      <c r="H23" s="52">
        <f t="shared" si="1"/>
        <v>120</v>
      </c>
    </row>
    <row r="24">
      <c r="A24" s="56">
        <v>45366.0</v>
      </c>
      <c r="B24" s="57">
        <v>95.0</v>
      </c>
      <c r="C24" s="57">
        <v>3.0</v>
      </c>
      <c r="D24" s="57">
        <v>1523.0</v>
      </c>
      <c r="E24" s="57">
        <v>56.0</v>
      </c>
      <c r="F24" s="57">
        <v>8055.0</v>
      </c>
      <c r="G24" s="57">
        <v>0.0</v>
      </c>
      <c r="H24" s="52">
        <f t="shared" si="1"/>
        <v>59</v>
      </c>
    </row>
    <row r="25">
      <c r="A25" s="56">
        <v>45397.0</v>
      </c>
      <c r="B25" s="57">
        <v>99.0</v>
      </c>
      <c r="C25" s="57">
        <v>4.0</v>
      </c>
      <c r="D25" s="57">
        <v>1576.0</v>
      </c>
      <c r="E25" s="57">
        <v>53.0</v>
      </c>
      <c r="F25" s="57">
        <v>8055.0</v>
      </c>
      <c r="G25" s="57">
        <v>0.0</v>
      </c>
      <c r="H25" s="52">
        <f t="shared" si="1"/>
        <v>57</v>
      </c>
    </row>
    <row r="26">
      <c r="A26" s="56">
        <v>45427.0</v>
      </c>
      <c r="B26" s="57">
        <v>103.0</v>
      </c>
      <c r="C26" s="57">
        <v>4.0</v>
      </c>
      <c r="D26" s="57">
        <v>1647.0</v>
      </c>
      <c r="E26" s="57">
        <v>71.0</v>
      </c>
      <c r="F26" s="57">
        <v>8066.0</v>
      </c>
      <c r="G26" s="57">
        <v>11.0</v>
      </c>
      <c r="H26" s="52">
        <f t="shared" si="1"/>
        <v>86</v>
      </c>
    </row>
    <row r="27">
      <c r="A27" s="56">
        <v>45458.0</v>
      </c>
      <c r="B27" s="57">
        <v>106.0</v>
      </c>
      <c r="C27" s="57">
        <v>3.0</v>
      </c>
      <c r="D27" s="57">
        <v>1727.0</v>
      </c>
      <c r="E27" s="57">
        <v>80.0</v>
      </c>
      <c r="F27" s="57">
        <v>8881.0</v>
      </c>
      <c r="G27" s="57">
        <v>815.0</v>
      </c>
      <c r="H27" s="52">
        <f t="shared" si="1"/>
        <v>898</v>
      </c>
    </row>
    <row r="28">
      <c r="A28" s="56">
        <v>45488.0</v>
      </c>
      <c r="B28" s="57">
        <v>109.0</v>
      </c>
      <c r="C28" s="57">
        <v>3.0</v>
      </c>
      <c r="D28" s="57">
        <v>1810.0</v>
      </c>
      <c r="E28" s="57">
        <v>83.0</v>
      </c>
      <c r="F28" s="57">
        <v>9481.0</v>
      </c>
      <c r="G28" s="57">
        <v>600.0</v>
      </c>
      <c r="H28" s="52">
        <f t="shared" si="1"/>
        <v>686</v>
      </c>
    </row>
    <row r="29">
      <c r="A29" s="54"/>
      <c r="B29" s="59"/>
      <c r="C29" s="60"/>
    </row>
  </sheetData>
  <drawing r:id="rId1"/>
</worksheet>
</file>