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drawings/drawing3.xml" ContentType="application/vnd.openxmlformats-officedocument.drawing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drawings/drawing4.xml" ContentType="application/vnd.openxmlformats-officedocument.drawing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drawings/drawing8.xml" ContentType="application/vnd.openxmlformats-officedocument.drawing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Servidor2/30 dias/"/>
    </mc:Choice>
  </mc:AlternateContent>
  <xr:revisionPtr revIDLastSave="78" documentId="8_{B07ADFF0-704F-47AA-A4E4-B37A220B9A80}" xr6:coauthVersionLast="46" xr6:coauthVersionMax="46" xr10:uidLastSave="{E558CFAE-A56E-42EE-91FE-F15ABB73D4C4}"/>
  <bookViews>
    <workbookView xWindow="-110" yWindow="-110" windowWidth="32220" windowHeight="17760" activeTab="3" xr2:uid="{00000000-000D-0000-FFFF-FFFF00000000}"/>
  </bookViews>
  <sheets>
    <sheet name="CPU_Media" sheetId="1" r:id="rId1"/>
    <sheet name="CPU_Max" sheetId="4" r:id="rId2"/>
    <sheet name="CPU_Min" sheetId="6" r:id="rId3"/>
    <sheet name="CPU_All" sheetId="13" r:id="rId4"/>
    <sheet name="NetIn_Media" sheetId="9" r:id="rId5"/>
    <sheet name="NetOut_Media" sheetId="12" r:id="rId6"/>
    <sheet name="Net_All" sheetId="14" r:id="rId7"/>
    <sheet name="Disk_Media" sheetId="11" r:id="rId8"/>
    <sheet name="Disk_Max" sheetId="8" r:id="rId9"/>
    <sheet name="Disk_Min" sheetId="10" r:id="rId10"/>
    <sheet name="Disk_All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5" l="1"/>
  <c r="D38" i="15"/>
  <c r="AB37" i="15"/>
  <c r="X37" i="15"/>
  <c r="R37" i="15"/>
  <c r="N37" i="15"/>
  <c r="H37" i="15"/>
  <c r="D37" i="15"/>
  <c r="AB36" i="15"/>
  <c r="AB38" i="15" s="1"/>
  <c r="X36" i="15"/>
  <c r="X38" i="15" s="1"/>
  <c r="R36" i="15"/>
  <c r="R38" i="15" s="1"/>
  <c r="N36" i="15"/>
  <c r="N38" i="15" s="1"/>
  <c r="H36" i="15"/>
  <c r="D36" i="15"/>
  <c r="AB35" i="15"/>
  <c r="X35" i="15"/>
  <c r="V35" i="15"/>
  <c r="R35" i="15"/>
  <c r="N35" i="15"/>
  <c r="L35" i="15"/>
  <c r="H35" i="15"/>
  <c r="D35" i="15"/>
  <c r="B35" i="15"/>
  <c r="AB34" i="15"/>
  <c r="X34" i="15"/>
  <c r="V34" i="15"/>
  <c r="R34" i="15"/>
  <c r="N34" i="15"/>
  <c r="L34" i="15"/>
  <c r="H34" i="15"/>
  <c r="D34" i="15"/>
  <c r="B34" i="15"/>
  <c r="AB33" i="15"/>
  <c r="X33" i="15"/>
  <c r="V33" i="15"/>
  <c r="R33" i="15"/>
  <c r="N33" i="15"/>
  <c r="L33" i="15"/>
  <c r="H33" i="15"/>
  <c r="D33" i="15"/>
  <c r="B33" i="15"/>
  <c r="J31" i="15"/>
  <c r="I31" i="15"/>
  <c r="F31" i="15"/>
  <c r="E31" i="15"/>
  <c r="J30" i="15"/>
  <c r="I30" i="15"/>
  <c r="F30" i="15"/>
  <c r="E30" i="15"/>
  <c r="J29" i="15"/>
  <c r="I29" i="15"/>
  <c r="F29" i="15"/>
  <c r="E29" i="15"/>
  <c r="J28" i="15"/>
  <c r="I28" i="15"/>
  <c r="F28" i="15"/>
  <c r="E28" i="15"/>
  <c r="J27" i="15"/>
  <c r="I27" i="15"/>
  <c r="F27" i="15"/>
  <c r="E27" i="15"/>
  <c r="J26" i="15"/>
  <c r="I26" i="15"/>
  <c r="F26" i="15"/>
  <c r="E26" i="15"/>
  <c r="J25" i="15"/>
  <c r="I25" i="15"/>
  <c r="F25" i="15"/>
  <c r="E25" i="15"/>
  <c r="J24" i="15"/>
  <c r="I24" i="15"/>
  <c r="F24" i="15"/>
  <c r="E24" i="15"/>
  <c r="J23" i="15"/>
  <c r="I23" i="15"/>
  <c r="F23" i="15"/>
  <c r="E23" i="15"/>
  <c r="J22" i="15"/>
  <c r="I22" i="15"/>
  <c r="F22" i="15"/>
  <c r="E22" i="15"/>
  <c r="J21" i="15"/>
  <c r="I21" i="15"/>
  <c r="F21" i="15"/>
  <c r="E21" i="15"/>
  <c r="J20" i="15"/>
  <c r="I20" i="15"/>
  <c r="F20" i="15"/>
  <c r="E20" i="15"/>
  <c r="J19" i="15"/>
  <c r="I19" i="15"/>
  <c r="F19" i="15"/>
  <c r="E19" i="15"/>
  <c r="J18" i="15"/>
  <c r="I18" i="15"/>
  <c r="F18" i="15"/>
  <c r="E18" i="15"/>
  <c r="J17" i="15"/>
  <c r="I17" i="15"/>
  <c r="F17" i="15"/>
  <c r="E17" i="15"/>
  <c r="J16" i="15"/>
  <c r="I16" i="15"/>
  <c r="F16" i="15"/>
  <c r="E16" i="15"/>
  <c r="J15" i="15"/>
  <c r="I15" i="15"/>
  <c r="F15" i="15"/>
  <c r="E15" i="15"/>
  <c r="J14" i="15"/>
  <c r="I14" i="15"/>
  <c r="F14" i="15"/>
  <c r="E14" i="15"/>
  <c r="J13" i="15"/>
  <c r="I13" i="15"/>
  <c r="F13" i="15"/>
  <c r="E13" i="15"/>
  <c r="J12" i="15"/>
  <c r="I12" i="15"/>
  <c r="F12" i="15"/>
  <c r="E12" i="15"/>
  <c r="J11" i="15"/>
  <c r="I11" i="15"/>
  <c r="F11" i="15"/>
  <c r="E11" i="15"/>
  <c r="J10" i="15"/>
  <c r="I10" i="15"/>
  <c r="F10" i="15"/>
  <c r="E10" i="15"/>
  <c r="J9" i="15"/>
  <c r="I9" i="15"/>
  <c r="F9" i="15"/>
  <c r="E9" i="15"/>
  <c r="J8" i="15"/>
  <c r="I8" i="15"/>
  <c r="F8" i="15"/>
  <c r="E8" i="15"/>
  <c r="J7" i="15"/>
  <c r="I7" i="15"/>
  <c r="F7" i="15"/>
  <c r="E7" i="15"/>
  <c r="J6" i="15"/>
  <c r="I6" i="15"/>
  <c r="F6" i="15"/>
  <c r="E6" i="15"/>
  <c r="J5" i="15"/>
  <c r="I5" i="15"/>
  <c r="F5" i="15"/>
  <c r="E5" i="15"/>
  <c r="J4" i="15"/>
  <c r="I4" i="15"/>
  <c r="F4" i="15"/>
  <c r="E4" i="15"/>
  <c r="J3" i="15"/>
  <c r="I3" i="15"/>
  <c r="F3" i="15"/>
  <c r="E3" i="15"/>
  <c r="AD31" i="15"/>
  <c r="AC31" i="15"/>
  <c r="Z31" i="15"/>
  <c r="Y31" i="15"/>
  <c r="AD30" i="15"/>
  <c r="AC30" i="15"/>
  <c r="Z30" i="15"/>
  <c r="Y30" i="15"/>
  <c r="AD29" i="15"/>
  <c r="AC29" i="15"/>
  <c r="Z29" i="15"/>
  <c r="Y29" i="15"/>
  <c r="AD28" i="15"/>
  <c r="AC28" i="15"/>
  <c r="Z28" i="15"/>
  <c r="Y28" i="15"/>
  <c r="AD27" i="15"/>
  <c r="AC27" i="15"/>
  <c r="Z27" i="15"/>
  <c r="Y27" i="15"/>
  <c r="AD26" i="15"/>
  <c r="AC26" i="15"/>
  <c r="Z26" i="15"/>
  <c r="Y26" i="15"/>
  <c r="AD25" i="15"/>
  <c r="AC25" i="15"/>
  <c r="Z25" i="15"/>
  <c r="Y25" i="15"/>
  <c r="AD24" i="15"/>
  <c r="AC24" i="15"/>
  <c r="Z24" i="15"/>
  <c r="Y24" i="15"/>
  <c r="AD23" i="15"/>
  <c r="AC23" i="15"/>
  <c r="Z23" i="15"/>
  <c r="Y23" i="15"/>
  <c r="AD22" i="15"/>
  <c r="AC22" i="15"/>
  <c r="Z22" i="15"/>
  <c r="Y22" i="15"/>
  <c r="AD21" i="15"/>
  <c r="AC21" i="15"/>
  <c r="Z21" i="15"/>
  <c r="Y21" i="15"/>
  <c r="AD20" i="15"/>
  <c r="AC20" i="15"/>
  <c r="Z20" i="15"/>
  <c r="Y20" i="15"/>
  <c r="AD19" i="15"/>
  <c r="AC19" i="15"/>
  <c r="Z19" i="15"/>
  <c r="Y19" i="15"/>
  <c r="AD18" i="15"/>
  <c r="AC18" i="15"/>
  <c r="Z18" i="15"/>
  <c r="Y18" i="15"/>
  <c r="AD17" i="15"/>
  <c r="AC17" i="15"/>
  <c r="Z17" i="15"/>
  <c r="Y17" i="15"/>
  <c r="AD16" i="15"/>
  <c r="AC16" i="15"/>
  <c r="Z16" i="15"/>
  <c r="Y16" i="15"/>
  <c r="AD15" i="15"/>
  <c r="AC15" i="15"/>
  <c r="Z15" i="15"/>
  <c r="Y15" i="15"/>
  <c r="AD14" i="15"/>
  <c r="AC14" i="15"/>
  <c r="Z14" i="15"/>
  <c r="Y14" i="15"/>
  <c r="AD13" i="15"/>
  <c r="AC13" i="15"/>
  <c r="Z13" i="15"/>
  <c r="Y13" i="15"/>
  <c r="AD12" i="15"/>
  <c r="AC12" i="15"/>
  <c r="Z12" i="15"/>
  <c r="Y12" i="15"/>
  <c r="AD11" i="15"/>
  <c r="AC11" i="15"/>
  <c r="Z11" i="15"/>
  <c r="Y11" i="15"/>
  <c r="AD10" i="15"/>
  <c r="AC10" i="15"/>
  <c r="Z10" i="15"/>
  <c r="Y10" i="15"/>
  <c r="AD9" i="15"/>
  <c r="AC9" i="15"/>
  <c r="Z9" i="15"/>
  <c r="Y9" i="15"/>
  <c r="AD8" i="15"/>
  <c r="AC8" i="15"/>
  <c r="Z8" i="15"/>
  <c r="Y8" i="15"/>
  <c r="AD7" i="15"/>
  <c r="AC7" i="15"/>
  <c r="Z7" i="15"/>
  <c r="Y7" i="15"/>
  <c r="AD6" i="15"/>
  <c r="AC6" i="15"/>
  <c r="Z6" i="15"/>
  <c r="Y6" i="15"/>
  <c r="AD5" i="15"/>
  <c r="AC5" i="15"/>
  <c r="Z5" i="15"/>
  <c r="Y5" i="15"/>
  <c r="AD4" i="15"/>
  <c r="AC4" i="15"/>
  <c r="Z4" i="15"/>
  <c r="Y4" i="15"/>
  <c r="AD3" i="15"/>
  <c r="AC3" i="15"/>
  <c r="Z3" i="15"/>
  <c r="Y3" i="15"/>
  <c r="T31" i="15"/>
  <c r="S31" i="15"/>
  <c r="P31" i="15"/>
  <c r="O31" i="15"/>
  <c r="T30" i="15"/>
  <c r="S30" i="15"/>
  <c r="P30" i="15"/>
  <c r="O30" i="15"/>
  <c r="T29" i="15"/>
  <c r="S29" i="15"/>
  <c r="P29" i="15"/>
  <c r="O29" i="15"/>
  <c r="T28" i="15"/>
  <c r="S28" i="15"/>
  <c r="P28" i="15"/>
  <c r="O28" i="15"/>
  <c r="T27" i="15"/>
  <c r="S27" i="15"/>
  <c r="P27" i="15"/>
  <c r="O27" i="15"/>
  <c r="T26" i="15"/>
  <c r="S26" i="15"/>
  <c r="P26" i="15"/>
  <c r="O26" i="15"/>
  <c r="T25" i="15"/>
  <c r="S25" i="15"/>
  <c r="P25" i="15"/>
  <c r="O25" i="15"/>
  <c r="T24" i="15"/>
  <c r="S24" i="15"/>
  <c r="P24" i="15"/>
  <c r="O24" i="15"/>
  <c r="T23" i="15"/>
  <c r="S23" i="15"/>
  <c r="P23" i="15"/>
  <c r="O23" i="15"/>
  <c r="T22" i="15"/>
  <c r="S22" i="15"/>
  <c r="P22" i="15"/>
  <c r="O22" i="15"/>
  <c r="T21" i="15"/>
  <c r="S21" i="15"/>
  <c r="P21" i="15"/>
  <c r="O21" i="15"/>
  <c r="T20" i="15"/>
  <c r="S20" i="15"/>
  <c r="P20" i="15"/>
  <c r="O20" i="15"/>
  <c r="T19" i="15"/>
  <c r="S19" i="15"/>
  <c r="P19" i="15"/>
  <c r="O19" i="15"/>
  <c r="T18" i="15"/>
  <c r="S18" i="15"/>
  <c r="P18" i="15"/>
  <c r="O18" i="15"/>
  <c r="T17" i="15"/>
  <c r="S17" i="15"/>
  <c r="P17" i="15"/>
  <c r="O17" i="15"/>
  <c r="T16" i="15"/>
  <c r="S16" i="15"/>
  <c r="P16" i="15"/>
  <c r="O16" i="15"/>
  <c r="T15" i="15"/>
  <c r="S15" i="15"/>
  <c r="P15" i="15"/>
  <c r="O15" i="15"/>
  <c r="T14" i="15"/>
  <c r="S14" i="15"/>
  <c r="P14" i="15"/>
  <c r="O14" i="15"/>
  <c r="T13" i="15"/>
  <c r="S13" i="15"/>
  <c r="P13" i="15"/>
  <c r="O13" i="15"/>
  <c r="T12" i="15"/>
  <c r="S12" i="15"/>
  <c r="P12" i="15"/>
  <c r="O12" i="15"/>
  <c r="T11" i="15"/>
  <c r="S11" i="15"/>
  <c r="P11" i="15"/>
  <c r="O11" i="15"/>
  <c r="T10" i="15"/>
  <c r="S10" i="15"/>
  <c r="P10" i="15"/>
  <c r="O10" i="15"/>
  <c r="T9" i="15"/>
  <c r="S9" i="15"/>
  <c r="P9" i="15"/>
  <c r="O9" i="15"/>
  <c r="T8" i="15"/>
  <c r="S8" i="15"/>
  <c r="P8" i="15"/>
  <c r="O8" i="15"/>
  <c r="T7" i="15"/>
  <c r="S7" i="15"/>
  <c r="P7" i="15"/>
  <c r="O7" i="15"/>
  <c r="T6" i="15"/>
  <c r="S6" i="15"/>
  <c r="P6" i="15"/>
  <c r="O6" i="15"/>
  <c r="T5" i="15"/>
  <c r="S5" i="15"/>
  <c r="P5" i="15"/>
  <c r="O5" i="15"/>
  <c r="T4" i="15"/>
  <c r="S4" i="15"/>
  <c r="P4" i="15"/>
  <c r="O4" i="15"/>
  <c r="T3" i="15"/>
  <c r="S3" i="15"/>
  <c r="P3" i="15"/>
  <c r="O3" i="15"/>
  <c r="R37" i="14"/>
  <c r="N37" i="14"/>
  <c r="H37" i="14"/>
  <c r="D37" i="14"/>
  <c r="L35" i="14"/>
  <c r="B35" i="14"/>
  <c r="L34" i="14"/>
  <c r="B34" i="14"/>
  <c r="R33" i="14"/>
  <c r="N33" i="14"/>
  <c r="L33" i="14"/>
  <c r="H33" i="14"/>
  <c r="D33" i="14"/>
  <c r="B33" i="14"/>
  <c r="T31" i="14"/>
  <c r="S31" i="14"/>
  <c r="P31" i="14"/>
  <c r="O31" i="14"/>
  <c r="T30" i="14"/>
  <c r="S30" i="14"/>
  <c r="P30" i="14"/>
  <c r="O30" i="14"/>
  <c r="T29" i="14"/>
  <c r="S29" i="14"/>
  <c r="P29" i="14"/>
  <c r="O29" i="14"/>
  <c r="T28" i="14"/>
  <c r="S28" i="14"/>
  <c r="P28" i="14"/>
  <c r="O28" i="14"/>
  <c r="T27" i="14"/>
  <c r="S27" i="14"/>
  <c r="P27" i="14"/>
  <c r="O27" i="14"/>
  <c r="T26" i="14"/>
  <c r="S26" i="14"/>
  <c r="P26" i="14"/>
  <c r="O26" i="14"/>
  <c r="T25" i="14"/>
  <c r="S25" i="14"/>
  <c r="P25" i="14"/>
  <c r="O25" i="14"/>
  <c r="T24" i="14"/>
  <c r="S24" i="14"/>
  <c r="P24" i="14"/>
  <c r="O24" i="14"/>
  <c r="T23" i="14"/>
  <c r="S23" i="14"/>
  <c r="P23" i="14"/>
  <c r="O23" i="14"/>
  <c r="T22" i="14"/>
  <c r="S22" i="14"/>
  <c r="P22" i="14"/>
  <c r="O22" i="14"/>
  <c r="T21" i="14"/>
  <c r="S21" i="14"/>
  <c r="P21" i="14"/>
  <c r="O21" i="14"/>
  <c r="T20" i="14"/>
  <c r="S20" i="14"/>
  <c r="P20" i="14"/>
  <c r="O20" i="14"/>
  <c r="T19" i="14"/>
  <c r="S19" i="14"/>
  <c r="P19" i="14"/>
  <c r="O19" i="14"/>
  <c r="T18" i="14"/>
  <c r="S18" i="14"/>
  <c r="P18" i="14"/>
  <c r="O18" i="14"/>
  <c r="T17" i="14"/>
  <c r="S17" i="14"/>
  <c r="P17" i="14"/>
  <c r="O17" i="14"/>
  <c r="T16" i="14"/>
  <c r="S16" i="14"/>
  <c r="P16" i="14"/>
  <c r="O16" i="14"/>
  <c r="T15" i="14"/>
  <c r="S15" i="14"/>
  <c r="P15" i="14"/>
  <c r="O15" i="14"/>
  <c r="T14" i="14"/>
  <c r="S14" i="14"/>
  <c r="P14" i="14"/>
  <c r="O14" i="14"/>
  <c r="T13" i="14"/>
  <c r="S13" i="14"/>
  <c r="P13" i="14"/>
  <c r="O13" i="14"/>
  <c r="T12" i="14"/>
  <c r="S12" i="14"/>
  <c r="P12" i="14"/>
  <c r="O12" i="14"/>
  <c r="T11" i="14"/>
  <c r="S11" i="14"/>
  <c r="P11" i="14"/>
  <c r="O11" i="14"/>
  <c r="T10" i="14"/>
  <c r="S10" i="14"/>
  <c r="P10" i="14"/>
  <c r="O10" i="14"/>
  <c r="T9" i="14"/>
  <c r="S9" i="14"/>
  <c r="P9" i="14"/>
  <c r="O9" i="14"/>
  <c r="T8" i="14"/>
  <c r="S8" i="14"/>
  <c r="P8" i="14"/>
  <c r="O8" i="14"/>
  <c r="T7" i="14"/>
  <c r="S7" i="14"/>
  <c r="P7" i="14"/>
  <c r="O7" i="14"/>
  <c r="T6" i="14"/>
  <c r="S6" i="14"/>
  <c r="P6" i="14"/>
  <c r="O6" i="14"/>
  <c r="T5" i="14"/>
  <c r="S5" i="14"/>
  <c r="P5" i="14"/>
  <c r="O5" i="14"/>
  <c r="T4" i="14"/>
  <c r="S4" i="14"/>
  <c r="R34" i="14" s="1"/>
  <c r="P4" i="14"/>
  <c r="O4" i="14"/>
  <c r="N34" i="14" s="1"/>
  <c r="T3" i="14"/>
  <c r="R36" i="14" s="1"/>
  <c r="R38" i="14" s="1"/>
  <c r="S3" i="14"/>
  <c r="P3" i="14"/>
  <c r="N36" i="14" s="1"/>
  <c r="N38" i="14" s="1"/>
  <c r="O3" i="14"/>
  <c r="J31" i="14"/>
  <c r="I31" i="14"/>
  <c r="F31" i="14"/>
  <c r="E31" i="14"/>
  <c r="J30" i="14"/>
  <c r="I30" i="14"/>
  <c r="F30" i="14"/>
  <c r="E30" i="14"/>
  <c r="J29" i="14"/>
  <c r="I29" i="14"/>
  <c r="F29" i="14"/>
  <c r="E29" i="14"/>
  <c r="J28" i="14"/>
  <c r="I28" i="14"/>
  <c r="F28" i="14"/>
  <c r="E28" i="14"/>
  <c r="J27" i="14"/>
  <c r="I27" i="14"/>
  <c r="F27" i="14"/>
  <c r="E27" i="14"/>
  <c r="J26" i="14"/>
  <c r="I26" i="14"/>
  <c r="F26" i="14"/>
  <c r="E26" i="14"/>
  <c r="J25" i="14"/>
  <c r="I25" i="14"/>
  <c r="F25" i="14"/>
  <c r="E25" i="14"/>
  <c r="J24" i="14"/>
  <c r="I24" i="14"/>
  <c r="F24" i="14"/>
  <c r="E24" i="14"/>
  <c r="J23" i="14"/>
  <c r="I23" i="14"/>
  <c r="F23" i="14"/>
  <c r="E23" i="14"/>
  <c r="J22" i="14"/>
  <c r="I22" i="14"/>
  <c r="F22" i="14"/>
  <c r="E22" i="14"/>
  <c r="J21" i="14"/>
  <c r="I21" i="14"/>
  <c r="F21" i="14"/>
  <c r="E21" i="14"/>
  <c r="J20" i="14"/>
  <c r="I20" i="14"/>
  <c r="F20" i="14"/>
  <c r="E20" i="14"/>
  <c r="J19" i="14"/>
  <c r="I19" i="14"/>
  <c r="F19" i="14"/>
  <c r="E19" i="14"/>
  <c r="J18" i="14"/>
  <c r="I18" i="14"/>
  <c r="F18" i="14"/>
  <c r="E18" i="14"/>
  <c r="J17" i="14"/>
  <c r="I17" i="14"/>
  <c r="F17" i="14"/>
  <c r="E17" i="14"/>
  <c r="J16" i="14"/>
  <c r="I16" i="14"/>
  <c r="F16" i="14"/>
  <c r="E16" i="14"/>
  <c r="J15" i="14"/>
  <c r="I15" i="14"/>
  <c r="F15" i="14"/>
  <c r="E15" i="14"/>
  <c r="J14" i="14"/>
  <c r="I14" i="14"/>
  <c r="F14" i="14"/>
  <c r="E14" i="14"/>
  <c r="J13" i="14"/>
  <c r="I13" i="14"/>
  <c r="F13" i="14"/>
  <c r="E13" i="14"/>
  <c r="J12" i="14"/>
  <c r="I12" i="14"/>
  <c r="F12" i="14"/>
  <c r="E12" i="14"/>
  <c r="J11" i="14"/>
  <c r="I11" i="14"/>
  <c r="F11" i="14"/>
  <c r="E11" i="14"/>
  <c r="J10" i="14"/>
  <c r="I10" i="14"/>
  <c r="F10" i="14"/>
  <c r="E10" i="14"/>
  <c r="J9" i="14"/>
  <c r="I9" i="14"/>
  <c r="F9" i="14"/>
  <c r="E9" i="14"/>
  <c r="J8" i="14"/>
  <c r="I8" i="14"/>
  <c r="F8" i="14"/>
  <c r="E8" i="14"/>
  <c r="J7" i="14"/>
  <c r="I7" i="14"/>
  <c r="F7" i="14"/>
  <c r="E7" i="14"/>
  <c r="J6" i="14"/>
  <c r="I6" i="14"/>
  <c r="F6" i="14"/>
  <c r="E6" i="14"/>
  <c r="J5" i="14"/>
  <c r="I5" i="14"/>
  <c r="F5" i="14"/>
  <c r="E5" i="14"/>
  <c r="J4" i="14"/>
  <c r="I4" i="14"/>
  <c r="F4" i="14"/>
  <c r="E4" i="14"/>
  <c r="J3" i="14"/>
  <c r="I3" i="14"/>
  <c r="H34" i="14" s="1"/>
  <c r="F3" i="14"/>
  <c r="D36" i="14" s="1"/>
  <c r="D38" i="14" s="1"/>
  <c r="E3" i="14"/>
  <c r="D34" i="14" s="1"/>
  <c r="AB37" i="13"/>
  <c r="X37" i="13"/>
  <c r="R37" i="13"/>
  <c r="N37" i="13"/>
  <c r="H37" i="13"/>
  <c r="D37" i="13"/>
  <c r="AB36" i="13"/>
  <c r="AB38" i="13" s="1"/>
  <c r="X36" i="13"/>
  <c r="X38" i="13" s="1"/>
  <c r="R36" i="13"/>
  <c r="R38" i="13" s="1"/>
  <c r="N36" i="13"/>
  <c r="N38" i="13" s="1"/>
  <c r="H36" i="13"/>
  <c r="H38" i="13" s="1"/>
  <c r="D36" i="13"/>
  <c r="D38" i="13" s="1"/>
  <c r="AB35" i="13"/>
  <c r="X35" i="13"/>
  <c r="V35" i="13"/>
  <c r="R35" i="13"/>
  <c r="N35" i="13"/>
  <c r="L35" i="13"/>
  <c r="H35" i="13"/>
  <c r="D35" i="13"/>
  <c r="B35" i="13"/>
  <c r="AB34" i="13"/>
  <c r="X34" i="13"/>
  <c r="V34" i="13"/>
  <c r="R34" i="13"/>
  <c r="N34" i="13"/>
  <c r="L34" i="13"/>
  <c r="H34" i="13"/>
  <c r="D34" i="13"/>
  <c r="B34" i="13"/>
  <c r="AB33" i="13"/>
  <c r="AD35" i="13" s="1"/>
  <c r="X33" i="13"/>
  <c r="V33" i="13"/>
  <c r="R33" i="13"/>
  <c r="N33" i="13"/>
  <c r="L33" i="13"/>
  <c r="H33" i="13"/>
  <c r="D33" i="13"/>
  <c r="B33" i="13"/>
  <c r="AD34" i="13"/>
  <c r="AD31" i="13"/>
  <c r="AC31" i="13"/>
  <c r="Z31" i="13"/>
  <c r="Y31" i="13"/>
  <c r="AD30" i="13"/>
  <c r="AC30" i="13"/>
  <c r="Z30" i="13"/>
  <c r="Y30" i="13"/>
  <c r="AD29" i="13"/>
  <c r="AC29" i="13"/>
  <c r="Z29" i="13"/>
  <c r="Y29" i="13"/>
  <c r="AD28" i="13"/>
  <c r="AC28" i="13"/>
  <c r="Z28" i="13"/>
  <c r="Y28" i="13"/>
  <c r="AD27" i="13"/>
  <c r="AC27" i="13"/>
  <c r="Z27" i="13"/>
  <c r="Y27" i="13"/>
  <c r="AD26" i="13"/>
  <c r="AC26" i="13"/>
  <c r="Z26" i="13"/>
  <c r="Y26" i="13"/>
  <c r="AD25" i="13"/>
  <c r="AC25" i="13"/>
  <c r="Z25" i="13"/>
  <c r="Y25" i="13"/>
  <c r="AD24" i="13"/>
  <c r="AC24" i="13"/>
  <c r="Z24" i="13"/>
  <c r="Y24" i="13"/>
  <c r="AD23" i="13"/>
  <c r="AC23" i="13"/>
  <c r="Z23" i="13"/>
  <c r="Y23" i="13"/>
  <c r="AD22" i="13"/>
  <c r="AC22" i="13"/>
  <c r="Z22" i="13"/>
  <c r="Y22" i="13"/>
  <c r="AD21" i="13"/>
  <c r="AC21" i="13"/>
  <c r="Z21" i="13"/>
  <c r="Y21" i="13"/>
  <c r="AD20" i="13"/>
  <c r="AC20" i="13"/>
  <c r="Z20" i="13"/>
  <c r="Y20" i="13"/>
  <c r="AD19" i="13"/>
  <c r="AC19" i="13"/>
  <c r="Z19" i="13"/>
  <c r="Y19" i="13"/>
  <c r="AD18" i="13"/>
  <c r="AC18" i="13"/>
  <c r="Z18" i="13"/>
  <c r="Y18" i="13"/>
  <c r="AD17" i="13"/>
  <c r="AC17" i="13"/>
  <c r="Z17" i="13"/>
  <c r="Y17" i="13"/>
  <c r="AD16" i="13"/>
  <c r="AC16" i="13"/>
  <c r="Z16" i="13"/>
  <c r="Y16" i="13"/>
  <c r="AD15" i="13"/>
  <c r="AC15" i="13"/>
  <c r="Z15" i="13"/>
  <c r="Y15" i="13"/>
  <c r="AD14" i="13"/>
  <c r="AC14" i="13"/>
  <c r="Z14" i="13"/>
  <c r="Y14" i="13"/>
  <c r="AD13" i="13"/>
  <c r="AC13" i="13"/>
  <c r="Z13" i="13"/>
  <c r="Y13" i="13"/>
  <c r="AD12" i="13"/>
  <c r="AC12" i="13"/>
  <c r="Z12" i="13"/>
  <c r="Y12" i="13"/>
  <c r="AD11" i="13"/>
  <c r="AC11" i="13"/>
  <c r="Z11" i="13"/>
  <c r="Y11" i="13"/>
  <c r="AD10" i="13"/>
  <c r="AC10" i="13"/>
  <c r="Z10" i="13"/>
  <c r="Y10" i="13"/>
  <c r="AD9" i="13"/>
  <c r="AC9" i="13"/>
  <c r="Z9" i="13"/>
  <c r="Y9" i="13"/>
  <c r="AD8" i="13"/>
  <c r="AC8" i="13"/>
  <c r="Z8" i="13"/>
  <c r="Y8" i="13"/>
  <c r="AD7" i="13"/>
  <c r="AC7" i="13"/>
  <c r="Z7" i="13"/>
  <c r="Y7" i="13"/>
  <c r="AD6" i="13"/>
  <c r="AC6" i="13"/>
  <c r="Z6" i="13"/>
  <c r="Y6" i="13"/>
  <c r="AD5" i="13"/>
  <c r="AC5" i="13"/>
  <c r="Z5" i="13"/>
  <c r="Y5" i="13"/>
  <c r="AD4" i="13"/>
  <c r="AC4" i="13"/>
  <c r="Z4" i="13"/>
  <c r="Y4" i="13"/>
  <c r="AD3" i="13"/>
  <c r="AC3" i="13"/>
  <c r="Z3" i="13"/>
  <c r="Y3" i="13"/>
  <c r="T31" i="13"/>
  <c r="S31" i="13"/>
  <c r="P31" i="13"/>
  <c r="O31" i="13"/>
  <c r="T30" i="13"/>
  <c r="S30" i="13"/>
  <c r="P30" i="13"/>
  <c r="O30" i="13"/>
  <c r="T29" i="13"/>
  <c r="S29" i="13"/>
  <c r="P29" i="13"/>
  <c r="O29" i="13"/>
  <c r="T28" i="13"/>
  <c r="S28" i="13"/>
  <c r="P28" i="13"/>
  <c r="O28" i="13"/>
  <c r="T27" i="13"/>
  <c r="S27" i="13"/>
  <c r="P27" i="13"/>
  <c r="O27" i="13"/>
  <c r="T26" i="13"/>
  <c r="S26" i="13"/>
  <c r="P26" i="13"/>
  <c r="O26" i="13"/>
  <c r="T25" i="13"/>
  <c r="S25" i="13"/>
  <c r="P25" i="13"/>
  <c r="O25" i="13"/>
  <c r="T24" i="13"/>
  <c r="S24" i="13"/>
  <c r="P24" i="13"/>
  <c r="O24" i="13"/>
  <c r="T23" i="13"/>
  <c r="S23" i="13"/>
  <c r="P23" i="13"/>
  <c r="O23" i="13"/>
  <c r="T22" i="13"/>
  <c r="S22" i="13"/>
  <c r="P22" i="13"/>
  <c r="O22" i="13"/>
  <c r="T21" i="13"/>
  <c r="S21" i="13"/>
  <c r="P21" i="13"/>
  <c r="O21" i="13"/>
  <c r="T20" i="13"/>
  <c r="S20" i="13"/>
  <c r="P20" i="13"/>
  <c r="O20" i="13"/>
  <c r="T19" i="13"/>
  <c r="S19" i="13"/>
  <c r="P19" i="13"/>
  <c r="O19" i="13"/>
  <c r="T18" i="13"/>
  <c r="S18" i="13"/>
  <c r="P18" i="13"/>
  <c r="O18" i="13"/>
  <c r="T17" i="13"/>
  <c r="S17" i="13"/>
  <c r="P17" i="13"/>
  <c r="O17" i="13"/>
  <c r="T16" i="13"/>
  <c r="S16" i="13"/>
  <c r="P16" i="13"/>
  <c r="O16" i="13"/>
  <c r="T15" i="13"/>
  <c r="S15" i="13"/>
  <c r="P15" i="13"/>
  <c r="O15" i="13"/>
  <c r="T14" i="13"/>
  <c r="S14" i="13"/>
  <c r="P14" i="13"/>
  <c r="O14" i="13"/>
  <c r="T13" i="13"/>
  <c r="S13" i="13"/>
  <c r="P13" i="13"/>
  <c r="O13" i="13"/>
  <c r="T12" i="13"/>
  <c r="S12" i="13"/>
  <c r="P12" i="13"/>
  <c r="O12" i="13"/>
  <c r="T11" i="13"/>
  <c r="S11" i="13"/>
  <c r="P11" i="13"/>
  <c r="O11" i="13"/>
  <c r="T10" i="13"/>
  <c r="S10" i="13"/>
  <c r="P10" i="13"/>
  <c r="O10" i="13"/>
  <c r="T9" i="13"/>
  <c r="S9" i="13"/>
  <c r="P9" i="13"/>
  <c r="O9" i="13"/>
  <c r="T8" i="13"/>
  <c r="S8" i="13"/>
  <c r="P8" i="13"/>
  <c r="O8" i="13"/>
  <c r="T7" i="13"/>
  <c r="S7" i="13"/>
  <c r="P7" i="13"/>
  <c r="O7" i="13"/>
  <c r="T6" i="13"/>
  <c r="S6" i="13"/>
  <c r="P6" i="13"/>
  <c r="O6" i="13"/>
  <c r="T5" i="13"/>
  <c r="S5" i="13"/>
  <c r="P5" i="13"/>
  <c r="O5" i="13"/>
  <c r="T4" i="13"/>
  <c r="S4" i="13"/>
  <c r="P4" i="13"/>
  <c r="O4" i="13"/>
  <c r="T3" i="13"/>
  <c r="S3" i="13"/>
  <c r="P3" i="13"/>
  <c r="O3" i="13"/>
  <c r="J31" i="13"/>
  <c r="I31" i="13"/>
  <c r="F31" i="13"/>
  <c r="E31" i="13"/>
  <c r="J30" i="13"/>
  <c r="I30" i="13"/>
  <c r="F30" i="13"/>
  <c r="E30" i="13"/>
  <c r="J29" i="13"/>
  <c r="I29" i="13"/>
  <c r="F29" i="13"/>
  <c r="E29" i="13"/>
  <c r="J28" i="13"/>
  <c r="I28" i="13"/>
  <c r="F28" i="13"/>
  <c r="E28" i="13"/>
  <c r="J27" i="13"/>
  <c r="I27" i="13"/>
  <c r="F27" i="13"/>
  <c r="E27" i="13"/>
  <c r="J26" i="13"/>
  <c r="I26" i="13"/>
  <c r="F26" i="13"/>
  <c r="E26" i="13"/>
  <c r="J25" i="13"/>
  <c r="I25" i="13"/>
  <c r="F25" i="13"/>
  <c r="E25" i="13"/>
  <c r="J24" i="13"/>
  <c r="I24" i="13"/>
  <c r="F24" i="13"/>
  <c r="E24" i="13"/>
  <c r="J23" i="13"/>
  <c r="I23" i="13"/>
  <c r="F23" i="13"/>
  <c r="E23" i="13"/>
  <c r="J22" i="13"/>
  <c r="I22" i="13"/>
  <c r="F22" i="13"/>
  <c r="E22" i="13"/>
  <c r="J21" i="13"/>
  <c r="I21" i="13"/>
  <c r="F21" i="13"/>
  <c r="E21" i="13"/>
  <c r="J20" i="13"/>
  <c r="I20" i="13"/>
  <c r="F20" i="13"/>
  <c r="E20" i="13"/>
  <c r="J19" i="13"/>
  <c r="I19" i="13"/>
  <c r="F19" i="13"/>
  <c r="E19" i="13"/>
  <c r="J18" i="13"/>
  <c r="I18" i="13"/>
  <c r="F18" i="13"/>
  <c r="E18" i="13"/>
  <c r="J17" i="13"/>
  <c r="I17" i="13"/>
  <c r="F17" i="13"/>
  <c r="E17" i="13"/>
  <c r="J16" i="13"/>
  <c r="I16" i="13"/>
  <c r="F16" i="13"/>
  <c r="E16" i="13"/>
  <c r="J15" i="13"/>
  <c r="I15" i="13"/>
  <c r="F15" i="13"/>
  <c r="E15" i="13"/>
  <c r="J14" i="13"/>
  <c r="I14" i="13"/>
  <c r="F14" i="13"/>
  <c r="E14" i="13"/>
  <c r="J13" i="13"/>
  <c r="I13" i="13"/>
  <c r="F13" i="13"/>
  <c r="E13" i="13"/>
  <c r="J12" i="13"/>
  <c r="I12" i="13"/>
  <c r="F12" i="13"/>
  <c r="E12" i="13"/>
  <c r="J11" i="13"/>
  <c r="I11" i="13"/>
  <c r="F11" i="13"/>
  <c r="E11" i="13"/>
  <c r="J10" i="13"/>
  <c r="I10" i="13"/>
  <c r="F10" i="13"/>
  <c r="E10" i="13"/>
  <c r="J9" i="13"/>
  <c r="I9" i="13"/>
  <c r="F9" i="13"/>
  <c r="E9" i="13"/>
  <c r="J8" i="13"/>
  <c r="I8" i="13"/>
  <c r="F8" i="13"/>
  <c r="E8" i="13"/>
  <c r="J7" i="13"/>
  <c r="I7" i="13"/>
  <c r="F7" i="13"/>
  <c r="E7" i="13"/>
  <c r="J6" i="13"/>
  <c r="I6" i="13"/>
  <c r="F6" i="13"/>
  <c r="E6" i="13"/>
  <c r="J5" i="13"/>
  <c r="I5" i="13"/>
  <c r="F5" i="13"/>
  <c r="E5" i="13"/>
  <c r="J4" i="13"/>
  <c r="I4" i="13"/>
  <c r="F4" i="13"/>
  <c r="E4" i="13"/>
  <c r="J3" i="13"/>
  <c r="I3" i="13"/>
  <c r="F3" i="13"/>
  <c r="E3" i="13"/>
  <c r="J6" i="12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H36" i="14" l="1"/>
  <c r="H38" i="14" s="1"/>
  <c r="N35" i="14"/>
  <c r="R35" i="14"/>
  <c r="D35" i="14"/>
  <c r="H35" i="14"/>
  <c r="AD36" i="13"/>
  <c r="J29" i="4"/>
  <c r="J35" i="12"/>
  <c r="F35" i="12"/>
  <c r="J31" i="12"/>
  <c r="I31" i="12"/>
  <c r="F31" i="12"/>
  <c r="E31" i="12"/>
  <c r="J30" i="12"/>
  <c r="I30" i="12"/>
  <c r="F30" i="12"/>
  <c r="E30" i="12"/>
  <c r="J29" i="12"/>
  <c r="I29" i="12"/>
  <c r="F29" i="12"/>
  <c r="E29" i="12"/>
  <c r="J28" i="12"/>
  <c r="I28" i="12"/>
  <c r="F28" i="12"/>
  <c r="E28" i="12"/>
  <c r="J27" i="12"/>
  <c r="I27" i="12"/>
  <c r="F27" i="12"/>
  <c r="E27" i="12"/>
  <c r="J26" i="12"/>
  <c r="I26" i="12"/>
  <c r="F26" i="12"/>
  <c r="E26" i="12"/>
  <c r="J25" i="12"/>
  <c r="I25" i="12"/>
  <c r="F25" i="12"/>
  <c r="E25" i="12"/>
  <c r="J24" i="12"/>
  <c r="I24" i="12"/>
  <c r="F24" i="12"/>
  <c r="E24" i="12"/>
  <c r="J23" i="12"/>
  <c r="I23" i="12"/>
  <c r="F23" i="12"/>
  <c r="E23" i="12"/>
  <c r="J22" i="12"/>
  <c r="I22" i="12"/>
  <c r="F22" i="12"/>
  <c r="E22" i="12"/>
  <c r="J21" i="12"/>
  <c r="I21" i="12"/>
  <c r="F21" i="12"/>
  <c r="E21" i="12"/>
  <c r="J20" i="12"/>
  <c r="I20" i="12"/>
  <c r="F20" i="12"/>
  <c r="E20" i="12"/>
  <c r="J19" i="12"/>
  <c r="I19" i="12"/>
  <c r="F19" i="12"/>
  <c r="E19" i="12"/>
  <c r="J18" i="12"/>
  <c r="I18" i="12"/>
  <c r="F18" i="12"/>
  <c r="E18" i="12"/>
  <c r="J17" i="12"/>
  <c r="I17" i="12"/>
  <c r="F17" i="12"/>
  <c r="E17" i="12"/>
  <c r="J16" i="12"/>
  <c r="I16" i="12"/>
  <c r="F16" i="12"/>
  <c r="E16" i="12"/>
  <c r="J15" i="12"/>
  <c r="I15" i="12"/>
  <c r="F15" i="12"/>
  <c r="E15" i="12"/>
  <c r="J14" i="12"/>
  <c r="I14" i="12"/>
  <c r="F14" i="12"/>
  <c r="E14" i="12"/>
  <c r="J13" i="12"/>
  <c r="I13" i="12"/>
  <c r="F13" i="12"/>
  <c r="E13" i="12"/>
  <c r="J12" i="12"/>
  <c r="I12" i="12"/>
  <c r="F12" i="12"/>
  <c r="E12" i="12"/>
  <c r="J11" i="12"/>
  <c r="I11" i="12"/>
  <c r="F11" i="12"/>
  <c r="E11" i="12"/>
  <c r="J10" i="12"/>
  <c r="I10" i="12"/>
  <c r="F10" i="12"/>
  <c r="E10" i="12"/>
  <c r="J9" i="12"/>
  <c r="I9" i="12"/>
  <c r="F9" i="12"/>
  <c r="E9" i="12"/>
  <c r="J8" i="12"/>
  <c r="I8" i="12"/>
  <c r="F8" i="12"/>
  <c r="E8" i="12"/>
  <c r="J7" i="12"/>
  <c r="I7" i="12"/>
  <c r="F7" i="12"/>
  <c r="E7" i="12"/>
  <c r="I6" i="12"/>
  <c r="F6" i="12"/>
  <c r="E6" i="12"/>
  <c r="J5" i="12"/>
  <c r="I5" i="12"/>
  <c r="F5" i="12"/>
  <c r="E5" i="12"/>
  <c r="J4" i="12"/>
  <c r="I4" i="12"/>
  <c r="F4" i="12"/>
  <c r="E4" i="12"/>
  <c r="J3" i="12"/>
  <c r="I3" i="12"/>
  <c r="F3" i="12"/>
  <c r="E3" i="12"/>
  <c r="J35" i="11"/>
  <c r="F35" i="11"/>
  <c r="J31" i="11"/>
  <c r="I31" i="11"/>
  <c r="F31" i="11"/>
  <c r="E31" i="11"/>
  <c r="J30" i="11"/>
  <c r="I30" i="11"/>
  <c r="F30" i="11"/>
  <c r="E30" i="11"/>
  <c r="J29" i="11"/>
  <c r="I29" i="11"/>
  <c r="F29" i="11"/>
  <c r="E29" i="11"/>
  <c r="J28" i="11"/>
  <c r="I28" i="11"/>
  <c r="F28" i="11"/>
  <c r="E28" i="11"/>
  <c r="J27" i="11"/>
  <c r="I27" i="11"/>
  <c r="F27" i="11"/>
  <c r="E27" i="11"/>
  <c r="J26" i="11"/>
  <c r="I26" i="11"/>
  <c r="F26" i="11"/>
  <c r="E26" i="11"/>
  <c r="J25" i="11"/>
  <c r="I25" i="11"/>
  <c r="F25" i="11"/>
  <c r="E25" i="11"/>
  <c r="J24" i="11"/>
  <c r="I24" i="11"/>
  <c r="F24" i="11"/>
  <c r="E24" i="11"/>
  <c r="J23" i="11"/>
  <c r="I23" i="11"/>
  <c r="F23" i="11"/>
  <c r="E23" i="11"/>
  <c r="J22" i="11"/>
  <c r="I22" i="11"/>
  <c r="F22" i="11"/>
  <c r="E22" i="11"/>
  <c r="J21" i="11"/>
  <c r="I21" i="11"/>
  <c r="F21" i="11"/>
  <c r="E21" i="11"/>
  <c r="J20" i="11"/>
  <c r="I20" i="11"/>
  <c r="F20" i="11"/>
  <c r="E20" i="11"/>
  <c r="J19" i="11"/>
  <c r="I19" i="11"/>
  <c r="F19" i="11"/>
  <c r="E19" i="11"/>
  <c r="J18" i="11"/>
  <c r="I18" i="11"/>
  <c r="F18" i="11"/>
  <c r="E18" i="11"/>
  <c r="J17" i="11"/>
  <c r="I17" i="11"/>
  <c r="F17" i="11"/>
  <c r="E17" i="11"/>
  <c r="J16" i="11"/>
  <c r="I16" i="11"/>
  <c r="F16" i="11"/>
  <c r="E16" i="11"/>
  <c r="J15" i="11"/>
  <c r="I15" i="11"/>
  <c r="F15" i="11"/>
  <c r="E15" i="11"/>
  <c r="J14" i="11"/>
  <c r="I14" i="11"/>
  <c r="F14" i="11"/>
  <c r="E14" i="11"/>
  <c r="J13" i="11"/>
  <c r="I13" i="11"/>
  <c r="F13" i="11"/>
  <c r="E13" i="11"/>
  <c r="J12" i="11"/>
  <c r="I12" i="11"/>
  <c r="F12" i="11"/>
  <c r="E12" i="11"/>
  <c r="J11" i="11"/>
  <c r="I11" i="11"/>
  <c r="F11" i="11"/>
  <c r="E11" i="11"/>
  <c r="J10" i="11"/>
  <c r="I10" i="11"/>
  <c r="F10" i="11"/>
  <c r="E10" i="11"/>
  <c r="J9" i="11"/>
  <c r="I9" i="11"/>
  <c r="F9" i="11"/>
  <c r="E9" i="11"/>
  <c r="J8" i="11"/>
  <c r="I8" i="11"/>
  <c r="F8" i="11"/>
  <c r="E8" i="11"/>
  <c r="J7" i="11"/>
  <c r="I7" i="11"/>
  <c r="F7" i="11"/>
  <c r="E7" i="11"/>
  <c r="J6" i="11"/>
  <c r="I6" i="11"/>
  <c r="F6" i="11"/>
  <c r="E6" i="11"/>
  <c r="J5" i="11"/>
  <c r="I5" i="11"/>
  <c r="F5" i="11"/>
  <c r="E5" i="11"/>
  <c r="J4" i="11"/>
  <c r="I4" i="11"/>
  <c r="F4" i="11"/>
  <c r="E4" i="11"/>
  <c r="J3" i="11"/>
  <c r="I3" i="11"/>
  <c r="F3" i="11"/>
  <c r="E3" i="11"/>
  <c r="J35" i="10"/>
  <c r="F35" i="10"/>
  <c r="J31" i="10"/>
  <c r="I31" i="10"/>
  <c r="F31" i="10"/>
  <c r="E31" i="10"/>
  <c r="J30" i="10"/>
  <c r="I30" i="10"/>
  <c r="F30" i="10"/>
  <c r="E30" i="10"/>
  <c r="J29" i="10"/>
  <c r="I29" i="10"/>
  <c r="F29" i="10"/>
  <c r="E29" i="10"/>
  <c r="J28" i="10"/>
  <c r="I28" i="10"/>
  <c r="F28" i="10"/>
  <c r="E28" i="10"/>
  <c r="J27" i="10"/>
  <c r="I27" i="10"/>
  <c r="F27" i="10"/>
  <c r="E27" i="10"/>
  <c r="J26" i="10"/>
  <c r="I26" i="10"/>
  <c r="F26" i="10"/>
  <c r="E26" i="10"/>
  <c r="J25" i="10"/>
  <c r="I25" i="10"/>
  <c r="F25" i="10"/>
  <c r="E25" i="10"/>
  <c r="J24" i="10"/>
  <c r="I24" i="10"/>
  <c r="F24" i="10"/>
  <c r="E24" i="10"/>
  <c r="J23" i="10"/>
  <c r="I23" i="10"/>
  <c r="F23" i="10"/>
  <c r="E23" i="10"/>
  <c r="J22" i="10"/>
  <c r="I22" i="10"/>
  <c r="F22" i="10"/>
  <c r="E22" i="10"/>
  <c r="J21" i="10"/>
  <c r="I21" i="10"/>
  <c r="F21" i="10"/>
  <c r="E21" i="10"/>
  <c r="J20" i="10"/>
  <c r="I20" i="10"/>
  <c r="F20" i="10"/>
  <c r="E20" i="10"/>
  <c r="J19" i="10"/>
  <c r="I19" i="10"/>
  <c r="F19" i="10"/>
  <c r="E19" i="10"/>
  <c r="J18" i="10"/>
  <c r="I18" i="10"/>
  <c r="F18" i="10"/>
  <c r="E18" i="10"/>
  <c r="J17" i="10"/>
  <c r="I17" i="10"/>
  <c r="F17" i="10"/>
  <c r="E17" i="10"/>
  <c r="J16" i="10"/>
  <c r="I16" i="10"/>
  <c r="F16" i="10"/>
  <c r="E16" i="10"/>
  <c r="J15" i="10"/>
  <c r="I15" i="10"/>
  <c r="F15" i="10"/>
  <c r="E15" i="10"/>
  <c r="J14" i="10"/>
  <c r="I14" i="10"/>
  <c r="F14" i="10"/>
  <c r="E14" i="10"/>
  <c r="J13" i="10"/>
  <c r="I13" i="10"/>
  <c r="F13" i="10"/>
  <c r="E13" i="10"/>
  <c r="J12" i="10"/>
  <c r="I12" i="10"/>
  <c r="F12" i="10"/>
  <c r="E12" i="10"/>
  <c r="J11" i="10"/>
  <c r="I11" i="10"/>
  <c r="F11" i="10"/>
  <c r="E11" i="10"/>
  <c r="J10" i="10"/>
  <c r="I10" i="10"/>
  <c r="F10" i="10"/>
  <c r="E10" i="10"/>
  <c r="J9" i="10"/>
  <c r="I9" i="10"/>
  <c r="F9" i="10"/>
  <c r="E9" i="10"/>
  <c r="J8" i="10"/>
  <c r="I8" i="10"/>
  <c r="F8" i="10"/>
  <c r="E8" i="10"/>
  <c r="J7" i="10"/>
  <c r="I7" i="10"/>
  <c r="F7" i="10"/>
  <c r="E7" i="10"/>
  <c r="J6" i="10"/>
  <c r="I6" i="10"/>
  <c r="F6" i="10"/>
  <c r="E6" i="10"/>
  <c r="J5" i="10"/>
  <c r="I5" i="10"/>
  <c r="F5" i="10"/>
  <c r="E5" i="10"/>
  <c r="J4" i="10"/>
  <c r="I4" i="10"/>
  <c r="F4" i="10"/>
  <c r="E4" i="10"/>
  <c r="J3" i="10"/>
  <c r="I3" i="10"/>
  <c r="F3" i="10"/>
  <c r="E3" i="10"/>
  <c r="F35" i="9"/>
  <c r="J35" i="9"/>
  <c r="F27" i="9"/>
  <c r="J31" i="9"/>
  <c r="I31" i="9"/>
  <c r="F31" i="9"/>
  <c r="J30" i="9"/>
  <c r="I30" i="9"/>
  <c r="F30" i="9"/>
  <c r="J29" i="9"/>
  <c r="I29" i="9"/>
  <c r="F29" i="9"/>
  <c r="J28" i="9"/>
  <c r="I28" i="9"/>
  <c r="F28" i="9"/>
  <c r="J27" i="9"/>
  <c r="I27" i="9"/>
  <c r="J26" i="9"/>
  <c r="I26" i="9"/>
  <c r="F26" i="9"/>
  <c r="J25" i="9"/>
  <c r="I25" i="9"/>
  <c r="F25" i="9"/>
  <c r="J24" i="9"/>
  <c r="I24" i="9"/>
  <c r="F24" i="9"/>
  <c r="J23" i="9"/>
  <c r="I23" i="9"/>
  <c r="F23" i="9"/>
  <c r="J22" i="9"/>
  <c r="I22" i="9"/>
  <c r="F22" i="9"/>
  <c r="J21" i="9"/>
  <c r="I21" i="9"/>
  <c r="F21" i="9"/>
  <c r="J20" i="9"/>
  <c r="I20" i="9"/>
  <c r="F20" i="9"/>
  <c r="J19" i="9"/>
  <c r="I19" i="9"/>
  <c r="F19" i="9"/>
  <c r="J18" i="9"/>
  <c r="I18" i="9"/>
  <c r="F18" i="9"/>
  <c r="J17" i="9"/>
  <c r="I17" i="9"/>
  <c r="F17" i="9"/>
  <c r="J16" i="9"/>
  <c r="I16" i="9"/>
  <c r="F16" i="9"/>
  <c r="J15" i="9"/>
  <c r="I15" i="9"/>
  <c r="F15" i="9"/>
  <c r="J14" i="9"/>
  <c r="I14" i="9"/>
  <c r="F14" i="9"/>
  <c r="J13" i="9"/>
  <c r="I13" i="9"/>
  <c r="F13" i="9"/>
  <c r="J12" i="9"/>
  <c r="I12" i="9"/>
  <c r="F12" i="9"/>
  <c r="J11" i="9"/>
  <c r="I11" i="9"/>
  <c r="F11" i="9"/>
  <c r="J10" i="9"/>
  <c r="I10" i="9"/>
  <c r="F10" i="9"/>
  <c r="J9" i="9"/>
  <c r="I9" i="9"/>
  <c r="F9" i="9"/>
  <c r="J8" i="9"/>
  <c r="I8" i="9"/>
  <c r="F8" i="9"/>
  <c r="J7" i="9"/>
  <c r="I7" i="9"/>
  <c r="F7" i="9"/>
  <c r="J6" i="9"/>
  <c r="I6" i="9"/>
  <c r="F6" i="9"/>
  <c r="J5" i="9"/>
  <c r="I5" i="9"/>
  <c r="F5" i="9"/>
  <c r="J4" i="9"/>
  <c r="I4" i="9"/>
  <c r="F4" i="9"/>
  <c r="J3" i="9"/>
  <c r="I3" i="9"/>
  <c r="F3" i="9"/>
  <c r="F34" i="12" l="1"/>
  <c r="F36" i="12" s="1"/>
  <c r="J34" i="12"/>
  <c r="J36" i="12" s="1"/>
  <c r="F34" i="11"/>
  <c r="F36" i="11" s="1"/>
  <c r="J34" i="11"/>
  <c r="J36" i="11" s="1"/>
  <c r="J34" i="10"/>
  <c r="J36" i="10" s="1"/>
  <c r="F34" i="10"/>
  <c r="F36" i="10" s="1"/>
  <c r="J34" i="9"/>
  <c r="J36" i="9" s="1"/>
  <c r="F34" i="9"/>
  <c r="F36" i="9" s="1"/>
  <c r="J35" i="8"/>
  <c r="F35" i="8"/>
  <c r="J31" i="8"/>
  <c r="I31" i="8"/>
  <c r="F31" i="8"/>
  <c r="E31" i="8"/>
  <c r="J30" i="8"/>
  <c r="I30" i="8"/>
  <c r="F30" i="8"/>
  <c r="E30" i="8"/>
  <c r="J29" i="8"/>
  <c r="I29" i="8"/>
  <c r="F29" i="8"/>
  <c r="E29" i="8"/>
  <c r="J28" i="8"/>
  <c r="I28" i="8"/>
  <c r="F28" i="8"/>
  <c r="E28" i="8"/>
  <c r="J27" i="8"/>
  <c r="I27" i="8"/>
  <c r="F27" i="8"/>
  <c r="E27" i="8"/>
  <c r="J26" i="8"/>
  <c r="I26" i="8"/>
  <c r="F26" i="8"/>
  <c r="E26" i="8"/>
  <c r="J25" i="8"/>
  <c r="I25" i="8"/>
  <c r="F25" i="8"/>
  <c r="E25" i="8"/>
  <c r="J24" i="8"/>
  <c r="I24" i="8"/>
  <c r="F24" i="8"/>
  <c r="E24" i="8"/>
  <c r="J23" i="8"/>
  <c r="I23" i="8"/>
  <c r="F23" i="8"/>
  <c r="E23" i="8"/>
  <c r="J22" i="8"/>
  <c r="I22" i="8"/>
  <c r="F22" i="8"/>
  <c r="E22" i="8"/>
  <c r="J21" i="8"/>
  <c r="I21" i="8"/>
  <c r="F21" i="8"/>
  <c r="E21" i="8"/>
  <c r="J20" i="8"/>
  <c r="I20" i="8"/>
  <c r="F20" i="8"/>
  <c r="E20" i="8"/>
  <c r="J19" i="8"/>
  <c r="I19" i="8"/>
  <c r="F19" i="8"/>
  <c r="E19" i="8"/>
  <c r="J18" i="8"/>
  <c r="I18" i="8"/>
  <c r="F18" i="8"/>
  <c r="E18" i="8"/>
  <c r="J17" i="8"/>
  <c r="I17" i="8"/>
  <c r="F17" i="8"/>
  <c r="E17" i="8"/>
  <c r="J16" i="8"/>
  <c r="I16" i="8"/>
  <c r="F16" i="8"/>
  <c r="E16" i="8"/>
  <c r="J15" i="8"/>
  <c r="I15" i="8"/>
  <c r="F15" i="8"/>
  <c r="E15" i="8"/>
  <c r="J14" i="8"/>
  <c r="I14" i="8"/>
  <c r="F14" i="8"/>
  <c r="E14" i="8"/>
  <c r="J13" i="8"/>
  <c r="I13" i="8"/>
  <c r="F13" i="8"/>
  <c r="E13" i="8"/>
  <c r="J12" i="8"/>
  <c r="I12" i="8"/>
  <c r="F12" i="8"/>
  <c r="E12" i="8"/>
  <c r="J11" i="8"/>
  <c r="I11" i="8"/>
  <c r="F11" i="8"/>
  <c r="E11" i="8"/>
  <c r="J10" i="8"/>
  <c r="I10" i="8"/>
  <c r="F10" i="8"/>
  <c r="E10" i="8"/>
  <c r="J9" i="8"/>
  <c r="I9" i="8"/>
  <c r="F9" i="8"/>
  <c r="E9" i="8"/>
  <c r="J8" i="8"/>
  <c r="I8" i="8"/>
  <c r="F8" i="8"/>
  <c r="E8" i="8"/>
  <c r="J7" i="8"/>
  <c r="I7" i="8"/>
  <c r="F7" i="8"/>
  <c r="E7" i="8"/>
  <c r="J6" i="8"/>
  <c r="I6" i="8"/>
  <c r="F6" i="8"/>
  <c r="E6" i="8"/>
  <c r="J5" i="8"/>
  <c r="I5" i="8"/>
  <c r="F5" i="8"/>
  <c r="E5" i="8"/>
  <c r="J4" i="8"/>
  <c r="I4" i="8"/>
  <c r="F4" i="8"/>
  <c r="E4" i="8"/>
  <c r="J3" i="8"/>
  <c r="I3" i="8"/>
  <c r="F3" i="8"/>
  <c r="E3" i="8"/>
  <c r="J35" i="6"/>
  <c r="F35" i="6"/>
  <c r="J31" i="6"/>
  <c r="I31" i="6"/>
  <c r="F31" i="6"/>
  <c r="E31" i="6"/>
  <c r="J30" i="6"/>
  <c r="I30" i="6"/>
  <c r="F30" i="6"/>
  <c r="E30" i="6"/>
  <c r="J29" i="6"/>
  <c r="I29" i="6"/>
  <c r="F29" i="6"/>
  <c r="E29" i="6"/>
  <c r="J28" i="6"/>
  <c r="I28" i="6"/>
  <c r="F28" i="6"/>
  <c r="E28" i="6"/>
  <c r="J27" i="6"/>
  <c r="I27" i="6"/>
  <c r="F27" i="6"/>
  <c r="E27" i="6"/>
  <c r="J26" i="6"/>
  <c r="I26" i="6"/>
  <c r="F26" i="6"/>
  <c r="E26" i="6"/>
  <c r="J25" i="6"/>
  <c r="I25" i="6"/>
  <c r="F25" i="6"/>
  <c r="E25" i="6"/>
  <c r="J24" i="6"/>
  <c r="I24" i="6"/>
  <c r="F24" i="6"/>
  <c r="E24" i="6"/>
  <c r="J23" i="6"/>
  <c r="I23" i="6"/>
  <c r="F23" i="6"/>
  <c r="E23" i="6"/>
  <c r="J22" i="6"/>
  <c r="I22" i="6"/>
  <c r="F22" i="6"/>
  <c r="E22" i="6"/>
  <c r="J21" i="6"/>
  <c r="I21" i="6"/>
  <c r="F21" i="6"/>
  <c r="E21" i="6"/>
  <c r="J20" i="6"/>
  <c r="I20" i="6"/>
  <c r="F20" i="6"/>
  <c r="E20" i="6"/>
  <c r="J19" i="6"/>
  <c r="I19" i="6"/>
  <c r="F19" i="6"/>
  <c r="E19" i="6"/>
  <c r="J18" i="6"/>
  <c r="I18" i="6"/>
  <c r="F18" i="6"/>
  <c r="E18" i="6"/>
  <c r="J17" i="6"/>
  <c r="I17" i="6"/>
  <c r="F17" i="6"/>
  <c r="E17" i="6"/>
  <c r="J16" i="6"/>
  <c r="I16" i="6"/>
  <c r="F16" i="6"/>
  <c r="E16" i="6"/>
  <c r="J15" i="6"/>
  <c r="I15" i="6"/>
  <c r="F15" i="6"/>
  <c r="E15" i="6"/>
  <c r="J14" i="6"/>
  <c r="I14" i="6"/>
  <c r="F14" i="6"/>
  <c r="E14" i="6"/>
  <c r="J13" i="6"/>
  <c r="I13" i="6"/>
  <c r="F13" i="6"/>
  <c r="E13" i="6"/>
  <c r="J12" i="6"/>
  <c r="I12" i="6"/>
  <c r="F12" i="6"/>
  <c r="E12" i="6"/>
  <c r="J11" i="6"/>
  <c r="I11" i="6"/>
  <c r="F11" i="6"/>
  <c r="E11" i="6"/>
  <c r="J10" i="6"/>
  <c r="I10" i="6"/>
  <c r="F10" i="6"/>
  <c r="E10" i="6"/>
  <c r="J9" i="6"/>
  <c r="I9" i="6"/>
  <c r="F9" i="6"/>
  <c r="E9" i="6"/>
  <c r="J8" i="6"/>
  <c r="I8" i="6"/>
  <c r="F8" i="6"/>
  <c r="E8" i="6"/>
  <c r="J7" i="6"/>
  <c r="I7" i="6"/>
  <c r="F7" i="6"/>
  <c r="E7" i="6"/>
  <c r="J6" i="6"/>
  <c r="I6" i="6"/>
  <c r="F6" i="6"/>
  <c r="E6" i="6"/>
  <c r="J5" i="6"/>
  <c r="I5" i="6"/>
  <c r="F5" i="6"/>
  <c r="E5" i="6"/>
  <c r="J4" i="6"/>
  <c r="I4" i="6"/>
  <c r="F4" i="6"/>
  <c r="E4" i="6"/>
  <c r="J3" i="6"/>
  <c r="I3" i="6"/>
  <c r="F3" i="6"/>
  <c r="E3" i="6"/>
  <c r="J35" i="4"/>
  <c r="F35" i="4"/>
  <c r="J31" i="4"/>
  <c r="I31" i="4"/>
  <c r="F31" i="4"/>
  <c r="E31" i="4"/>
  <c r="J30" i="4"/>
  <c r="I30" i="4"/>
  <c r="F30" i="4"/>
  <c r="E30" i="4"/>
  <c r="I29" i="4"/>
  <c r="F29" i="4"/>
  <c r="E29" i="4"/>
  <c r="J28" i="4"/>
  <c r="I28" i="4"/>
  <c r="F28" i="4"/>
  <c r="E28" i="4"/>
  <c r="J27" i="4"/>
  <c r="I27" i="4"/>
  <c r="F27" i="4"/>
  <c r="E27" i="4"/>
  <c r="J26" i="4"/>
  <c r="I26" i="4"/>
  <c r="F26" i="4"/>
  <c r="E26" i="4"/>
  <c r="J25" i="4"/>
  <c r="I25" i="4"/>
  <c r="F25" i="4"/>
  <c r="E25" i="4"/>
  <c r="J24" i="4"/>
  <c r="I24" i="4"/>
  <c r="F24" i="4"/>
  <c r="E24" i="4"/>
  <c r="J23" i="4"/>
  <c r="I23" i="4"/>
  <c r="F23" i="4"/>
  <c r="E23" i="4"/>
  <c r="J22" i="4"/>
  <c r="I22" i="4"/>
  <c r="F22" i="4"/>
  <c r="E22" i="4"/>
  <c r="J21" i="4"/>
  <c r="I21" i="4"/>
  <c r="F21" i="4"/>
  <c r="E21" i="4"/>
  <c r="J20" i="4"/>
  <c r="I20" i="4"/>
  <c r="F20" i="4"/>
  <c r="E20" i="4"/>
  <c r="J19" i="4"/>
  <c r="I19" i="4"/>
  <c r="F19" i="4"/>
  <c r="E19" i="4"/>
  <c r="J18" i="4"/>
  <c r="I18" i="4"/>
  <c r="F18" i="4"/>
  <c r="E18" i="4"/>
  <c r="J17" i="4"/>
  <c r="I17" i="4"/>
  <c r="F17" i="4"/>
  <c r="E17" i="4"/>
  <c r="J16" i="4"/>
  <c r="I16" i="4"/>
  <c r="F16" i="4"/>
  <c r="E16" i="4"/>
  <c r="J15" i="4"/>
  <c r="I15" i="4"/>
  <c r="F15" i="4"/>
  <c r="E15" i="4"/>
  <c r="J14" i="4"/>
  <c r="I14" i="4"/>
  <c r="F14" i="4"/>
  <c r="E14" i="4"/>
  <c r="J13" i="4"/>
  <c r="I13" i="4"/>
  <c r="F13" i="4"/>
  <c r="E13" i="4"/>
  <c r="J12" i="4"/>
  <c r="I12" i="4"/>
  <c r="F12" i="4"/>
  <c r="E12" i="4"/>
  <c r="J11" i="4"/>
  <c r="I11" i="4"/>
  <c r="F11" i="4"/>
  <c r="E11" i="4"/>
  <c r="J10" i="4"/>
  <c r="I10" i="4"/>
  <c r="F10" i="4"/>
  <c r="E10" i="4"/>
  <c r="J9" i="4"/>
  <c r="I9" i="4"/>
  <c r="F9" i="4"/>
  <c r="E9" i="4"/>
  <c r="J8" i="4"/>
  <c r="I8" i="4"/>
  <c r="F8" i="4"/>
  <c r="E8" i="4"/>
  <c r="J7" i="4"/>
  <c r="I7" i="4"/>
  <c r="F7" i="4"/>
  <c r="E7" i="4"/>
  <c r="J6" i="4"/>
  <c r="I6" i="4"/>
  <c r="F6" i="4"/>
  <c r="E6" i="4"/>
  <c r="J5" i="4"/>
  <c r="I5" i="4"/>
  <c r="F5" i="4"/>
  <c r="E5" i="4"/>
  <c r="J4" i="4"/>
  <c r="I4" i="4"/>
  <c r="F4" i="4"/>
  <c r="E4" i="4"/>
  <c r="J3" i="4"/>
  <c r="I3" i="4"/>
  <c r="F3" i="4"/>
  <c r="E3" i="4"/>
  <c r="F35" i="1"/>
  <c r="J35" i="1"/>
  <c r="I4" i="1"/>
  <c r="E5" i="1"/>
  <c r="E6" i="1"/>
  <c r="I7" i="1"/>
  <c r="E8" i="1"/>
  <c r="E9" i="1"/>
  <c r="J10" i="1"/>
  <c r="J11" i="1"/>
  <c r="I12" i="1"/>
  <c r="E13" i="1"/>
  <c r="E14" i="1"/>
  <c r="I15" i="1"/>
  <c r="E16" i="1"/>
  <c r="E17" i="1"/>
  <c r="J18" i="1"/>
  <c r="J19" i="1"/>
  <c r="I20" i="1"/>
  <c r="E21" i="1"/>
  <c r="E22" i="1"/>
  <c r="I23" i="1"/>
  <c r="E24" i="1"/>
  <c r="E25" i="1"/>
  <c r="J26" i="1"/>
  <c r="J27" i="1"/>
  <c r="I28" i="1"/>
  <c r="E29" i="1"/>
  <c r="E30" i="1"/>
  <c r="I31" i="1"/>
  <c r="E3" i="1"/>
  <c r="F34" i="6" l="1"/>
  <c r="F36" i="6" s="1"/>
  <c r="J34" i="4"/>
  <c r="J36" i="4" s="1"/>
  <c r="J34" i="8"/>
  <c r="J36" i="8" s="1"/>
  <c r="F34" i="8"/>
  <c r="F36" i="8" s="1"/>
  <c r="J34" i="6"/>
  <c r="J36" i="6" s="1"/>
  <c r="F34" i="4"/>
  <c r="F36" i="4" s="1"/>
  <c r="E4" i="1"/>
  <c r="F29" i="1"/>
  <c r="F13" i="1"/>
  <c r="I30" i="1"/>
  <c r="F28" i="1"/>
  <c r="F12" i="1"/>
  <c r="I27" i="1"/>
  <c r="F27" i="1"/>
  <c r="F11" i="1"/>
  <c r="E31" i="1"/>
  <c r="I26" i="1"/>
  <c r="F23" i="1"/>
  <c r="F7" i="1"/>
  <c r="E28" i="1"/>
  <c r="I14" i="1"/>
  <c r="F21" i="1"/>
  <c r="F5" i="1"/>
  <c r="E20" i="1"/>
  <c r="I6" i="1"/>
  <c r="F20" i="1"/>
  <c r="F4" i="1"/>
  <c r="E15" i="1"/>
  <c r="J3" i="1"/>
  <c r="F19" i="1"/>
  <c r="E12" i="1"/>
  <c r="F31" i="1"/>
  <c r="F15" i="1"/>
  <c r="E27" i="1"/>
  <c r="E11" i="1"/>
  <c r="I22" i="1"/>
  <c r="F3" i="1"/>
  <c r="F26" i="1"/>
  <c r="F18" i="1"/>
  <c r="F10" i="1"/>
  <c r="J24" i="1"/>
  <c r="J16" i="1"/>
  <c r="J8" i="1"/>
  <c r="E26" i="1"/>
  <c r="E10" i="1"/>
  <c r="I19" i="1"/>
  <c r="F25" i="1"/>
  <c r="F17" i="1"/>
  <c r="F9" i="1"/>
  <c r="J31" i="1"/>
  <c r="J23" i="1"/>
  <c r="J15" i="1"/>
  <c r="J7" i="1"/>
  <c r="J9" i="1"/>
  <c r="E23" i="1"/>
  <c r="E7" i="1"/>
  <c r="I18" i="1"/>
  <c r="F24" i="1"/>
  <c r="F16" i="1"/>
  <c r="F8" i="1"/>
  <c r="J30" i="1"/>
  <c r="J22" i="1"/>
  <c r="J14" i="1"/>
  <c r="J6" i="1"/>
  <c r="J25" i="1"/>
  <c r="J29" i="1"/>
  <c r="J21" i="1"/>
  <c r="J13" i="1"/>
  <c r="J5" i="1"/>
  <c r="E19" i="1"/>
  <c r="I3" i="1"/>
  <c r="I11" i="1"/>
  <c r="F30" i="1"/>
  <c r="F22" i="1"/>
  <c r="F14" i="1"/>
  <c r="F6" i="1"/>
  <c r="J28" i="1"/>
  <c r="J20" i="1"/>
  <c r="J12" i="1"/>
  <c r="J4" i="1"/>
  <c r="J17" i="1"/>
  <c r="E18" i="1"/>
  <c r="I10" i="1"/>
  <c r="I25" i="1"/>
  <c r="I17" i="1"/>
  <c r="I9" i="1"/>
  <c r="I24" i="1"/>
  <c r="I16" i="1"/>
  <c r="I8" i="1"/>
  <c r="I29" i="1"/>
  <c r="I21" i="1"/>
  <c r="I13" i="1"/>
  <c r="I5" i="1"/>
  <c r="J34" i="1" l="1"/>
  <c r="J36" i="1" s="1"/>
  <c r="F34" i="1"/>
  <c r="F36" i="1" s="1"/>
</calcChain>
</file>

<file path=xl/sharedStrings.xml><?xml version="1.0" encoding="utf-8"?>
<sst xmlns="http://schemas.openxmlformats.org/spreadsheetml/2006/main" count="248" uniqueCount="27">
  <si>
    <t>Data</t>
  </si>
  <si>
    <t>n</t>
  </si>
  <si>
    <t>Consumo médio de CPU Real</t>
  </si>
  <si>
    <t>GM(1,1)</t>
  </si>
  <si>
    <t>MAPE</t>
  </si>
  <si>
    <t>PowerBI</t>
  </si>
  <si>
    <t>Consumo Máximo de CPU Real</t>
  </si>
  <si>
    <t>Consumo Minimo de CPU Real</t>
  </si>
  <si>
    <t>Máxima escrita em disco (GB)  Real</t>
  </si>
  <si>
    <t>Entrada de rede (MB)  Real</t>
  </si>
  <si>
    <t>Minima escrita em disco (MB)  Real</t>
  </si>
  <si>
    <t>Media escrita em disco (MB)  Real</t>
  </si>
  <si>
    <t>Saida de rede (MB)  Real</t>
  </si>
  <si>
    <t>Real</t>
  </si>
  <si>
    <t>Previsão GM</t>
  </si>
  <si>
    <t>PE GM</t>
  </si>
  <si>
    <t>ABS GM</t>
  </si>
  <si>
    <t>Previsão BI</t>
  </si>
  <si>
    <t>PE BI</t>
  </si>
  <si>
    <t>ABS BI</t>
  </si>
  <si>
    <t xml:space="preserve">Média </t>
  </si>
  <si>
    <t xml:space="preserve">media </t>
  </si>
  <si>
    <t>Mediana</t>
  </si>
  <si>
    <t>mediana</t>
  </si>
  <si>
    <t>Desvio P.</t>
  </si>
  <si>
    <t>desvio</t>
  </si>
  <si>
    <t>∑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</si>
</sst>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9">
    <xf numFmtId="0" fontId="0" fillId="0" borderId="0" xfId="0"/>
    <xf numFmtId="2" fontId="0" fillId="0" borderId="0" xfId="0" applyNumberFormat="1"/>
    <xf numFmtId="9" fontId="0" fillId="0" borderId="0" xfId="1" applyFont="1"/>
    <xf numFmtId="0" fontId="1" fillId="2" borderId="0" xfId="2"/>
    <xf numFmtId="14" fontId="1" fillId="2" borderId="0" xfId="2" applyNumberFormat="1"/>
    <xf numFmtId="2" fontId="1" fillId="2" borderId="0" xfId="2" applyNumberFormat="1"/>
    <xf numFmtId="2" fontId="1" fillId="2" borderId="0" xfId="2" quotePrefix="1" applyNumberFormat="1"/>
    <xf numFmtId="9" fontId="1" fillId="2" borderId="0" xfId="2" applyNumberFormat="1"/>
    <xf numFmtId="1" fontId="1" fillId="2" borderId="0" xfId="2" applyNumberFormat="1"/>
    <xf numFmtId="0" fontId="3" fillId="2" borderId="0" xfId="2" applyFont="1" applyAlignment="1">
      <alignment wrapText="1"/>
    </xf>
    <xf numFmtId="0" fontId="3" fillId="2" borderId="0" xfId="2" applyFont="1"/>
    <xf numFmtId="0" fontId="2" fillId="2" borderId="1" xfId="2" applyFont="1" applyBorder="1" applyAlignment="1">
      <alignment wrapText="1"/>
    </xf>
    <xf numFmtId="0" fontId="3" fillId="2" borderId="1" xfId="2" applyFont="1" applyBorder="1" applyAlignment="1">
      <alignment wrapText="1"/>
    </xf>
    <xf numFmtId="0" fontId="3" fillId="2" borderId="1" xfId="2" applyFont="1" applyBorder="1"/>
    <xf numFmtId="164" fontId="1" fillId="2" borderId="0" xfId="2" applyNumberFormat="1"/>
    <xf numFmtId="0" fontId="4" fillId="3" borderId="1" xfId="2" applyFont="1" applyFill="1" applyBorder="1" applyAlignment="1">
      <alignment wrapText="1"/>
    </xf>
    <xf numFmtId="14" fontId="5" fillId="3" borderId="0" xfId="2" applyNumberFormat="1" applyFont="1" applyFill="1"/>
    <xf numFmtId="2" fontId="5" fillId="3" borderId="0" xfId="2" applyNumberFormat="1" applyFont="1" applyFill="1"/>
    <xf numFmtId="0" fontId="5" fillId="3" borderId="0" xfId="2" applyFont="1" applyFill="1"/>
    <xf numFmtId="2" fontId="5" fillId="3" borderId="0" xfId="2" quotePrefix="1" applyNumberFormat="1" applyFont="1" applyFill="1"/>
    <xf numFmtId="9" fontId="5" fillId="3" borderId="0" xfId="2" applyNumberFormat="1" applyFont="1" applyFill="1"/>
    <xf numFmtId="1" fontId="5" fillId="3" borderId="0" xfId="2" applyNumberFormat="1" applyFont="1" applyFill="1"/>
    <xf numFmtId="0" fontId="4" fillId="3" borderId="0" xfId="2" applyFont="1" applyFill="1" applyAlignment="1">
      <alignment wrapText="1"/>
    </xf>
    <xf numFmtId="0" fontId="4" fillId="3" borderId="1" xfId="2" applyFont="1" applyFill="1" applyBorder="1"/>
    <xf numFmtId="0" fontId="4" fillId="3" borderId="0" xfId="2" applyFont="1" applyFill="1"/>
    <xf numFmtId="164" fontId="5" fillId="3" borderId="0" xfId="2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" fontId="5" fillId="3" borderId="0" xfId="0" applyNumberFormat="1" applyFont="1" applyFill="1"/>
  </cellXfs>
  <cellStyles count="3">
    <cellStyle name="60% - Ênfase3" xfId="2" builtinId="40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CPU_Media!$B$3:$B$31</c:f>
              <c:numCache>
                <c:formatCode>0.00</c:formatCode>
                <c:ptCount val="29"/>
                <c:pt idx="0">
                  <c:v>0.83415879699999995</c:v>
                </c:pt>
                <c:pt idx="1">
                  <c:v>0.79426784500000003</c:v>
                </c:pt>
                <c:pt idx="2">
                  <c:v>0.96120363900000005</c:v>
                </c:pt>
                <c:pt idx="3">
                  <c:v>0.96579660700000003</c:v>
                </c:pt>
                <c:pt idx="4">
                  <c:v>1.0138252270000001</c:v>
                </c:pt>
                <c:pt idx="5">
                  <c:v>1.3086179149999999</c:v>
                </c:pt>
                <c:pt idx="6">
                  <c:v>1.300282441</c:v>
                </c:pt>
                <c:pt idx="7">
                  <c:v>1.6780677049999999</c:v>
                </c:pt>
                <c:pt idx="8">
                  <c:v>1.1454277470000001</c:v>
                </c:pt>
                <c:pt idx="9">
                  <c:v>1.2757146610000001</c:v>
                </c:pt>
                <c:pt idx="10">
                  <c:v>1.3500559830000001</c:v>
                </c:pt>
                <c:pt idx="11">
                  <c:v>1.30292235</c:v>
                </c:pt>
                <c:pt idx="12">
                  <c:v>1.3058808609999999</c:v>
                </c:pt>
                <c:pt idx="13">
                  <c:v>1.3209114769999999</c:v>
                </c:pt>
                <c:pt idx="14">
                  <c:v>1.686738104</c:v>
                </c:pt>
                <c:pt idx="15">
                  <c:v>1.1466168240000001</c:v>
                </c:pt>
                <c:pt idx="16">
                  <c:v>1.354208683</c:v>
                </c:pt>
                <c:pt idx="17">
                  <c:v>1.368376225</c:v>
                </c:pt>
                <c:pt idx="18">
                  <c:v>1.319039538</c:v>
                </c:pt>
                <c:pt idx="19">
                  <c:v>1.3659044039999999</c:v>
                </c:pt>
                <c:pt idx="20">
                  <c:v>1.361029566</c:v>
                </c:pt>
                <c:pt idx="21">
                  <c:v>1.665612316</c:v>
                </c:pt>
                <c:pt idx="22">
                  <c:v>1.155570728</c:v>
                </c:pt>
                <c:pt idx="23">
                  <c:v>1.179612627</c:v>
                </c:pt>
                <c:pt idx="24">
                  <c:v>1.172636459</c:v>
                </c:pt>
                <c:pt idx="25">
                  <c:v>1.3070479189999999</c:v>
                </c:pt>
                <c:pt idx="26">
                  <c:v>1.34173198</c:v>
                </c:pt>
                <c:pt idx="27">
                  <c:v>6.9379380900000003</c:v>
                </c:pt>
                <c:pt idx="28">
                  <c:v>1.6485260669999999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7-43D2-93EA-4FDDCDA14A45}"/>
            </c:ext>
          </c:extLst>
        </c:ser>
        <c:ser>
          <c:idx val="1"/>
          <c:order val="1"/>
          <c:tx>
            <c:strRef>
              <c:f>CPU_Media!$D$2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CPU_Media!$D$3:$D$31</c:f>
              <c:numCache>
                <c:formatCode>0.00</c:formatCode>
                <c:ptCount val="29"/>
                <c:pt idx="0">
                  <c:v>2.7591999999999999</c:v>
                </c:pt>
                <c:pt idx="1">
                  <c:v>2.7435</c:v>
                </c:pt>
                <c:pt idx="2">
                  <c:v>2.7279</c:v>
                </c:pt>
                <c:pt idx="3">
                  <c:v>2.7122999999999999</c:v>
                </c:pt>
                <c:pt idx="4">
                  <c:v>2.6968999999999999</c:v>
                </c:pt>
                <c:pt idx="5">
                  <c:v>2.6815000000000002</c:v>
                </c:pt>
                <c:pt idx="6">
                  <c:v>2.6663000000000001</c:v>
                </c:pt>
                <c:pt idx="7">
                  <c:v>2.6511</c:v>
                </c:pt>
                <c:pt idx="8">
                  <c:v>2.6360000000000001</c:v>
                </c:pt>
                <c:pt idx="9">
                  <c:v>2.621</c:v>
                </c:pt>
                <c:pt idx="10">
                  <c:v>2.6061000000000001</c:v>
                </c:pt>
                <c:pt idx="11">
                  <c:v>2.5912000000000002</c:v>
                </c:pt>
                <c:pt idx="12">
                  <c:v>2.5764999999999998</c:v>
                </c:pt>
                <c:pt idx="13">
                  <c:v>2.5617999999999999</c:v>
                </c:pt>
                <c:pt idx="14">
                  <c:v>2.5472000000000001</c:v>
                </c:pt>
                <c:pt idx="15">
                  <c:v>2.5327000000000002</c:v>
                </c:pt>
                <c:pt idx="16">
                  <c:v>2.5183</c:v>
                </c:pt>
                <c:pt idx="17">
                  <c:v>2.504</c:v>
                </c:pt>
                <c:pt idx="18">
                  <c:v>2.4897</c:v>
                </c:pt>
                <c:pt idx="19">
                  <c:v>2.4754999999999998</c:v>
                </c:pt>
                <c:pt idx="20">
                  <c:v>2.4613999999999998</c:v>
                </c:pt>
                <c:pt idx="21">
                  <c:v>2.4474</c:v>
                </c:pt>
                <c:pt idx="22">
                  <c:v>2.4335</c:v>
                </c:pt>
                <c:pt idx="23">
                  <c:v>2.4196</c:v>
                </c:pt>
                <c:pt idx="24">
                  <c:v>2.4058999999999999</c:v>
                </c:pt>
                <c:pt idx="25">
                  <c:v>2.3921999999999999</c:v>
                </c:pt>
                <c:pt idx="26">
                  <c:v>2.3784999999999998</c:v>
                </c:pt>
                <c:pt idx="27">
                  <c:v>2.3650000000000002</c:v>
                </c:pt>
                <c:pt idx="28">
                  <c:v>2.3515000000000001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7-43D2-93EA-4FDDCDA14A45}"/>
            </c:ext>
          </c:extLst>
        </c:ser>
        <c:ser>
          <c:idx val="2"/>
          <c:order val="2"/>
          <c:tx>
            <c:strRef>
              <c:f>CPU_Media!$H$2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CPU_Media!$H$3:$H$31</c:f>
              <c:numCache>
                <c:formatCode>0.00</c:formatCode>
                <c:ptCount val="29"/>
                <c:pt idx="0">
                  <c:v>0.83415879699999995</c:v>
                </c:pt>
                <c:pt idx="1">
                  <c:v>1.9617922480000001</c:v>
                </c:pt>
                <c:pt idx="2">
                  <c:v>1.500975503</c:v>
                </c:pt>
                <c:pt idx="3">
                  <c:v>1.6915855099999999</c:v>
                </c:pt>
                <c:pt idx="4">
                  <c:v>1.2746075189999999</c:v>
                </c:pt>
                <c:pt idx="5">
                  <c:v>0.94571851399999995</c:v>
                </c:pt>
                <c:pt idx="6">
                  <c:v>1.4049889799999999</c:v>
                </c:pt>
                <c:pt idx="7">
                  <c:v>1.136494058</c:v>
                </c:pt>
                <c:pt idx="8">
                  <c:v>1.072992435</c:v>
                </c:pt>
                <c:pt idx="9">
                  <c:v>1.1878963010000001</c:v>
                </c:pt>
                <c:pt idx="10">
                  <c:v>1.012119875</c:v>
                </c:pt>
                <c:pt idx="11">
                  <c:v>1.238694256</c:v>
                </c:pt>
                <c:pt idx="12">
                  <c:v>0.78598654300000004</c:v>
                </c:pt>
                <c:pt idx="13">
                  <c:v>1.003617145</c:v>
                </c:pt>
                <c:pt idx="14">
                  <c:v>0.941044459</c:v>
                </c:pt>
                <c:pt idx="15">
                  <c:v>1.21828165</c:v>
                </c:pt>
                <c:pt idx="16">
                  <c:v>1.241000681</c:v>
                </c:pt>
                <c:pt idx="17">
                  <c:v>1.0271553579999999</c:v>
                </c:pt>
                <c:pt idx="18">
                  <c:v>1.5239341310000001</c:v>
                </c:pt>
                <c:pt idx="19">
                  <c:v>1.1955757339999999</c:v>
                </c:pt>
                <c:pt idx="20">
                  <c:v>1.1213534279999999</c:v>
                </c:pt>
                <c:pt idx="21">
                  <c:v>1.000547391</c:v>
                </c:pt>
                <c:pt idx="22">
                  <c:v>1.385375102</c:v>
                </c:pt>
                <c:pt idx="23">
                  <c:v>1.7470466410000001</c:v>
                </c:pt>
                <c:pt idx="24">
                  <c:v>1.5474164509999999</c:v>
                </c:pt>
                <c:pt idx="25">
                  <c:v>1.6836455370000001</c:v>
                </c:pt>
                <c:pt idx="26">
                  <c:v>0.889625632</c:v>
                </c:pt>
                <c:pt idx="27">
                  <c:v>0.65239172099999998</c:v>
                </c:pt>
                <c:pt idx="28">
                  <c:v>0.80603789100000001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37-43D2-93EA-4FDDCDA14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046256"/>
        <c:axId val="721050520"/>
      </c:lineChart>
      <c:dateAx>
        <c:axId val="721046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050520"/>
        <c:crosses val="autoZero"/>
        <c:auto val="1"/>
        <c:lblOffset val="100"/>
        <c:baseTimeUnit val="days"/>
      </c:dateAx>
      <c:valAx>
        <c:axId val="72105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0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CPU_Media!$E$3:$E$31</c:f>
              <c:numCache>
                <c:formatCode>0.00</c:formatCode>
                <c:ptCount val="29"/>
                <c:pt idx="0">
                  <c:v>2.307763473721419</c:v>
                </c:pt>
                <c:pt idx="1">
                  <c:v>2.4541244710718462</c:v>
                </c:pt>
                <c:pt idx="2">
                  <c:v>1.8380042368940717</c:v>
                </c:pt>
                <c:pt idx="3">
                  <c:v>1.8083552793015762</c:v>
                </c:pt>
                <c:pt idx="4">
                  <c:v>1.6601231930086897</c:v>
                </c:pt>
                <c:pt idx="5">
                  <c:v>1.0491084290252899</c:v>
                </c:pt>
                <c:pt idx="6">
                  <c:v>1.050554491799063</c:v>
                </c:pt>
                <c:pt idx="7">
                  <c:v>0.57985282244615999</c:v>
                </c:pt>
                <c:pt idx="8">
                  <c:v>1.3013236818332461</c:v>
                </c:pt>
                <c:pt idx="9">
                  <c:v>1.0545346699593976</c:v>
                </c:pt>
                <c:pt idx="10">
                  <c:v>0.93036439437785889</c:v>
                </c:pt>
                <c:pt idx="11">
                  <c:v>0.98876011298754696</c:v>
                </c:pt>
                <c:pt idx="12">
                  <c:v>0.9729977496009875</c:v>
                </c:pt>
                <c:pt idx="13">
                  <c:v>0.93941838238717956</c:v>
                </c:pt>
                <c:pt idx="14">
                  <c:v>0.5101336680303038</c:v>
                </c:pt>
                <c:pt idx="15">
                  <c:v>1.2088460128856438</c:v>
                </c:pt>
                <c:pt idx="16">
                  <c:v>0.85960999335875621</c:v>
                </c:pt>
                <c:pt idx="17">
                  <c:v>0.82990609910662549</c:v>
                </c:pt>
                <c:pt idx="18">
                  <c:v>0.88750975863469539</c:v>
                </c:pt>
                <c:pt idx="19">
                  <c:v>0.81235230866127284</c:v>
                </c:pt>
                <c:pt idx="20">
                  <c:v>0.80848385772686426</c:v>
                </c:pt>
                <c:pt idx="21">
                  <c:v>0.46936953845146756</c:v>
                </c:pt>
                <c:pt idx="22">
                  <c:v>1.1058858112577596</c:v>
                </c:pt>
                <c:pt idx="23">
                  <c:v>1.0511818410706111</c:v>
                </c:pt>
                <c:pt idx="24">
                  <c:v>1.0517015154481053</c:v>
                </c:pt>
                <c:pt idx="25">
                  <c:v>0.83023129085445568</c:v>
                </c:pt>
                <c:pt idx="26">
                  <c:v>0.77270873427344244</c:v>
                </c:pt>
                <c:pt idx="27">
                  <c:v>-0.65912062498672419</c:v>
                </c:pt>
                <c:pt idx="28">
                  <c:v>0.42642573088290769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B-4A57-B6F3-68F19D0B8312}"/>
            </c:ext>
          </c:extLst>
        </c:ser>
        <c:ser>
          <c:idx val="1"/>
          <c:order val="1"/>
          <c:tx>
            <c:strRef>
              <c:f>CPU_Media!$I$2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CPU_Media!$I$3:$I$31</c:f>
              <c:numCache>
                <c:formatCode>0.00</c:formatCode>
                <c:ptCount val="29"/>
                <c:pt idx="0">
                  <c:v>0</c:v>
                </c:pt>
                <c:pt idx="1">
                  <c:v>1.4699378935578087</c:v>
                </c:pt>
                <c:pt idx="2">
                  <c:v>0.56155828182419099</c:v>
                </c:pt>
                <c:pt idx="3">
                  <c:v>0.75149249618351566</c:v>
                </c:pt>
                <c:pt idx="4">
                  <c:v>0.25722608301203753</c:v>
                </c:pt>
                <c:pt idx="5">
                  <c:v>-0.27731501826489974</c:v>
                </c:pt>
                <c:pt idx="6">
                  <c:v>8.0525996274681627E-2</c:v>
                </c:pt>
                <c:pt idx="7">
                  <c:v>-0.32273646968255071</c:v>
                </c:pt>
                <c:pt idx="8">
                  <c:v>-6.3238656641342983E-2</c:v>
                </c:pt>
                <c:pt idx="9">
                  <c:v>-6.8838559816472925E-2</c:v>
                </c:pt>
                <c:pt idx="10">
                  <c:v>-0.25031266277496289</c:v>
                </c:pt>
                <c:pt idx="11">
                  <c:v>-4.9295411963729038E-2</c:v>
                </c:pt>
                <c:pt idx="12">
                  <c:v>-0.39811772538107509</c:v>
                </c:pt>
                <c:pt idx="13">
                  <c:v>-0.24020862678900012</c:v>
                </c:pt>
                <c:pt idx="14">
                  <c:v>-0.4420921322827957</c:v>
                </c:pt>
                <c:pt idx="15">
                  <c:v>6.2501111530873454E-2</c:v>
                </c:pt>
                <c:pt idx="16">
                  <c:v>-8.3597161516649296E-2</c:v>
                </c:pt>
                <c:pt idx="17">
                  <c:v>-0.24936187925948516</c:v>
                </c:pt>
                <c:pt idx="18">
                  <c:v>0.15533620266658005</c:v>
                </c:pt>
                <c:pt idx="19">
                  <c:v>-0.12470028612631955</c:v>
                </c:pt>
                <c:pt idx="20">
                  <c:v>-0.17609914140542637</c:v>
                </c:pt>
                <c:pt idx="21">
                  <c:v>-0.39929155098778701</c:v>
                </c:pt>
                <c:pt idx="22">
                  <c:v>0.19886655868977668</c:v>
                </c:pt>
                <c:pt idx="23">
                  <c:v>0.48103419801727848</c:v>
                </c:pt>
                <c:pt idx="24">
                  <c:v>0.31960458769941752</c:v>
                </c:pt>
                <c:pt idx="25">
                  <c:v>0.28812839416639641</c:v>
                </c:pt>
                <c:pt idx="26">
                  <c:v>-0.3369572721967915</c:v>
                </c:pt>
                <c:pt idx="27">
                  <c:v>-0.90596749170472923</c:v>
                </c:pt>
                <c:pt idx="28">
                  <c:v>-0.51105541663236553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B-4A57-B6F3-68F19D0B8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281624"/>
        <c:axId val="646277360"/>
      </c:lineChart>
      <c:dateAx>
        <c:axId val="646281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277360"/>
        <c:crosses val="autoZero"/>
        <c:auto val="1"/>
        <c:lblOffset val="100"/>
        <c:baseTimeUnit val="days"/>
      </c:dateAx>
      <c:valAx>
        <c:axId val="6462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28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NetIn_Media!$B$3:$B$31</c:f>
              <c:numCache>
                <c:formatCode>0.00</c:formatCode>
                <c:ptCount val="29"/>
                <c:pt idx="0">
                  <c:v>0.47134144637319703</c:v>
                </c:pt>
                <c:pt idx="1">
                  <c:v>0.17093548840946601</c:v>
                </c:pt>
                <c:pt idx="2">
                  <c:v>0.28193676537937501</c:v>
                </c:pt>
                <c:pt idx="3">
                  <c:v>0.33041493826442198</c:v>
                </c:pt>
                <c:pt idx="4">
                  <c:v>0.21740083562003201</c:v>
                </c:pt>
                <c:pt idx="5">
                  <c:v>0.25685577644417001</c:v>
                </c:pt>
                <c:pt idx="6">
                  <c:v>0.20435755943738301</c:v>
                </c:pt>
                <c:pt idx="7">
                  <c:v>0.47229106696303103</c:v>
                </c:pt>
                <c:pt idx="8">
                  <c:v>0.157327511575486</c:v>
                </c:pt>
                <c:pt idx="9">
                  <c:v>0.17564325816437401</c:v>
                </c:pt>
                <c:pt idx="10">
                  <c:v>0.28549463792039498</c:v>
                </c:pt>
                <c:pt idx="11">
                  <c:v>0.184604431375022</c:v>
                </c:pt>
                <c:pt idx="12">
                  <c:v>0.25715291500091497</c:v>
                </c:pt>
                <c:pt idx="13">
                  <c:v>0.26471375690566101</c:v>
                </c:pt>
                <c:pt idx="14">
                  <c:v>0.47110607491599099</c:v>
                </c:pt>
                <c:pt idx="15">
                  <c:v>0.16158704823917799</c:v>
                </c:pt>
                <c:pt idx="16">
                  <c:v>0.14050931400722899</c:v>
                </c:pt>
                <c:pt idx="17">
                  <c:v>0.34128108421961401</c:v>
                </c:pt>
                <c:pt idx="18">
                  <c:v>0.19147315886285499</c:v>
                </c:pt>
                <c:pt idx="19">
                  <c:v>0.28812736802630901</c:v>
                </c:pt>
                <c:pt idx="20">
                  <c:v>0.285647109948238</c:v>
                </c:pt>
                <c:pt idx="21">
                  <c:v>0.478356066015031</c:v>
                </c:pt>
                <c:pt idx="22">
                  <c:v>0.10362486706839601</c:v>
                </c:pt>
                <c:pt idx="23">
                  <c:v>0.17180006967650499</c:v>
                </c:pt>
                <c:pt idx="24">
                  <c:v>0.15610289043850301</c:v>
                </c:pt>
                <c:pt idx="25">
                  <c:v>0.27580460177527499</c:v>
                </c:pt>
                <c:pt idx="26">
                  <c:v>0.26145324707031198</c:v>
                </c:pt>
                <c:pt idx="27">
                  <c:v>0.215903121232986</c:v>
                </c:pt>
                <c:pt idx="28">
                  <c:v>0.47052370442284402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5-4140-9D61-FC50F19DADDC}"/>
            </c:ext>
          </c:extLst>
        </c:ser>
        <c:ser>
          <c:idx val="1"/>
          <c:order val="1"/>
          <c:tx>
            <c:strRef>
              <c:f>NetIn_Media!$D$2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NetIn_Media!$D$3:$D$31</c:f>
              <c:numCache>
                <c:formatCode>0.0000</c:formatCode>
                <c:ptCount val="29"/>
                <c:pt idx="0">
                  <c:v>0.29170000000000001</c:v>
                </c:pt>
                <c:pt idx="1">
                  <c:v>0.29220000000000002</c:v>
                </c:pt>
                <c:pt idx="2">
                  <c:v>0.29260000000000003</c:v>
                </c:pt>
                <c:pt idx="3">
                  <c:v>0.29299999999999998</c:v>
                </c:pt>
                <c:pt idx="4">
                  <c:v>0.29349999999999998</c:v>
                </c:pt>
                <c:pt idx="5">
                  <c:v>0.29389999999999999</c:v>
                </c:pt>
                <c:pt idx="6">
                  <c:v>0.2944</c:v>
                </c:pt>
                <c:pt idx="7">
                  <c:v>0.29480000000000001</c:v>
                </c:pt>
                <c:pt idx="8">
                  <c:v>0.29530000000000001</c:v>
                </c:pt>
                <c:pt idx="9">
                  <c:v>0.29570000000000002</c:v>
                </c:pt>
                <c:pt idx="10">
                  <c:v>0.29620000000000002</c:v>
                </c:pt>
                <c:pt idx="11">
                  <c:v>0.29659999999999997</c:v>
                </c:pt>
                <c:pt idx="12">
                  <c:v>0.29709999999999998</c:v>
                </c:pt>
                <c:pt idx="13">
                  <c:v>0.29749999999999999</c:v>
                </c:pt>
                <c:pt idx="14">
                  <c:v>0.29799999999999999</c:v>
                </c:pt>
                <c:pt idx="15">
                  <c:v>0.2984</c:v>
                </c:pt>
                <c:pt idx="16">
                  <c:v>0.2989</c:v>
                </c:pt>
                <c:pt idx="17">
                  <c:v>0.2994</c:v>
                </c:pt>
                <c:pt idx="18">
                  <c:v>0.29980000000000001</c:v>
                </c:pt>
                <c:pt idx="19">
                  <c:v>0.30030000000000001</c:v>
                </c:pt>
                <c:pt idx="20">
                  <c:v>0.30070000000000002</c:v>
                </c:pt>
                <c:pt idx="21">
                  <c:v>0.30120000000000002</c:v>
                </c:pt>
                <c:pt idx="22">
                  <c:v>0.30159999999999998</c:v>
                </c:pt>
                <c:pt idx="23">
                  <c:v>0.30209999999999998</c:v>
                </c:pt>
                <c:pt idx="24">
                  <c:v>0.30259999999999998</c:v>
                </c:pt>
                <c:pt idx="25">
                  <c:v>0.30299999999999999</c:v>
                </c:pt>
                <c:pt idx="26">
                  <c:v>0.30349999999999999</c:v>
                </c:pt>
                <c:pt idx="27">
                  <c:v>0.3039</c:v>
                </c:pt>
                <c:pt idx="28">
                  <c:v>0.3044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5-4140-9D61-FC50F19DADDC}"/>
            </c:ext>
          </c:extLst>
        </c:ser>
        <c:ser>
          <c:idx val="2"/>
          <c:order val="2"/>
          <c:tx>
            <c:strRef>
              <c:f>NetIn_Media!$H$2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NetIn_Media!$H$3:$H$31</c:f>
              <c:numCache>
                <c:formatCode>0.0000</c:formatCode>
                <c:ptCount val="29"/>
                <c:pt idx="0">
                  <c:v>0.47134144637319703</c:v>
                </c:pt>
                <c:pt idx="1">
                  <c:v>0.35964554934493098</c:v>
                </c:pt>
                <c:pt idx="2">
                  <c:v>0.392170948384575</c:v>
                </c:pt>
                <c:pt idx="3">
                  <c:v>0.26872919600596201</c:v>
                </c:pt>
                <c:pt idx="4">
                  <c:v>0.54989550637801798</c:v>
                </c:pt>
                <c:pt idx="5">
                  <c:v>0.27121568623347098</c:v>
                </c:pt>
                <c:pt idx="6">
                  <c:v>0.25932007698073001</c:v>
                </c:pt>
                <c:pt idx="7">
                  <c:v>0.360964671166632</c:v>
                </c:pt>
                <c:pt idx="8">
                  <c:v>0.26037932795009899</c:v>
                </c:pt>
                <c:pt idx="9">
                  <c:v>0.30578169903979702</c:v>
                </c:pt>
                <c:pt idx="10">
                  <c:v>0.38882019409706903</c:v>
                </c:pt>
                <c:pt idx="11">
                  <c:v>0.51127099348586302</c:v>
                </c:pt>
                <c:pt idx="12">
                  <c:v>0.22860058236517</c:v>
                </c:pt>
                <c:pt idx="13">
                  <c:v>0.37768094513156902</c:v>
                </c:pt>
                <c:pt idx="14">
                  <c:v>0.33830535965973402</c:v>
                </c:pt>
                <c:pt idx="15">
                  <c:v>0.35419536479986402</c:v>
                </c:pt>
                <c:pt idx="16">
                  <c:v>0.30866390909212499</c:v>
                </c:pt>
                <c:pt idx="17">
                  <c:v>0.28907127902361202</c:v>
                </c:pt>
                <c:pt idx="18">
                  <c:v>0.46268112227531899</c:v>
                </c:pt>
                <c:pt idx="19">
                  <c:v>0.237635535421546</c:v>
                </c:pt>
                <c:pt idx="20">
                  <c:v>0.45142492130603901</c:v>
                </c:pt>
                <c:pt idx="21">
                  <c:v>0.26798137984414599</c:v>
                </c:pt>
                <c:pt idx="22">
                  <c:v>0.26034212140295698</c:v>
                </c:pt>
                <c:pt idx="23">
                  <c:v>0.43643874090048002</c:v>
                </c:pt>
                <c:pt idx="24">
                  <c:v>0.33127521643956898</c:v>
                </c:pt>
                <c:pt idx="25">
                  <c:v>0.53081668495477996</c:v>
                </c:pt>
                <c:pt idx="26">
                  <c:v>0.28767981992955</c:v>
                </c:pt>
                <c:pt idx="27">
                  <c:v>0.19728662809679201</c:v>
                </c:pt>
                <c:pt idx="28">
                  <c:v>0.26207539524429702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5-4140-9D61-FC50F19D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35736"/>
        <c:axId val="462736064"/>
      </c:lineChart>
      <c:dateAx>
        <c:axId val="462735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736064"/>
        <c:crosses val="autoZero"/>
        <c:auto val="1"/>
        <c:lblOffset val="100"/>
        <c:baseTimeUnit val="days"/>
      </c:dateAx>
      <c:valAx>
        <c:axId val="4627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73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NetIn_Media!$E$3:$E$31</c:f>
              <c:numCache>
                <c:formatCode>0.00</c:formatCode>
                <c:ptCount val="29"/>
                <c:pt idx="0">
                  <c:v>-0.38112805006959044</c:v>
                </c:pt>
                <c:pt idx="1">
                  <c:v>0.70941682572112774</c:v>
                </c:pt>
                <c:pt idx="2">
                  <c:v>3.7821369647468767E-2</c:v>
                </c:pt>
                <c:pt idx="3">
                  <c:v>-0.11323621886150877</c:v>
                </c:pt>
                <c:pt idx="4">
                  <c:v>0.35004080901037693</c:v>
                </c:pt>
                <c:pt idx="5">
                  <c:v>0.14422188228997018</c:v>
                </c:pt>
                <c:pt idx="6">
                  <c:v>0.4406122328457675</c:v>
                </c:pt>
                <c:pt idx="7">
                  <c:v>-0.37580864720637258</c:v>
                </c:pt>
                <c:pt idx="8">
                  <c:v>0.87697623284605619</c:v>
                </c:pt>
                <c:pt idx="9">
                  <c:v>0.68352604643254844</c:v>
                </c:pt>
                <c:pt idx="10">
                  <c:v>3.7497594202067074E-2</c:v>
                </c:pt>
                <c:pt idx="11">
                  <c:v>0.60667865766158202</c:v>
                </c:pt>
                <c:pt idx="12">
                  <c:v>0.15534369889971059</c:v>
                </c:pt>
                <c:pt idx="13">
                  <c:v>0.12385545608807695</c:v>
                </c:pt>
                <c:pt idx="14">
                  <c:v>-0.36744606816386266</c:v>
                </c:pt>
                <c:pt idx="15">
                  <c:v>0.84668265960471134</c:v>
                </c:pt>
                <c:pt idx="16">
                  <c:v>1.1272611151216783</c:v>
                </c:pt>
                <c:pt idx="17">
                  <c:v>-0.12271727369649228</c:v>
                </c:pt>
                <c:pt idx="18">
                  <c:v>0.56575470828647823</c:v>
                </c:pt>
                <c:pt idx="19">
                  <c:v>4.2247399325771505E-2</c:v>
                </c:pt>
                <c:pt idx="20">
                  <c:v>5.2697505164640918E-2</c:v>
                </c:pt>
                <c:pt idx="21">
                  <c:v>-0.37034351312995445</c:v>
                </c:pt>
                <c:pt idx="22">
                  <c:v>1.9104983054012847</c:v>
                </c:pt>
                <c:pt idx="23">
                  <c:v>0.75843933339984282</c:v>
                </c:pt>
                <c:pt idx="24">
                  <c:v>0.93846506717445921</c:v>
                </c:pt>
                <c:pt idx="25">
                  <c:v>9.8603859579122433E-2</c:v>
                </c:pt>
                <c:pt idx="26">
                  <c:v>0.16081939467510412</c:v>
                </c:pt>
                <c:pt idx="27">
                  <c:v>0.40757576020429348</c:v>
                </c:pt>
                <c:pt idx="28">
                  <c:v>-0.35306128652246216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5-438F-A524-C5F598B3236D}"/>
            </c:ext>
          </c:extLst>
        </c:ser>
        <c:ser>
          <c:idx val="1"/>
          <c:order val="1"/>
          <c:tx>
            <c:strRef>
              <c:f>NetIn_Media!$I$2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NetIn_Media!$I$3:$I$31</c:f>
              <c:numCache>
                <c:formatCode>0.00</c:formatCode>
                <c:ptCount val="29"/>
                <c:pt idx="0">
                  <c:v>0</c:v>
                </c:pt>
                <c:pt idx="1">
                  <c:v>1.1039840976931661</c:v>
                </c:pt>
                <c:pt idx="2">
                  <c:v>0.39098903208621455</c:v>
                </c:pt>
                <c:pt idx="3">
                  <c:v>-0.18669174760220605</c:v>
                </c:pt>
                <c:pt idx="4">
                  <c:v>1.5294084303296434</c:v>
                </c:pt>
                <c:pt idx="5">
                  <c:v>5.5906509046029659E-2</c:v>
                </c:pt>
                <c:pt idx="6">
                  <c:v>0.26895270081842998</c:v>
                </c:pt>
                <c:pt idx="7">
                  <c:v>-0.23571564991110278</c:v>
                </c:pt>
                <c:pt idx="8">
                  <c:v>0.65501459562060493</c:v>
                </c:pt>
                <c:pt idx="9">
                  <c:v>0.74092477124077394</c:v>
                </c:pt>
                <c:pt idx="10">
                  <c:v>0.36191767708605621</c:v>
                </c:pt>
                <c:pt idx="11">
                  <c:v>1.7695488655265335</c:v>
                </c:pt>
                <c:pt idx="12">
                  <c:v>-0.11103250622550158</c:v>
                </c:pt>
                <c:pt idx="13">
                  <c:v>0.426752238139884</c:v>
                </c:pt>
                <c:pt idx="14">
                  <c:v>-0.28189132411408274</c:v>
                </c:pt>
                <c:pt idx="15">
                  <c:v>1.19197868059073</c:v>
                </c:pt>
                <c:pt idx="16">
                  <c:v>1.196750523429676</c:v>
                </c:pt>
                <c:pt idx="17">
                  <c:v>-0.1529818311360176</c:v>
                </c:pt>
                <c:pt idx="18">
                  <c:v>1.4164281041956386</c:v>
                </c:pt>
                <c:pt idx="19">
                  <c:v>-0.17524136270231913</c:v>
                </c:pt>
                <c:pt idx="20">
                  <c:v>0.58035879091457132</c:v>
                </c:pt>
                <c:pt idx="21">
                  <c:v>-0.43978680551377092</c:v>
                </c:pt>
                <c:pt idx="22">
                  <c:v>1.5123518009545154</c:v>
                </c:pt>
                <c:pt idx="23">
                  <c:v>1.5403874499136272</c:v>
                </c:pt>
                <c:pt idx="24">
                  <c:v>1.1221594008220841</c:v>
                </c:pt>
                <c:pt idx="25">
                  <c:v>0.92461141524856894</c:v>
                </c:pt>
                <c:pt idx="26">
                  <c:v>0.10031075595012584</c:v>
                </c:pt>
                <c:pt idx="27">
                  <c:v>-8.6226141752274624E-2</c:v>
                </c:pt>
                <c:pt idx="28">
                  <c:v>-0.44301340659177807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5-438F-A524-C5F598B32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337368"/>
        <c:axId val="469334088"/>
      </c:lineChart>
      <c:dateAx>
        <c:axId val="469337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334088"/>
        <c:crosses val="autoZero"/>
        <c:auto val="1"/>
        <c:lblOffset val="100"/>
        <c:baseTimeUnit val="days"/>
      </c:dateAx>
      <c:valAx>
        <c:axId val="46933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33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NetOut_Media!$B$3:$B$31</c:f>
              <c:numCache>
                <c:formatCode>0.00</c:formatCode>
                <c:ptCount val="29"/>
                <c:pt idx="0">
                  <c:v>0.93825272123018899</c:v>
                </c:pt>
                <c:pt idx="1">
                  <c:v>0.84614610208405305</c:v>
                </c:pt>
                <c:pt idx="2">
                  <c:v>0.97391505572530901</c:v>
                </c:pt>
                <c:pt idx="3">
                  <c:v>1.0691933174928001</c:v>
                </c:pt>
                <c:pt idx="4">
                  <c:v>0.93810904026031405</c:v>
                </c:pt>
                <c:pt idx="5">
                  <c:v>1.0808781881643801</c:v>
                </c:pt>
                <c:pt idx="6">
                  <c:v>0.94252126493579902</c:v>
                </c:pt>
                <c:pt idx="7">
                  <c:v>0.95725407378386895</c:v>
                </c:pt>
                <c:pt idx="8">
                  <c:v>0.81003063917160001</c:v>
                </c:pt>
                <c:pt idx="9">
                  <c:v>0.87580398986371</c:v>
                </c:pt>
                <c:pt idx="10">
                  <c:v>1.0512001318792299</c:v>
                </c:pt>
                <c:pt idx="11">
                  <c:v>0.95088995919615305</c:v>
                </c:pt>
                <c:pt idx="12">
                  <c:v>0.92868687444262998</c:v>
                </c:pt>
                <c:pt idx="13">
                  <c:v>0.96811615824699404</c:v>
                </c:pt>
                <c:pt idx="14">
                  <c:v>0.96359959112273297</c:v>
                </c:pt>
                <c:pt idx="15">
                  <c:v>0.82614787949456103</c:v>
                </c:pt>
                <c:pt idx="16">
                  <c:v>0.90324547820621004</c:v>
                </c:pt>
                <c:pt idx="17">
                  <c:v>1.1266611278057099</c:v>
                </c:pt>
                <c:pt idx="18">
                  <c:v>0.91416966848903203</c:v>
                </c:pt>
                <c:pt idx="19">
                  <c:v>0.97655934691429103</c:v>
                </c:pt>
                <c:pt idx="20">
                  <c:v>0.98734106696090995</c:v>
                </c:pt>
                <c:pt idx="21">
                  <c:v>0.95924295783042901</c:v>
                </c:pt>
                <c:pt idx="22">
                  <c:v>0.79345141053199697</c:v>
                </c:pt>
                <c:pt idx="23">
                  <c:v>0.813913054598702</c:v>
                </c:pt>
                <c:pt idx="24">
                  <c:v>0.79370187256071301</c:v>
                </c:pt>
                <c:pt idx="25">
                  <c:v>0.98522461718983101</c:v>
                </c:pt>
                <c:pt idx="26">
                  <c:v>0.92564924226866796</c:v>
                </c:pt>
                <c:pt idx="27">
                  <c:v>0.92869885894987303</c:v>
                </c:pt>
                <c:pt idx="28">
                  <c:v>0.96531611018710595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9-4B1F-90BB-BA16DEC9D64F}"/>
            </c:ext>
          </c:extLst>
        </c:ser>
        <c:ser>
          <c:idx val="1"/>
          <c:order val="1"/>
          <c:tx>
            <c:strRef>
              <c:f>NetOut_Media!$D$2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NetOut_Media!$D$3:$D$31</c:f>
              <c:numCache>
                <c:formatCode>0.00</c:formatCode>
                <c:ptCount val="29"/>
                <c:pt idx="0">
                  <c:v>1.0262</c:v>
                </c:pt>
                <c:pt idx="1">
                  <c:v>1.0246999999999999</c:v>
                </c:pt>
                <c:pt idx="2">
                  <c:v>1.0233000000000001</c:v>
                </c:pt>
                <c:pt idx="3">
                  <c:v>1.0218</c:v>
                </c:pt>
                <c:pt idx="4">
                  <c:v>1.0204</c:v>
                </c:pt>
                <c:pt idx="5">
                  <c:v>1.0188999999999999</c:v>
                </c:pt>
                <c:pt idx="6">
                  <c:v>1.0174000000000001</c:v>
                </c:pt>
                <c:pt idx="7">
                  <c:v>1.016</c:v>
                </c:pt>
                <c:pt idx="8">
                  <c:v>1.0145999999999999</c:v>
                </c:pt>
                <c:pt idx="9">
                  <c:v>1.0130999999999999</c:v>
                </c:pt>
                <c:pt idx="10">
                  <c:v>1.0117</c:v>
                </c:pt>
                <c:pt idx="11">
                  <c:v>1.0102</c:v>
                </c:pt>
                <c:pt idx="12">
                  <c:v>1.0087999999999999</c:v>
                </c:pt>
                <c:pt idx="13">
                  <c:v>1.0074000000000001</c:v>
                </c:pt>
                <c:pt idx="14">
                  <c:v>1.0059</c:v>
                </c:pt>
                <c:pt idx="15">
                  <c:v>1.0044999999999999</c:v>
                </c:pt>
                <c:pt idx="16">
                  <c:v>1.0031000000000001</c:v>
                </c:pt>
                <c:pt idx="17">
                  <c:v>1.0016</c:v>
                </c:pt>
                <c:pt idx="18">
                  <c:v>1.0002</c:v>
                </c:pt>
                <c:pt idx="19">
                  <c:v>0.99880000000000002</c:v>
                </c:pt>
                <c:pt idx="20">
                  <c:v>0.99739999999999995</c:v>
                </c:pt>
                <c:pt idx="21">
                  <c:v>0.99590000000000001</c:v>
                </c:pt>
                <c:pt idx="22">
                  <c:v>0.99450000000000005</c:v>
                </c:pt>
                <c:pt idx="23">
                  <c:v>0.99309999999999998</c:v>
                </c:pt>
                <c:pt idx="24">
                  <c:v>0.99170000000000003</c:v>
                </c:pt>
                <c:pt idx="25">
                  <c:v>0.99029999999999996</c:v>
                </c:pt>
                <c:pt idx="26">
                  <c:v>0.9889</c:v>
                </c:pt>
                <c:pt idx="27">
                  <c:v>0.98750000000000004</c:v>
                </c:pt>
                <c:pt idx="28">
                  <c:v>0.98609999999999998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9-4B1F-90BB-BA16DEC9D64F}"/>
            </c:ext>
          </c:extLst>
        </c:ser>
        <c:ser>
          <c:idx val="2"/>
          <c:order val="2"/>
          <c:tx>
            <c:strRef>
              <c:f>NetOut_Media!$H$2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NetOut_Media!$H$3:$H$31</c:f>
              <c:numCache>
                <c:formatCode>0.00</c:formatCode>
                <c:ptCount val="29"/>
                <c:pt idx="0">
                  <c:v>0.93825272123018899</c:v>
                </c:pt>
                <c:pt idx="1">
                  <c:v>1.41071143246488</c:v>
                </c:pt>
                <c:pt idx="2">
                  <c:v>1.2684054333808901</c:v>
                </c:pt>
                <c:pt idx="3">
                  <c:v>1.33461199826808</c:v>
                </c:pt>
                <c:pt idx="4">
                  <c:v>1.1794430956780999</c:v>
                </c:pt>
                <c:pt idx="5">
                  <c:v>1.0474368666859899</c:v>
                </c:pt>
                <c:pt idx="6">
                  <c:v>1.1935973343656801</c:v>
                </c:pt>
                <c:pt idx="7">
                  <c:v>1.27804991074341</c:v>
                </c:pt>
                <c:pt idx="8">
                  <c:v>1.03339001550022</c:v>
                </c:pt>
                <c:pt idx="9">
                  <c:v>1.1692267830118499</c:v>
                </c:pt>
                <c:pt idx="10">
                  <c:v>1.1583118311346801</c:v>
                </c:pt>
                <c:pt idx="11">
                  <c:v>1.1618988086843001</c:v>
                </c:pt>
                <c:pt idx="12">
                  <c:v>1.02255711793161</c:v>
                </c:pt>
                <c:pt idx="13">
                  <c:v>1.0403754233292799</c:v>
                </c:pt>
                <c:pt idx="14">
                  <c:v>1.1036368572373501</c:v>
                </c:pt>
                <c:pt idx="15">
                  <c:v>1.2490431489874501</c:v>
                </c:pt>
                <c:pt idx="16">
                  <c:v>1.0713765287403401</c:v>
                </c:pt>
                <c:pt idx="17">
                  <c:v>0.97841314890810005</c:v>
                </c:pt>
                <c:pt idx="18">
                  <c:v>1.21320578790661</c:v>
                </c:pt>
                <c:pt idx="19">
                  <c:v>1.10849957626455</c:v>
                </c:pt>
                <c:pt idx="20">
                  <c:v>1.08788608186757</c:v>
                </c:pt>
                <c:pt idx="21">
                  <c:v>1.0056911001731901</c:v>
                </c:pt>
                <c:pt idx="22">
                  <c:v>1.0921661018337601</c:v>
                </c:pt>
                <c:pt idx="23">
                  <c:v>1.2951542605897</c:v>
                </c:pt>
                <c:pt idx="24">
                  <c:v>1.19916411903609</c:v>
                </c:pt>
                <c:pt idx="25">
                  <c:v>1.75952555174271</c:v>
                </c:pt>
                <c:pt idx="26">
                  <c:v>1.03479557683214</c:v>
                </c:pt>
                <c:pt idx="27">
                  <c:v>0.91916985104466498</c:v>
                </c:pt>
                <c:pt idx="28">
                  <c:v>0.97984401506306795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C9-4B1F-90BB-BA16DEC9D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070528"/>
        <c:axId val="721070856"/>
      </c:lineChart>
      <c:dateAx>
        <c:axId val="721070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070856"/>
        <c:crosses val="autoZero"/>
        <c:auto val="1"/>
        <c:lblOffset val="100"/>
        <c:baseTimeUnit val="days"/>
      </c:dateAx>
      <c:valAx>
        <c:axId val="7210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0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NetOut_Media!$E$3:$E$31</c:f>
              <c:numCache>
                <c:formatCode>0.00</c:formatCode>
                <c:ptCount val="29"/>
                <c:pt idx="0">
                  <c:v>9.3735170471447221E-2</c:v>
                </c:pt>
                <c:pt idx="1">
                  <c:v>0.21102017426561401</c:v>
                </c:pt>
                <c:pt idx="2">
                  <c:v>5.0707650512613112E-2</c:v>
                </c:pt>
                <c:pt idx="3">
                  <c:v>-4.4326238031429911E-2</c:v>
                </c:pt>
                <c:pt idx="4">
                  <c:v>8.7720037019205319E-2</c:v>
                </c:pt>
                <c:pt idx="5">
                  <c:v>-5.7340585500791429E-2</c:v>
                </c:pt>
                <c:pt idx="6">
                  <c:v>7.9445141292702318E-2</c:v>
                </c:pt>
                <c:pt idx="7">
                  <c:v>6.1369209935997468E-2</c:v>
                </c:pt>
                <c:pt idx="8">
                  <c:v>0.25254521364476828</c:v>
                </c:pt>
                <c:pt idx="9">
                  <c:v>0.15676568241902561</c:v>
                </c:pt>
                <c:pt idx="10">
                  <c:v>-3.7576224242490804E-2</c:v>
                </c:pt>
                <c:pt idx="11">
                  <c:v>6.237319074647233E-2</c:v>
                </c:pt>
                <c:pt idx="12">
                  <c:v>8.6264948673309749E-2</c:v>
                </c:pt>
                <c:pt idx="13">
                  <c:v>4.0577611909854733E-2</c:v>
                </c:pt>
                <c:pt idx="14">
                  <c:v>4.38983258886411E-2</c:v>
                </c:pt>
                <c:pt idx="15">
                  <c:v>0.21588401414835695</c:v>
                </c:pt>
                <c:pt idx="16">
                  <c:v>0.11055081282232931</c:v>
                </c:pt>
                <c:pt idx="17">
                  <c:v>-0.11100154671110334</c:v>
                </c:pt>
                <c:pt idx="18">
                  <c:v>9.4107619708233753E-2</c:v>
                </c:pt>
                <c:pt idx="19">
                  <c:v>2.2774502293162704E-2</c:v>
                </c:pt>
                <c:pt idx="20">
                  <c:v>1.0187900995602208E-2</c:v>
                </c:pt>
                <c:pt idx="21">
                  <c:v>3.821455437367003E-2</c:v>
                </c:pt>
                <c:pt idx="22">
                  <c:v>0.25338487877058924</c:v>
                </c:pt>
                <c:pt idx="23">
                  <c:v>0.22015489785901726</c:v>
                </c:pt>
                <c:pt idx="24">
                  <c:v>0.24946158536893392</c:v>
                </c:pt>
                <c:pt idx="25">
                  <c:v>5.1514981676417399E-3</c:v>
                </c:pt>
                <c:pt idx="26">
                  <c:v>6.8331236977314594E-2</c:v>
                </c:pt>
                <c:pt idx="27">
                  <c:v>6.3315616772283381E-2</c:v>
                </c:pt>
                <c:pt idx="28">
                  <c:v>2.1530656738822599E-2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4850-9FF7-B7B5359C9C52}"/>
            </c:ext>
          </c:extLst>
        </c:ser>
        <c:ser>
          <c:idx val="1"/>
          <c:order val="1"/>
          <c:tx>
            <c:strRef>
              <c:f>NetOut_Media!$I$2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NetOut_Media!$I$3:$I$31</c:f>
              <c:numCache>
                <c:formatCode>0.00</c:formatCode>
                <c:ptCount val="29"/>
                <c:pt idx="0">
                  <c:v>0</c:v>
                </c:pt>
                <c:pt idx="1">
                  <c:v>0.66721967871778376</c:v>
                </c:pt>
                <c:pt idx="2">
                  <c:v>0.30237788801433368</c:v>
                </c:pt>
                <c:pt idx="3">
                  <c:v>0.2482419936907875</c:v>
                </c:pt>
                <c:pt idx="4">
                  <c:v>0.25725586798611227</c:v>
                </c:pt>
                <c:pt idx="5">
                  <c:v>-3.0939028879084406E-2</c:v>
                </c:pt>
                <c:pt idx="6">
                  <c:v>0.26638769730779854</c:v>
                </c:pt>
                <c:pt idx="7">
                  <c:v>0.33512088978789878</c:v>
                </c:pt>
                <c:pt idx="8">
                  <c:v>0.27574188620450779</c:v>
                </c:pt>
                <c:pt idx="9">
                  <c:v>0.33503249190929296</c:v>
                </c:pt>
                <c:pt idx="10">
                  <c:v>0.10189467828924892</c:v>
                </c:pt>
                <c:pt idx="11">
                  <c:v>0.22190669640315272</c:v>
                </c:pt>
                <c:pt idx="12">
                  <c:v>0.10107846473583261</c:v>
                </c:pt>
                <c:pt idx="13">
                  <c:v>7.4639044567883825E-2</c:v>
                </c:pt>
                <c:pt idx="14">
                  <c:v>0.145327236961001</c:v>
                </c:pt>
                <c:pt idx="15">
                  <c:v>0.51188810137915897</c:v>
                </c:pt>
                <c:pt idx="16">
                  <c:v>0.18614103761474449</c:v>
                </c:pt>
                <c:pt idx="17">
                  <c:v>-0.13158169323400576</c:v>
                </c:pt>
                <c:pt idx="18">
                  <c:v>0.32711227436787987</c:v>
                </c:pt>
                <c:pt idx="19">
                  <c:v>0.13510723108345699</c:v>
                </c:pt>
                <c:pt idx="20">
                  <c:v>0.10183412629249089</c:v>
                </c:pt>
                <c:pt idx="21">
                  <c:v>4.8421666235439781E-2</c:v>
                </c:pt>
                <c:pt idx="22">
                  <c:v>0.37647509014002445</c:v>
                </c:pt>
                <c:pt idx="23">
                  <c:v>0.59126856765833891</c:v>
                </c:pt>
                <c:pt idx="24">
                  <c:v>0.51084955257474429</c:v>
                </c:pt>
                <c:pt idx="25">
                  <c:v>0.78591310148281479</c:v>
                </c:pt>
                <c:pt idx="26">
                  <c:v>0.11791327597910191</c:v>
                </c:pt>
                <c:pt idx="27">
                  <c:v>-1.0260600423244825E-2</c:v>
                </c:pt>
                <c:pt idx="28">
                  <c:v>1.5049893731853373E-2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4-4850-9FF7-B7B5359C9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229184"/>
        <c:axId val="720234760"/>
      </c:lineChart>
      <c:dateAx>
        <c:axId val="720229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0234760"/>
        <c:crosses val="autoZero"/>
        <c:auto val="1"/>
        <c:lblOffset val="100"/>
        <c:baseTimeUnit val="days"/>
      </c:dateAx>
      <c:valAx>
        <c:axId val="720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022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Disk_Media!$B$3:$B$31</c:f>
              <c:numCache>
                <c:formatCode>0.00</c:formatCode>
                <c:ptCount val="29"/>
                <c:pt idx="0">
                  <c:v>9.1564531077212692</c:v>
                </c:pt>
                <c:pt idx="1">
                  <c:v>7.1688595927490102</c:v>
                </c:pt>
                <c:pt idx="2">
                  <c:v>7.46133902585506</c:v>
                </c:pt>
                <c:pt idx="3">
                  <c:v>7.3709160868591699</c:v>
                </c:pt>
                <c:pt idx="4">
                  <c:v>7.6163044637507804</c:v>
                </c:pt>
                <c:pt idx="5">
                  <c:v>53.272700433525699</c:v>
                </c:pt>
                <c:pt idx="6">
                  <c:v>53.400719329708103</c:v>
                </c:pt>
                <c:pt idx="7">
                  <c:v>15.663736431817201</c:v>
                </c:pt>
                <c:pt idx="8">
                  <c:v>7.0598475836780299</c:v>
                </c:pt>
                <c:pt idx="9">
                  <c:v>53.541560582213897</c:v>
                </c:pt>
                <c:pt idx="10">
                  <c:v>54.333927138633101</c:v>
                </c:pt>
                <c:pt idx="11">
                  <c:v>51.855048657576198</c:v>
                </c:pt>
                <c:pt idx="12">
                  <c:v>49.505789475984002</c:v>
                </c:pt>
                <c:pt idx="13">
                  <c:v>49.768065915882502</c:v>
                </c:pt>
                <c:pt idx="14">
                  <c:v>11.6126860285931</c:v>
                </c:pt>
                <c:pt idx="15">
                  <c:v>3.3550222383075199</c:v>
                </c:pt>
                <c:pt idx="16">
                  <c:v>49.557340360088702</c:v>
                </c:pt>
                <c:pt idx="17">
                  <c:v>49.779025375917598</c:v>
                </c:pt>
                <c:pt idx="18">
                  <c:v>49.430705661720701</c:v>
                </c:pt>
                <c:pt idx="19">
                  <c:v>48.752184907594199</c:v>
                </c:pt>
                <c:pt idx="20">
                  <c:v>49.740850753002697</c:v>
                </c:pt>
                <c:pt idx="21">
                  <c:v>11.638535387032499</c:v>
                </c:pt>
                <c:pt idx="22">
                  <c:v>3.19148351118961</c:v>
                </c:pt>
                <c:pt idx="23">
                  <c:v>48.469588740348797</c:v>
                </c:pt>
                <c:pt idx="24">
                  <c:v>49.565418789486003</c:v>
                </c:pt>
                <c:pt idx="25">
                  <c:v>49.589117436057897</c:v>
                </c:pt>
                <c:pt idx="26">
                  <c:v>49.589183787531297</c:v>
                </c:pt>
                <c:pt idx="27">
                  <c:v>49.539230995774197</c:v>
                </c:pt>
                <c:pt idx="28">
                  <c:v>11.608183989293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1-4130-8FE7-9DF92C7E90BA}"/>
            </c:ext>
          </c:extLst>
        </c:ser>
        <c:ser>
          <c:idx val="1"/>
          <c:order val="1"/>
          <c:tx>
            <c:strRef>
              <c:f>Disk_Media!$D$2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Disk_Media!$D$3:$D$31</c:f>
              <c:numCache>
                <c:formatCode>0.00</c:formatCode>
                <c:ptCount val="29"/>
                <c:pt idx="0">
                  <c:v>35.177900000000001</c:v>
                </c:pt>
                <c:pt idx="1">
                  <c:v>34.971899999999998</c:v>
                </c:pt>
                <c:pt idx="2">
                  <c:v>34.767099999999999</c:v>
                </c:pt>
                <c:pt idx="3">
                  <c:v>34.563499999999998</c:v>
                </c:pt>
                <c:pt idx="4">
                  <c:v>34.3611</c:v>
                </c:pt>
                <c:pt idx="5">
                  <c:v>34.159799999999997</c:v>
                </c:pt>
                <c:pt idx="6">
                  <c:v>33.959800000000001</c:v>
                </c:pt>
                <c:pt idx="7">
                  <c:v>33.760899999999999</c:v>
                </c:pt>
                <c:pt idx="8">
                  <c:v>33.563200000000002</c:v>
                </c:pt>
                <c:pt idx="9">
                  <c:v>33.366599999999998</c:v>
                </c:pt>
                <c:pt idx="10">
                  <c:v>33.171199999999999</c:v>
                </c:pt>
                <c:pt idx="11">
                  <c:v>32.976999999999997</c:v>
                </c:pt>
                <c:pt idx="12">
                  <c:v>32.783900000000003</c:v>
                </c:pt>
                <c:pt idx="13">
                  <c:v>32.591900000000003</c:v>
                </c:pt>
                <c:pt idx="14">
                  <c:v>32.401000000000003</c:v>
                </c:pt>
                <c:pt idx="15">
                  <c:v>32.211300000000001</c:v>
                </c:pt>
                <c:pt idx="16">
                  <c:v>32.022599999999997</c:v>
                </c:pt>
                <c:pt idx="17">
                  <c:v>31.835100000000001</c:v>
                </c:pt>
                <c:pt idx="18">
                  <c:v>31.648700000000002</c:v>
                </c:pt>
                <c:pt idx="19">
                  <c:v>31.4633</c:v>
                </c:pt>
                <c:pt idx="20">
                  <c:v>31.2791</c:v>
                </c:pt>
                <c:pt idx="21">
                  <c:v>31.0959</c:v>
                </c:pt>
                <c:pt idx="22">
                  <c:v>30.913799999999998</c:v>
                </c:pt>
                <c:pt idx="23">
                  <c:v>30.732700000000001</c:v>
                </c:pt>
                <c:pt idx="24">
                  <c:v>30.552800000000001</c:v>
                </c:pt>
                <c:pt idx="25">
                  <c:v>30.373799999999999</c:v>
                </c:pt>
                <c:pt idx="26">
                  <c:v>30.196000000000002</c:v>
                </c:pt>
                <c:pt idx="27">
                  <c:v>30.019100000000002</c:v>
                </c:pt>
                <c:pt idx="28">
                  <c:v>29.843299999999999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1-4130-8FE7-9DF92C7E90BA}"/>
            </c:ext>
          </c:extLst>
        </c:ser>
        <c:ser>
          <c:idx val="2"/>
          <c:order val="2"/>
          <c:tx>
            <c:strRef>
              <c:f>Disk_Media!$H$2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Disk_Media!$H$3:$H$31</c:f>
              <c:numCache>
                <c:formatCode>0.00</c:formatCode>
                <c:ptCount val="29"/>
                <c:pt idx="0">
                  <c:v>9.1564531077212692</c:v>
                </c:pt>
                <c:pt idx="1">
                  <c:v>36.041203886079799</c:v>
                </c:pt>
                <c:pt idx="2">
                  <c:v>16.7190348141106</c:v>
                </c:pt>
                <c:pt idx="3">
                  <c:v>14.317450162557099</c:v>
                </c:pt>
                <c:pt idx="4">
                  <c:v>3.70252455008852</c:v>
                </c:pt>
                <c:pt idx="5">
                  <c:v>-4.2287653925034903</c:v>
                </c:pt>
                <c:pt idx="6">
                  <c:v>22.653548094104899</c:v>
                </c:pt>
                <c:pt idx="7">
                  <c:v>13.1657441959899</c:v>
                </c:pt>
                <c:pt idx="8">
                  <c:v>20.500134600381401</c:v>
                </c:pt>
                <c:pt idx="9">
                  <c:v>10.2588710321167</c:v>
                </c:pt>
                <c:pt idx="10">
                  <c:v>12.408555122133199</c:v>
                </c:pt>
                <c:pt idx="11">
                  <c:v>4.0457176898559597</c:v>
                </c:pt>
                <c:pt idx="12">
                  <c:v>3.4749700599138702</c:v>
                </c:pt>
                <c:pt idx="13">
                  <c:v>8.0083714601004292</c:v>
                </c:pt>
                <c:pt idx="14">
                  <c:v>3.9787821342792502</c:v>
                </c:pt>
                <c:pt idx="15">
                  <c:v>23.849663659621299</c:v>
                </c:pt>
                <c:pt idx="16">
                  <c:v>12.06673732998</c:v>
                </c:pt>
                <c:pt idx="17">
                  <c:v>13.964737291376499</c:v>
                </c:pt>
                <c:pt idx="18">
                  <c:v>18.199214711655301</c:v>
                </c:pt>
                <c:pt idx="19">
                  <c:v>10.6515750307474</c:v>
                </c:pt>
                <c:pt idx="20">
                  <c:v>9.2645149067228996</c:v>
                </c:pt>
                <c:pt idx="21">
                  <c:v>6.7266016289426096</c:v>
                </c:pt>
                <c:pt idx="22">
                  <c:v>26.2932334401894</c:v>
                </c:pt>
                <c:pt idx="23">
                  <c:v>20.079774839739802</c:v>
                </c:pt>
                <c:pt idx="24">
                  <c:v>22.358737446480902</c:v>
                </c:pt>
                <c:pt idx="25">
                  <c:v>12.9906321782838</c:v>
                </c:pt>
                <c:pt idx="26">
                  <c:v>6.49518967030789</c:v>
                </c:pt>
                <c:pt idx="27">
                  <c:v>-7.5412226458362897</c:v>
                </c:pt>
                <c:pt idx="28">
                  <c:v>-17.8727196965026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1-4130-8FE7-9DF92C7E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853920"/>
        <c:axId val="659858512"/>
      </c:lineChart>
      <c:dateAx>
        <c:axId val="659853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858512"/>
        <c:crosses val="autoZero"/>
        <c:auto val="1"/>
        <c:lblOffset val="100"/>
        <c:baseTimeUnit val="days"/>
      </c:dateAx>
      <c:valAx>
        <c:axId val="6598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8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Disk_Media!$E$3:$E$31</c:f>
              <c:numCache>
                <c:formatCode>0.00</c:formatCode>
                <c:ptCount val="29"/>
                <c:pt idx="0">
                  <c:v>2.8418697268635484</c:v>
                </c:pt>
                <c:pt idx="1">
                  <c:v>3.8783072882850931</c:v>
                </c:pt>
                <c:pt idx="2">
                  <c:v>3.6596327923881908</c:v>
                </c:pt>
                <c:pt idx="3">
                  <c:v>3.6891729050639479</c:v>
                </c:pt>
                <c:pt idx="4">
                  <c:v>3.511518698279334</c:v>
                </c:pt>
                <c:pt idx="5">
                  <c:v>-0.35877476227012378</c:v>
                </c:pt>
                <c:pt idx="6">
                  <c:v>-0.364057255664956</c:v>
                </c:pt>
                <c:pt idx="7">
                  <c:v>1.1553541932321245</c:v>
                </c:pt>
                <c:pt idx="8">
                  <c:v>3.7540969691181765</c:v>
                </c:pt>
                <c:pt idx="9">
                  <c:v>-0.37680934890261431</c:v>
                </c:pt>
                <c:pt idx="10">
                  <c:v>-0.38949378874522306</c:v>
                </c:pt>
                <c:pt idx="11">
                  <c:v>-0.36405420776358782</c:v>
                </c:pt>
                <c:pt idx="12">
                  <c:v>-0.33777644297736203</c:v>
                </c:pt>
                <c:pt idx="13">
                  <c:v>-0.3451242398069776</c:v>
                </c:pt>
                <c:pt idx="14">
                  <c:v>1.7901382953281697</c:v>
                </c:pt>
                <c:pt idx="15">
                  <c:v>8.6009199677464334</c:v>
                </c:pt>
                <c:pt idx="16">
                  <c:v>-0.35382730858192729</c:v>
                </c:pt>
                <c:pt idx="17">
                  <c:v>-0.36047160908454867</c:v>
                </c:pt>
                <c:pt idx="18">
                  <c:v>-0.3597360269022245</c:v>
                </c:pt>
                <c:pt idx="19">
                  <c:v>-0.35462789904419412</c:v>
                </c:pt>
                <c:pt idx="20">
                  <c:v>-0.37115872514279863</c:v>
                </c:pt>
                <c:pt idx="21">
                  <c:v>1.6718052543489825</c:v>
                </c:pt>
                <c:pt idx="22">
                  <c:v>8.6863417566199583</c:v>
                </c:pt>
                <c:pt idx="23">
                  <c:v>-0.36593850291086993</c:v>
                </c:pt>
                <c:pt idx="24">
                  <c:v>-0.38358636432058207</c:v>
                </c:pt>
                <c:pt idx="25">
                  <c:v>-0.38749061143979546</c:v>
                </c:pt>
                <c:pt idx="26">
                  <c:v>-0.39107689028766629</c:v>
                </c:pt>
                <c:pt idx="27">
                  <c:v>-0.39403379106630265</c:v>
                </c:pt>
                <c:pt idx="28">
                  <c:v>1.5708844749123945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5-483B-A0EF-0330ABD6FAFD}"/>
            </c:ext>
          </c:extLst>
        </c:ser>
        <c:ser>
          <c:idx val="1"/>
          <c:order val="1"/>
          <c:tx>
            <c:strRef>
              <c:f>Disk_Media!$I$2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Disk_Media!$A$3:$A$31</c:f>
              <c:numCache>
                <c:formatCode>m/d/yyyy</c:formatCode>
                <c:ptCount val="29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</c:numCache>
            </c:numRef>
          </c:cat>
          <c:val>
            <c:numRef>
              <c:f>Disk_Media!$I$3:$I$31</c:f>
              <c:numCache>
                <c:formatCode>0.00</c:formatCode>
                <c:ptCount val="29"/>
                <c:pt idx="0">
                  <c:v>0</c:v>
                </c:pt>
                <c:pt idx="1">
                  <c:v>4.0274668404070724</c:v>
                </c:pt>
                <c:pt idx="2">
                  <c:v>1.2407552794713841</c:v>
                </c:pt>
                <c:pt idx="3">
                  <c:v>0.94242479412866653</c:v>
                </c:pt>
                <c:pt idx="4">
                  <c:v>-0.51386862648277742</c:v>
                </c:pt>
                <c:pt idx="5">
                  <c:v>-1.0793795951414213</c:v>
                </c:pt>
                <c:pt idx="6">
                  <c:v>-0.57578196738817733</c:v>
                </c:pt>
                <c:pt idx="7">
                  <c:v>-0.15947614074718575</c:v>
                </c:pt>
                <c:pt idx="8">
                  <c:v>1.9037644732977745</c:v>
                </c:pt>
                <c:pt idx="9">
                  <c:v>-0.8083942470006259</c:v>
                </c:pt>
                <c:pt idx="10">
                  <c:v>-0.77162418077248951</c:v>
                </c:pt>
                <c:pt idx="11">
                  <c:v>-0.92198025467931233</c:v>
                </c:pt>
                <c:pt idx="12">
                  <c:v>-0.92980679438311686</c:v>
                </c:pt>
                <c:pt idx="13">
                  <c:v>-0.83908614263539805</c:v>
                </c:pt>
                <c:pt idx="14">
                  <c:v>-0.65737624142402762</c:v>
                </c:pt>
                <c:pt idx="15">
                  <c:v>6.1086454770125584</c:v>
                </c:pt>
                <c:pt idx="16">
                  <c:v>-0.75650958581913696</c:v>
                </c:pt>
                <c:pt idx="17">
                  <c:v>-0.71946543376615713</c:v>
                </c:pt>
                <c:pt idx="18">
                  <c:v>-0.63182369201439836</c:v>
                </c:pt>
                <c:pt idx="19">
                  <c:v>-0.7815159453686723</c:v>
                </c:pt>
                <c:pt idx="20">
                  <c:v>-0.81374434159303899</c:v>
                </c:pt>
                <c:pt idx="21">
                  <c:v>-0.42204053987434714</c:v>
                </c:pt>
                <c:pt idx="22">
                  <c:v>7.2385615805324104</c:v>
                </c:pt>
                <c:pt idx="23">
                  <c:v>-0.58572425800212591</c:v>
                </c:pt>
                <c:pt idx="24">
                  <c:v>-0.54890449848829448</c:v>
                </c:pt>
                <c:pt idx="25">
                  <c:v>-0.73803461626365074</c:v>
                </c:pt>
                <c:pt idx="26">
                  <c:v>-0.86902003271243522</c:v>
                </c:pt>
                <c:pt idx="27">
                  <c:v>-1.1522272852091624</c:v>
                </c:pt>
                <c:pt idx="28">
                  <c:v>-2.5396654388824125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5-483B-A0EF-0330ABD6F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638600"/>
        <c:axId val="693635320"/>
      </c:lineChart>
      <c:dateAx>
        <c:axId val="693638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635320"/>
        <c:crosses val="autoZero"/>
        <c:auto val="1"/>
        <c:lblOffset val="100"/>
        <c:baseTimeUnit val="days"/>
      </c:dateAx>
      <c:valAx>
        <c:axId val="69363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63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image" Target="../media/image10.png"/><Relationship Id="rId18" Type="http://schemas.openxmlformats.org/officeDocument/2006/relationships/customXml" Target="../ink/ink15.xml"/><Relationship Id="rId26" Type="http://schemas.openxmlformats.org/officeDocument/2006/relationships/customXml" Target="../ink/ink21.xml"/><Relationship Id="rId3" Type="http://schemas.openxmlformats.org/officeDocument/2006/relationships/customXml" Target="../ink/ink2.xml"/><Relationship Id="rId21" Type="http://schemas.openxmlformats.org/officeDocument/2006/relationships/image" Target="../media/image10.png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4.xml"/><Relationship Id="rId20" Type="http://schemas.openxmlformats.org/officeDocument/2006/relationships/customXml" Target="../ink/ink17.xml"/><Relationship Id="rId29" Type="http://schemas.openxmlformats.org/officeDocument/2006/relationships/chart" Target="../charts/chart2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24" Type="http://schemas.openxmlformats.org/officeDocument/2006/relationships/customXml" Target="../ink/ink20.xml"/><Relationship Id="rId5" Type="http://schemas.openxmlformats.org/officeDocument/2006/relationships/customXml" Target="../ink/ink4.xml"/><Relationship Id="rId15" Type="http://schemas.openxmlformats.org/officeDocument/2006/relationships/customXml" Target="../ink/ink13.xml"/><Relationship Id="rId23" Type="http://schemas.openxmlformats.org/officeDocument/2006/relationships/customXml" Target="../ink/ink19.xml"/><Relationship Id="rId28" Type="http://schemas.openxmlformats.org/officeDocument/2006/relationships/chart" Target="../charts/chart1.xml"/><Relationship Id="rId10" Type="http://schemas.openxmlformats.org/officeDocument/2006/relationships/customXml" Target="../ink/ink9.xml"/><Relationship Id="rId19" Type="http://schemas.openxmlformats.org/officeDocument/2006/relationships/customXml" Target="../ink/ink16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2.xml"/><Relationship Id="rId22" Type="http://schemas.openxmlformats.org/officeDocument/2006/relationships/customXml" Target="../ink/ink18.xml"/><Relationship Id="rId27" Type="http://schemas.openxmlformats.org/officeDocument/2006/relationships/customXml" Target="../ink/ink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29.xml"/><Relationship Id="rId13" Type="http://schemas.openxmlformats.org/officeDocument/2006/relationships/image" Target="../media/image10.png"/><Relationship Id="rId18" Type="http://schemas.openxmlformats.org/officeDocument/2006/relationships/customXml" Target="../ink/ink37.xml"/><Relationship Id="rId26" Type="http://schemas.openxmlformats.org/officeDocument/2006/relationships/customXml" Target="../ink/ink43.xml"/><Relationship Id="rId3" Type="http://schemas.openxmlformats.org/officeDocument/2006/relationships/customXml" Target="../ink/ink24.xml"/><Relationship Id="rId21" Type="http://schemas.openxmlformats.org/officeDocument/2006/relationships/image" Target="../media/image10.png"/><Relationship Id="rId7" Type="http://schemas.openxmlformats.org/officeDocument/2006/relationships/customXml" Target="../ink/ink28.xml"/><Relationship Id="rId12" Type="http://schemas.openxmlformats.org/officeDocument/2006/relationships/customXml" Target="../ink/ink33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36.xml"/><Relationship Id="rId20" Type="http://schemas.openxmlformats.org/officeDocument/2006/relationships/customXml" Target="../ink/ink39.xml"/><Relationship Id="rId1" Type="http://schemas.openxmlformats.org/officeDocument/2006/relationships/customXml" Target="../ink/ink23.xml"/><Relationship Id="rId6" Type="http://schemas.openxmlformats.org/officeDocument/2006/relationships/customXml" Target="../ink/ink27.xml"/><Relationship Id="rId11" Type="http://schemas.openxmlformats.org/officeDocument/2006/relationships/customXml" Target="../ink/ink32.xml"/><Relationship Id="rId24" Type="http://schemas.openxmlformats.org/officeDocument/2006/relationships/customXml" Target="../ink/ink42.xml"/><Relationship Id="rId5" Type="http://schemas.openxmlformats.org/officeDocument/2006/relationships/customXml" Target="../ink/ink26.xml"/><Relationship Id="rId15" Type="http://schemas.openxmlformats.org/officeDocument/2006/relationships/customXml" Target="../ink/ink35.xml"/><Relationship Id="rId23" Type="http://schemas.openxmlformats.org/officeDocument/2006/relationships/customXml" Target="../ink/ink41.xml"/><Relationship Id="rId10" Type="http://schemas.openxmlformats.org/officeDocument/2006/relationships/customXml" Target="../ink/ink31.xml"/><Relationship Id="rId19" Type="http://schemas.openxmlformats.org/officeDocument/2006/relationships/customXml" Target="../ink/ink38.xml"/><Relationship Id="rId4" Type="http://schemas.openxmlformats.org/officeDocument/2006/relationships/customXml" Target="../ink/ink25.xml"/><Relationship Id="rId9" Type="http://schemas.openxmlformats.org/officeDocument/2006/relationships/customXml" Target="../ink/ink30.xml"/><Relationship Id="rId14" Type="http://schemas.openxmlformats.org/officeDocument/2006/relationships/customXml" Target="../ink/ink34.xml"/><Relationship Id="rId22" Type="http://schemas.openxmlformats.org/officeDocument/2006/relationships/customXml" Target="../ink/ink40.xml"/><Relationship Id="rId27" Type="http://schemas.openxmlformats.org/officeDocument/2006/relationships/customXml" Target="../ink/ink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51.xml"/><Relationship Id="rId13" Type="http://schemas.openxmlformats.org/officeDocument/2006/relationships/image" Target="../media/image10.png"/><Relationship Id="rId18" Type="http://schemas.openxmlformats.org/officeDocument/2006/relationships/customXml" Target="../ink/ink59.xml"/><Relationship Id="rId26" Type="http://schemas.openxmlformats.org/officeDocument/2006/relationships/customXml" Target="../ink/ink65.xml"/><Relationship Id="rId3" Type="http://schemas.openxmlformats.org/officeDocument/2006/relationships/customXml" Target="../ink/ink46.xml"/><Relationship Id="rId21" Type="http://schemas.openxmlformats.org/officeDocument/2006/relationships/image" Target="../media/image10.png"/><Relationship Id="rId7" Type="http://schemas.openxmlformats.org/officeDocument/2006/relationships/customXml" Target="../ink/ink50.xml"/><Relationship Id="rId12" Type="http://schemas.openxmlformats.org/officeDocument/2006/relationships/customXml" Target="../ink/ink55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58.xml"/><Relationship Id="rId20" Type="http://schemas.openxmlformats.org/officeDocument/2006/relationships/customXml" Target="../ink/ink61.xml"/><Relationship Id="rId1" Type="http://schemas.openxmlformats.org/officeDocument/2006/relationships/customXml" Target="../ink/ink45.xml"/><Relationship Id="rId6" Type="http://schemas.openxmlformats.org/officeDocument/2006/relationships/customXml" Target="../ink/ink49.xml"/><Relationship Id="rId11" Type="http://schemas.openxmlformats.org/officeDocument/2006/relationships/customXml" Target="../ink/ink54.xml"/><Relationship Id="rId24" Type="http://schemas.openxmlformats.org/officeDocument/2006/relationships/customXml" Target="../ink/ink64.xml"/><Relationship Id="rId5" Type="http://schemas.openxmlformats.org/officeDocument/2006/relationships/customXml" Target="../ink/ink48.xml"/><Relationship Id="rId15" Type="http://schemas.openxmlformats.org/officeDocument/2006/relationships/customXml" Target="../ink/ink57.xml"/><Relationship Id="rId23" Type="http://schemas.openxmlformats.org/officeDocument/2006/relationships/customXml" Target="../ink/ink63.xml"/><Relationship Id="rId10" Type="http://schemas.openxmlformats.org/officeDocument/2006/relationships/customXml" Target="../ink/ink53.xml"/><Relationship Id="rId19" Type="http://schemas.openxmlformats.org/officeDocument/2006/relationships/customXml" Target="../ink/ink60.xml"/><Relationship Id="rId4" Type="http://schemas.openxmlformats.org/officeDocument/2006/relationships/customXml" Target="../ink/ink47.xml"/><Relationship Id="rId9" Type="http://schemas.openxmlformats.org/officeDocument/2006/relationships/customXml" Target="../ink/ink52.xml"/><Relationship Id="rId14" Type="http://schemas.openxmlformats.org/officeDocument/2006/relationships/customXml" Target="../ink/ink56.xml"/><Relationship Id="rId22" Type="http://schemas.openxmlformats.org/officeDocument/2006/relationships/customXml" Target="../ink/ink62.xml"/><Relationship Id="rId27" Type="http://schemas.openxmlformats.org/officeDocument/2006/relationships/customXml" Target="../ink/ink6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73.xml"/><Relationship Id="rId13" Type="http://schemas.openxmlformats.org/officeDocument/2006/relationships/image" Target="../media/image10.png"/><Relationship Id="rId18" Type="http://schemas.openxmlformats.org/officeDocument/2006/relationships/customXml" Target="../ink/ink81.xml"/><Relationship Id="rId26" Type="http://schemas.openxmlformats.org/officeDocument/2006/relationships/customXml" Target="../ink/ink87.xml"/><Relationship Id="rId3" Type="http://schemas.openxmlformats.org/officeDocument/2006/relationships/customXml" Target="../ink/ink68.xml"/><Relationship Id="rId21" Type="http://schemas.openxmlformats.org/officeDocument/2006/relationships/image" Target="../media/image10.png"/><Relationship Id="rId7" Type="http://schemas.openxmlformats.org/officeDocument/2006/relationships/customXml" Target="../ink/ink72.xml"/><Relationship Id="rId12" Type="http://schemas.openxmlformats.org/officeDocument/2006/relationships/customXml" Target="../ink/ink77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80.xml"/><Relationship Id="rId20" Type="http://schemas.openxmlformats.org/officeDocument/2006/relationships/customXml" Target="../ink/ink83.xml"/><Relationship Id="rId29" Type="http://schemas.openxmlformats.org/officeDocument/2006/relationships/chart" Target="../charts/chart4.xml"/><Relationship Id="rId1" Type="http://schemas.openxmlformats.org/officeDocument/2006/relationships/customXml" Target="../ink/ink67.xml"/><Relationship Id="rId6" Type="http://schemas.openxmlformats.org/officeDocument/2006/relationships/customXml" Target="../ink/ink71.xml"/><Relationship Id="rId11" Type="http://schemas.openxmlformats.org/officeDocument/2006/relationships/customXml" Target="../ink/ink76.xml"/><Relationship Id="rId24" Type="http://schemas.openxmlformats.org/officeDocument/2006/relationships/customXml" Target="../ink/ink86.xml"/><Relationship Id="rId5" Type="http://schemas.openxmlformats.org/officeDocument/2006/relationships/customXml" Target="../ink/ink70.xml"/><Relationship Id="rId15" Type="http://schemas.openxmlformats.org/officeDocument/2006/relationships/customXml" Target="../ink/ink79.xml"/><Relationship Id="rId23" Type="http://schemas.openxmlformats.org/officeDocument/2006/relationships/customXml" Target="../ink/ink85.xml"/><Relationship Id="rId28" Type="http://schemas.openxmlformats.org/officeDocument/2006/relationships/chart" Target="../charts/chart3.xml"/><Relationship Id="rId10" Type="http://schemas.openxmlformats.org/officeDocument/2006/relationships/customXml" Target="../ink/ink75.xml"/><Relationship Id="rId19" Type="http://schemas.openxmlformats.org/officeDocument/2006/relationships/customXml" Target="../ink/ink82.xml"/><Relationship Id="rId4" Type="http://schemas.openxmlformats.org/officeDocument/2006/relationships/customXml" Target="../ink/ink69.xml"/><Relationship Id="rId9" Type="http://schemas.openxmlformats.org/officeDocument/2006/relationships/customXml" Target="../ink/ink74.xml"/><Relationship Id="rId14" Type="http://schemas.openxmlformats.org/officeDocument/2006/relationships/customXml" Target="../ink/ink78.xml"/><Relationship Id="rId22" Type="http://schemas.openxmlformats.org/officeDocument/2006/relationships/customXml" Target="../ink/ink84.xml"/><Relationship Id="rId27" Type="http://schemas.openxmlformats.org/officeDocument/2006/relationships/customXml" Target="../ink/ink8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ustomXml" Target="../ink/ink95.xml"/><Relationship Id="rId13" Type="http://schemas.openxmlformats.org/officeDocument/2006/relationships/image" Target="../media/image10.png"/><Relationship Id="rId18" Type="http://schemas.openxmlformats.org/officeDocument/2006/relationships/customXml" Target="../ink/ink103.xml"/><Relationship Id="rId26" Type="http://schemas.openxmlformats.org/officeDocument/2006/relationships/customXml" Target="../ink/ink109.xml"/><Relationship Id="rId3" Type="http://schemas.openxmlformats.org/officeDocument/2006/relationships/customXml" Target="../ink/ink90.xml"/><Relationship Id="rId21" Type="http://schemas.openxmlformats.org/officeDocument/2006/relationships/image" Target="../media/image10.png"/><Relationship Id="rId7" Type="http://schemas.openxmlformats.org/officeDocument/2006/relationships/customXml" Target="../ink/ink94.xml"/><Relationship Id="rId12" Type="http://schemas.openxmlformats.org/officeDocument/2006/relationships/customXml" Target="../ink/ink99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02.xml"/><Relationship Id="rId20" Type="http://schemas.openxmlformats.org/officeDocument/2006/relationships/customXml" Target="../ink/ink105.xml"/><Relationship Id="rId29" Type="http://schemas.openxmlformats.org/officeDocument/2006/relationships/chart" Target="../charts/chart6.xml"/><Relationship Id="rId1" Type="http://schemas.openxmlformats.org/officeDocument/2006/relationships/customXml" Target="../ink/ink89.xml"/><Relationship Id="rId6" Type="http://schemas.openxmlformats.org/officeDocument/2006/relationships/customXml" Target="../ink/ink93.xml"/><Relationship Id="rId11" Type="http://schemas.openxmlformats.org/officeDocument/2006/relationships/customXml" Target="../ink/ink98.xml"/><Relationship Id="rId24" Type="http://schemas.openxmlformats.org/officeDocument/2006/relationships/customXml" Target="../ink/ink108.xml"/><Relationship Id="rId5" Type="http://schemas.openxmlformats.org/officeDocument/2006/relationships/customXml" Target="../ink/ink92.xml"/><Relationship Id="rId15" Type="http://schemas.openxmlformats.org/officeDocument/2006/relationships/customXml" Target="../ink/ink101.xml"/><Relationship Id="rId23" Type="http://schemas.openxmlformats.org/officeDocument/2006/relationships/customXml" Target="../ink/ink107.xml"/><Relationship Id="rId28" Type="http://schemas.openxmlformats.org/officeDocument/2006/relationships/chart" Target="../charts/chart5.xml"/><Relationship Id="rId10" Type="http://schemas.openxmlformats.org/officeDocument/2006/relationships/customXml" Target="../ink/ink97.xml"/><Relationship Id="rId19" Type="http://schemas.openxmlformats.org/officeDocument/2006/relationships/customXml" Target="../ink/ink104.xml"/><Relationship Id="rId4" Type="http://schemas.openxmlformats.org/officeDocument/2006/relationships/customXml" Target="../ink/ink91.xml"/><Relationship Id="rId9" Type="http://schemas.openxmlformats.org/officeDocument/2006/relationships/customXml" Target="../ink/ink96.xml"/><Relationship Id="rId14" Type="http://schemas.openxmlformats.org/officeDocument/2006/relationships/customXml" Target="../ink/ink100.xml"/><Relationship Id="rId22" Type="http://schemas.openxmlformats.org/officeDocument/2006/relationships/customXml" Target="../ink/ink106.xml"/><Relationship Id="rId27" Type="http://schemas.openxmlformats.org/officeDocument/2006/relationships/customXml" Target="../ink/ink11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ustomXml" Target="../ink/ink117.xml"/><Relationship Id="rId13" Type="http://schemas.openxmlformats.org/officeDocument/2006/relationships/image" Target="../media/image10.png"/><Relationship Id="rId18" Type="http://schemas.openxmlformats.org/officeDocument/2006/relationships/customXml" Target="../ink/ink125.xml"/><Relationship Id="rId26" Type="http://schemas.openxmlformats.org/officeDocument/2006/relationships/customXml" Target="../ink/ink131.xml"/><Relationship Id="rId3" Type="http://schemas.openxmlformats.org/officeDocument/2006/relationships/customXml" Target="../ink/ink112.xml"/><Relationship Id="rId21" Type="http://schemas.openxmlformats.org/officeDocument/2006/relationships/image" Target="../media/image10.png"/><Relationship Id="rId7" Type="http://schemas.openxmlformats.org/officeDocument/2006/relationships/customXml" Target="../ink/ink116.xml"/><Relationship Id="rId12" Type="http://schemas.openxmlformats.org/officeDocument/2006/relationships/customXml" Target="../ink/ink121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24.xml"/><Relationship Id="rId20" Type="http://schemas.openxmlformats.org/officeDocument/2006/relationships/customXml" Target="../ink/ink127.xml"/><Relationship Id="rId29" Type="http://schemas.openxmlformats.org/officeDocument/2006/relationships/chart" Target="../charts/chart8.xml"/><Relationship Id="rId1" Type="http://schemas.openxmlformats.org/officeDocument/2006/relationships/customXml" Target="../ink/ink111.xml"/><Relationship Id="rId6" Type="http://schemas.openxmlformats.org/officeDocument/2006/relationships/customXml" Target="../ink/ink115.xml"/><Relationship Id="rId11" Type="http://schemas.openxmlformats.org/officeDocument/2006/relationships/customXml" Target="../ink/ink120.xml"/><Relationship Id="rId24" Type="http://schemas.openxmlformats.org/officeDocument/2006/relationships/customXml" Target="../ink/ink130.xml"/><Relationship Id="rId5" Type="http://schemas.openxmlformats.org/officeDocument/2006/relationships/customXml" Target="../ink/ink114.xml"/><Relationship Id="rId15" Type="http://schemas.openxmlformats.org/officeDocument/2006/relationships/customXml" Target="../ink/ink123.xml"/><Relationship Id="rId23" Type="http://schemas.openxmlformats.org/officeDocument/2006/relationships/customXml" Target="../ink/ink129.xml"/><Relationship Id="rId28" Type="http://schemas.openxmlformats.org/officeDocument/2006/relationships/chart" Target="../charts/chart7.xml"/><Relationship Id="rId10" Type="http://schemas.openxmlformats.org/officeDocument/2006/relationships/customXml" Target="../ink/ink119.xml"/><Relationship Id="rId19" Type="http://schemas.openxmlformats.org/officeDocument/2006/relationships/customXml" Target="../ink/ink126.xml"/><Relationship Id="rId4" Type="http://schemas.openxmlformats.org/officeDocument/2006/relationships/customXml" Target="../ink/ink113.xml"/><Relationship Id="rId9" Type="http://schemas.openxmlformats.org/officeDocument/2006/relationships/customXml" Target="../ink/ink118.xml"/><Relationship Id="rId14" Type="http://schemas.openxmlformats.org/officeDocument/2006/relationships/customXml" Target="../ink/ink122.xml"/><Relationship Id="rId22" Type="http://schemas.openxmlformats.org/officeDocument/2006/relationships/customXml" Target="../ink/ink128.xml"/><Relationship Id="rId27" Type="http://schemas.openxmlformats.org/officeDocument/2006/relationships/customXml" Target="../ink/ink13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ustomXml" Target="../ink/ink139.xml"/><Relationship Id="rId13" Type="http://schemas.openxmlformats.org/officeDocument/2006/relationships/image" Target="../media/image10.png"/><Relationship Id="rId18" Type="http://schemas.openxmlformats.org/officeDocument/2006/relationships/customXml" Target="../ink/ink147.xml"/><Relationship Id="rId26" Type="http://schemas.openxmlformats.org/officeDocument/2006/relationships/customXml" Target="../ink/ink153.xml"/><Relationship Id="rId3" Type="http://schemas.openxmlformats.org/officeDocument/2006/relationships/customXml" Target="../ink/ink134.xml"/><Relationship Id="rId21" Type="http://schemas.openxmlformats.org/officeDocument/2006/relationships/image" Target="../media/image10.png"/><Relationship Id="rId7" Type="http://schemas.openxmlformats.org/officeDocument/2006/relationships/customXml" Target="../ink/ink138.xml"/><Relationship Id="rId12" Type="http://schemas.openxmlformats.org/officeDocument/2006/relationships/customXml" Target="../ink/ink143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46.xml"/><Relationship Id="rId20" Type="http://schemas.openxmlformats.org/officeDocument/2006/relationships/customXml" Target="../ink/ink149.xml"/><Relationship Id="rId1" Type="http://schemas.openxmlformats.org/officeDocument/2006/relationships/customXml" Target="../ink/ink133.xml"/><Relationship Id="rId6" Type="http://schemas.openxmlformats.org/officeDocument/2006/relationships/customXml" Target="../ink/ink137.xml"/><Relationship Id="rId11" Type="http://schemas.openxmlformats.org/officeDocument/2006/relationships/customXml" Target="../ink/ink142.xml"/><Relationship Id="rId24" Type="http://schemas.openxmlformats.org/officeDocument/2006/relationships/customXml" Target="../ink/ink152.xml"/><Relationship Id="rId5" Type="http://schemas.openxmlformats.org/officeDocument/2006/relationships/customXml" Target="../ink/ink136.xml"/><Relationship Id="rId15" Type="http://schemas.openxmlformats.org/officeDocument/2006/relationships/customXml" Target="../ink/ink145.xml"/><Relationship Id="rId23" Type="http://schemas.openxmlformats.org/officeDocument/2006/relationships/customXml" Target="../ink/ink151.xml"/><Relationship Id="rId10" Type="http://schemas.openxmlformats.org/officeDocument/2006/relationships/customXml" Target="../ink/ink141.xml"/><Relationship Id="rId19" Type="http://schemas.openxmlformats.org/officeDocument/2006/relationships/customXml" Target="../ink/ink148.xml"/><Relationship Id="rId4" Type="http://schemas.openxmlformats.org/officeDocument/2006/relationships/customXml" Target="../ink/ink135.xml"/><Relationship Id="rId9" Type="http://schemas.openxmlformats.org/officeDocument/2006/relationships/customXml" Target="../ink/ink140.xml"/><Relationship Id="rId14" Type="http://schemas.openxmlformats.org/officeDocument/2006/relationships/customXml" Target="../ink/ink144.xml"/><Relationship Id="rId22" Type="http://schemas.openxmlformats.org/officeDocument/2006/relationships/customXml" Target="../ink/ink150.xml"/><Relationship Id="rId27" Type="http://schemas.openxmlformats.org/officeDocument/2006/relationships/customXml" Target="../ink/ink15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ustomXml" Target="../ink/ink161.xml"/><Relationship Id="rId13" Type="http://schemas.openxmlformats.org/officeDocument/2006/relationships/image" Target="../media/image10.png"/><Relationship Id="rId18" Type="http://schemas.openxmlformats.org/officeDocument/2006/relationships/customXml" Target="../ink/ink169.xml"/><Relationship Id="rId26" Type="http://schemas.openxmlformats.org/officeDocument/2006/relationships/customXml" Target="../ink/ink175.xml"/><Relationship Id="rId3" Type="http://schemas.openxmlformats.org/officeDocument/2006/relationships/customXml" Target="../ink/ink156.xml"/><Relationship Id="rId21" Type="http://schemas.openxmlformats.org/officeDocument/2006/relationships/image" Target="../media/image10.png"/><Relationship Id="rId7" Type="http://schemas.openxmlformats.org/officeDocument/2006/relationships/customXml" Target="../ink/ink160.xml"/><Relationship Id="rId12" Type="http://schemas.openxmlformats.org/officeDocument/2006/relationships/customXml" Target="../ink/ink165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68.xml"/><Relationship Id="rId20" Type="http://schemas.openxmlformats.org/officeDocument/2006/relationships/customXml" Target="../ink/ink171.xml"/><Relationship Id="rId1" Type="http://schemas.openxmlformats.org/officeDocument/2006/relationships/customXml" Target="../ink/ink155.xml"/><Relationship Id="rId6" Type="http://schemas.openxmlformats.org/officeDocument/2006/relationships/customXml" Target="../ink/ink159.xml"/><Relationship Id="rId11" Type="http://schemas.openxmlformats.org/officeDocument/2006/relationships/customXml" Target="../ink/ink164.xml"/><Relationship Id="rId24" Type="http://schemas.openxmlformats.org/officeDocument/2006/relationships/customXml" Target="../ink/ink174.xml"/><Relationship Id="rId5" Type="http://schemas.openxmlformats.org/officeDocument/2006/relationships/customXml" Target="../ink/ink158.xml"/><Relationship Id="rId15" Type="http://schemas.openxmlformats.org/officeDocument/2006/relationships/customXml" Target="../ink/ink167.xml"/><Relationship Id="rId23" Type="http://schemas.openxmlformats.org/officeDocument/2006/relationships/customXml" Target="../ink/ink173.xml"/><Relationship Id="rId10" Type="http://schemas.openxmlformats.org/officeDocument/2006/relationships/customXml" Target="../ink/ink163.xml"/><Relationship Id="rId19" Type="http://schemas.openxmlformats.org/officeDocument/2006/relationships/customXml" Target="../ink/ink170.xml"/><Relationship Id="rId4" Type="http://schemas.openxmlformats.org/officeDocument/2006/relationships/customXml" Target="../ink/ink157.xml"/><Relationship Id="rId9" Type="http://schemas.openxmlformats.org/officeDocument/2006/relationships/customXml" Target="../ink/ink162.xml"/><Relationship Id="rId14" Type="http://schemas.openxmlformats.org/officeDocument/2006/relationships/customXml" Target="../ink/ink166.xml"/><Relationship Id="rId22" Type="http://schemas.openxmlformats.org/officeDocument/2006/relationships/customXml" Target="../ink/ink172.xml"/><Relationship Id="rId27" Type="http://schemas.openxmlformats.org/officeDocument/2006/relationships/customXml" Target="../ink/ink17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DDFE126-AABC-4BF3-B09E-E473783D27D9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DDFE126-AABC-4BF3-B09E-E473783D27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6CE7A6C7-27D5-4163-A9B5-95ADD89743B3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6CE7A6C7-27D5-4163-A9B5-95ADD89743B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904F9CAA-66D8-458D-9746-FCAAA6570F9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FC155652-457D-41E7-ADAD-DF304D7427D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B756D2B6-BBF4-4798-9866-83EB7D755A7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5500A7E5-5911-4D18-9F22-4EBC946DA7F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D66630B3-5F93-42FE-A04F-DBF4A03A470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4E288C2E-9B56-4271-B180-32B90FD920C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58210A42-EE37-4B0D-B9AE-4C8F92FF9FC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6BD8E786-802A-400B-85C6-8577779D439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968F69F9-705E-421D-92DD-D5F7730DE3C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3105A5FE-157E-42D8-8F5C-07B847E08AF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BCAD418B-CF64-4C22-9C6E-0F922967F66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82D4DCCF-8CEA-4ACC-B4BE-77B1F469431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66674</xdr:colOff>
      <xdr:row>0</xdr:row>
      <xdr:rowOff>61911</xdr:rowOff>
    </xdr:from>
    <xdr:to>
      <xdr:col>22</xdr:col>
      <xdr:colOff>323849</xdr:colOff>
      <xdr:row>16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8963B6-AC09-4FB6-9DF6-3C43A6C51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57149</xdr:colOff>
      <xdr:row>17</xdr:row>
      <xdr:rowOff>71437</xdr:rowOff>
    </xdr:from>
    <xdr:to>
      <xdr:col>22</xdr:col>
      <xdr:colOff>314324</xdr:colOff>
      <xdr:row>33</xdr:row>
      <xdr:rowOff>47625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DDF770C4-4C45-449F-99D9-D05B44E39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34DEFC12-C938-4D98-A525-DBE463A02AF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34DEFC12-C938-4D98-A525-DBE463A02A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AEF2EE62-47F1-4113-BA5C-F1F75F98856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AEF2EE62-47F1-4113-BA5C-F1F75F9885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E59F1B14-A29F-4B76-9BFD-ADEEE756278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E59F1B14-A29F-4B76-9BFD-ADEEE756278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F45BD357-9B17-45D5-BB4F-D9ECB3AC06F6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F45BD357-9B17-45D5-BB4F-D9ECB3AC06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B8BDA2C2-11EB-4B11-9833-B7A31B89EABA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B8BDA2C2-11EB-4B11-9833-B7A31B89EA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DB84CB6-BC52-4363-BB47-7F6CC6E7E298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DB84CB6-BC52-4363-BB47-7F6CC6E7E29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B650652B-BF98-40AF-89C3-498B085CD327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B650652B-BF98-40AF-89C3-498B085CD3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3E5DF1E-D5F6-4F2D-A717-0E97B11A976C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3E5DF1E-D5F6-4F2D-A717-0E97B11A97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08BCA435-2119-450A-B238-D7B7ACC90A50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08BCA435-2119-450A-B238-D7B7ACC90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439A5A0B-8017-45A9-B2F4-2BF4BC6F3C89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439A5A0B-8017-45A9-B2F4-2BF4BC6F3C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6401E1ED-9D97-4722-8562-E745A98962E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DD85600E-D080-4299-A35F-8322F2E893A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D99FAA62-DA31-4890-8EDF-AEBDAAE9F82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E653A588-C40F-4FCF-A9E8-8A4ACD33249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17F7697E-5982-46E7-B9A1-25B12DA66F4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86477F55-4598-44F6-960D-9CC44FFA3BB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16697DF4-1E1D-4011-84B2-CBEA373861B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28014BBF-6EB3-4C4C-A559-EE60B53941A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FB6BD2DF-1DAD-4143-9200-2689D2F9D2A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68B8B1D1-C090-4ABF-A8C1-5393531CF05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F1D22D72-C8E9-4533-80C4-282201E7A31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36E94FA5-EC55-43BF-81A0-01F0A203698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DF45AC6-96C3-47A6-A3A7-82DF7C88E96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0DF45AC6-96C3-47A6-A3A7-82DF7C88E96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A7D9ABC-26C8-4265-AC92-02403A2C84B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A7D9ABC-26C8-4265-AC92-02403A2C84B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D03216DD-E04B-4C27-85FA-BB063995893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D03216DD-E04B-4C27-85FA-BB06399589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28A059E0-1D24-4E7B-8BE8-7150FDD757DC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28A059E0-1D24-4E7B-8BE8-7150FDD757D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4B495633-638E-486E-80B1-F1C92F1EEF0C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4B495633-638E-486E-80B1-F1C92F1EEF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C391D693-CE78-4976-9A7F-111DD57292AD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C391D693-CE78-4976-9A7F-111DD57292A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08698972-A5C9-4704-97C9-7D0A7FFE5844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08698972-A5C9-4704-97C9-7D0A7FFE58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725ACAFF-21EA-43D0-A033-91FF2C2A8A50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725ACAFF-21EA-43D0-A033-91FF2C2A8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06E3ACF1-6A8F-40F7-8E85-D7B3AABE9EF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CE03C73B-B4A5-4D4F-A13B-FCE52636A79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5E1CB1CC-58E1-4011-B433-F8BEF8E74D7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48297E35-68BF-48D0-ADFA-6B1940C3CE7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2201747E-412A-4C6C-AC96-AE244A51572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7706DA7C-6AC0-4494-8CCB-32344362112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C72EC52F-4076-4BB8-90B4-CD508EEAEC8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0CB72BE3-0995-4B59-8876-83DC05C3AAF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DC711315-CB0A-4F69-8DB4-126229E7F56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564318E5-FC5D-4398-BB52-516597F34A1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56366660-F350-4EEC-8161-89198F3C78F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8F4EA682-B42F-474F-B0FD-7C613BFA809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A89713E-B375-4686-A2D4-B75BD6953210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A89713E-B375-4686-A2D4-B75BD695321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C07DD23B-B3B4-4A25-805A-0B142948AE7E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C07DD23B-B3B4-4A25-805A-0B142948AE7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815C70F4-00A3-4470-B03A-8589F2B735E7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815C70F4-00A3-4470-B03A-8589F2B735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DD865FAE-99A4-4211-B747-8216D89FB3B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2A5B4E66-3C39-4EBE-B2DD-E3C18047E2D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D569D3C0-C5F9-4C09-9658-EE3C5F02BC5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6327FAFD-FC89-4D5F-A797-297839F0578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BB33B8C8-DC07-4ECE-85DA-13FBB95BC6F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7456DE8F-F01D-4A85-B837-0E14662B1AF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00260747-0258-4305-BB24-8534E169AA9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ABF9A156-0C8A-4D08-893D-D1FC487805C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6E5884CB-66A8-4407-98E8-C4BD6349697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29B027F6-983C-404F-B94A-E843737E28E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CD9AE53F-E243-49DF-881D-F51A11CF3B4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F6366AC8-7B59-49BC-B3DE-75E4D099B29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57150</xdr:colOff>
      <xdr:row>0</xdr:row>
      <xdr:rowOff>52387</xdr:rowOff>
    </xdr:from>
    <xdr:to>
      <xdr:col>22</xdr:col>
      <xdr:colOff>361950</xdr:colOff>
      <xdr:row>15</xdr:row>
      <xdr:rowOff>38100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A9F92DD9-97B5-4C17-86DE-CAF76870D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571500</xdr:colOff>
      <xdr:row>17</xdr:row>
      <xdr:rowOff>52387</xdr:rowOff>
    </xdr:from>
    <xdr:to>
      <xdr:col>22</xdr:col>
      <xdr:colOff>361950</xdr:colOff>
      <xdr:row>33</xdr:row>
      <xdr:rowOff>47625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15EA17E-CE91-441C-8521-92E870E1B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142710</xdr:colOff>
      <xdr:row>11</xdr:row>
      <xdr:rowOff>99900</xdr:rowOff>
    </xdr:from>
    <xdr:to>
      <xdr:col>12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4815F4AA-D783-4C9E-83EA-7C716FB65CBD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4815F4AA-D783-4C9E-83EA-7C716FB65C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827C1A0F-8F4E-4CA9-B72A-6C318251E057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827C1A0F-8F4E-4CA9-B72A-6C318251E05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B15096F-E668-4884-95E7-2CBD4D916A5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B15096F-E668-4884-95E7-2CBD4D916A5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8A25E597-F2B8-4D96-B44E-78FB6EC0CF2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BAC2611F-7A26-4084-A4F4-E61CCE7278F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B08B86DD-0E23-4D9C-9EA0-09DA6556585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435D455C-3822-4FB2-93E3-669DB5C2F98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179DA761-9AFC-422F-A400-3F1CA7B0230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B141C59E-434B-495A-9E3F-10BF5D6D920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9E92EDB7-C81C-4738-8FB2-5A14482AB5D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55B99294-620F-4347-BCBA-912471C2B28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69971F1B-EE61-4529-B964-55B68475A50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F667AA0B-A96A-4FE6-AC52-A25B1D1B4A2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7F58B5E1-4B55-4949-99A4-10839278D9B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D868A63D-2BB7-4219-BAB3-A9EA0759EF9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33336</xdr:colOff>
      <xdr:row>0</xdr:row>
      <xdr:rowOff>147637</xdr:rowOff>
    </xdr:from>
    <xdr:to>
      <xdr:col>22</xdr:col>
      <xdr:colOff>342899</xdr:colOff>
      <xdr:row>16</xdr:row>
      <xdr:rowOff>57150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C6D9978C-E313-4551-82CC-FA30C2A9B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23812</xdr:colOff>
      <xdr:row>17</xdr:row>
      <xdr:rowOff>42861</xdr:rowOff>
    </xdr:from>
    <xdr:to>
      <xdr:col>22</xdr:col>
      <xdr:colOff>361950</xdr:colOff>
      <xdr:row>33</xdr:row>
      <xdr:rowOff>57150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AFB26CC1-8AEC-4CF6-85FA-806CE1F31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6985BE13-EC5A-47FF-AF8E-58DAE26BB00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8A414489-E5DF-4003-AA2E-832C8AD4DEE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4723F675-25F9-4AD0-AF30-60C989DC715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DFC2C2F2-4251-43DA-A94D-1B8D9CFC66C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F4DFDE6A-76C1-4B48-B166-F8BE55231B3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3BE36F06-2E4D-41C9-9504-EEC0D409147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3809C97D-C14D-4507-8F2A-EE960FDE601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F28DD235-4F08-4AAF-A789-87630BFF83F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ED0254AF-7F82-4766-A022-D9078FD1A49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3C11DD42-DE31-4E26-A14F-00CF56C213B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59FBECBF-BA20-4F72-92BC-1BFA3B8F3D6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820B0212-DECF-4652-AA03-06CCBA2C255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61911</xdr:colOff>
      <xdr:row>0</xdr:row>
      <xdr:rowOff>71436</xdr:rowOff>
    </xdr:from>
    <xdr:to>
      <xdr:col>22</xdr:col>
      <xdr:colOff>371474</xdr:colOff>
      <xdr:row>13</xdr:row>
      <xdr:rowOff>19049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0B34078-E413-4DE6-AA0F-5410786A5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33336</xdr:colOff>
      <xdr:row>13</xdr:row>
      <xdr:rowOff>185736</xdr:rowOff>
    </xdr:from>
    <xdr:to>
      <xdr:col>22</xdr:col>
      <xdr:colOff>380999</xdr:colOff>
      <xdr:row>30</xdr:row>
      <xdr:rowOff>152399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615C3986-8A14-40EE-A488-745EA6157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9B8BE894-8DCF-44A5-B135-CF5598C5A49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4C3E6221-9B00-468C-8650-3A5EFEFBCE5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AA575A36-9DA5-4566-954E-07D0F2C4814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7DFE1067-E447-4E86-AA1B-F5807CFACA9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18DEDF24-42B2-45A5-A4A6-73ACB371E42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968FECBA-4337-4DB0-A67B-91DAE2FEAAE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21C2A73E-A1C1-4C4C-A764-6D2F59096C8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FCBD4FB6-5BC8-48B1-A03F-147DF6E1A09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4F9258AC-DAE9-4E1C-B207-5BF06F7A3FD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0D6436E5-D22F-4A01-B453-1E905D9498B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74D465D0-2E61-4383-9710-2CEA14FC732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5645F411-46DE-433E-BEA9-E2D31506E1D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68A970ED-CC25-4FB6-8C76-A3131D76F52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324C7048-B44C-419B-8AA8-E070F9A7A3D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71594961-C70B-42D8-8C13-FE32374F106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DE1A70E1-5300-4BC2-8E79-8E67AC80DFE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D6A68EE7-FCD3-4A55-9725-56A4977B37E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CCB5927D-95FE-40B8-89FA-558C5C6F9C6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E089DCD7-2751-49BA-8640-D2E52ECE966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D34148EC-685E-402F-ADEA-2C672ACC076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0D4694C6-1F93-4409-88B0-4787663F478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900FBCAF-0C7A-4B38-B2E0-9F9E6D79798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D2DA6BB6-1915-4453-9402-A02D86A2376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FC0F9A4D-4630-40EA-8E54-BA1802566F0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3:59.3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7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7.5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7.5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7.5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7.5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7.5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7.5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7.5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7.5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7.5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7.5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6.4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7.5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6.4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1.6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1.6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1.6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1.6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1.6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1.6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1.6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1.7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1.7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6.4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1.7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1.7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1.7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6.4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1.8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1.8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1.8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1.8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1.8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1.8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1.8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6.4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1.8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1.8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1.8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1.8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1.8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6.4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4.5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4.5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4.5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4.5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4.5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6.4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4.5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4.5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4.5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4.5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4.5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4.5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5:04.5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6.4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6.4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3:59.8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6.4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6.4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6.4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0.3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9.5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9.5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9.5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9.5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9.5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9.5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9.5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0.7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9.5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9.5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9.5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9.5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49.5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4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2.2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2.2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2.2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2.2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2.2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7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2.2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2.2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2.2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2.2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2.2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2.2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2.2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2.8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4.7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4.7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4.7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5.9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4.7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4.7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4.7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4.7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4.7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4.7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4.7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4.7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4.7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3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1:44:57.5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56" thickBot="1" x14ac:dyDescent="0.5">
      <c r="A1" s="9" t="s">
        <v>0</v>
      </c>
      <c r="B1" s="12" t="s">
        <v>2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 x14ac:dyDescent="0.35">
      <c r="A3" s="4">
        <v>43862</v>
      </c>
      <c r="B3" s="5">
        <v>0.83415879699999995</v>
      </c>
      <c r="C3" s="3"/>
      <c r="D3" s="5">
        <v>2.7591999999999999</v>
      </c>
      <c r="E3" s="5">
        <f>(D3-B3)/B3</f>
        <v>2.307763473721419</v>
      </c>
      <c r="F3" s="6">
        <f t="shared" ref="F3:F31" si="0">ABS((B3-D3)/B3)</f>
        <v>2.307763473721419</v>
      </c>
      <c r="G3" s="6"/>
      <c r="H3" s="5">
        <v>0.83415879699999995</v>
      </c>
      <c r="I3" s="5">
        <f>(H3-B3)/B3</f>
        <v>0</v>
      </c>
      <c r="J3" s="6">
        <f>ABS((B3-H3)/B3)</f>
        <v>0</v>
      </c>
    </row>
    <row r="4" spans="1:10" x14ac:dyDescent="0.35">
      <c r="A4" s="4">
        <v>43863</v>
      </c>
      <c r="B4" s="5">
        <v>0.79426784500000003</v>
      </c>
      <c r="C4" s="3"/>
      <c r="D4" s="5">
        <v>2.7435</v>
      </c>
      <c r="E4" s="5">
        <f t="shared" ref="E4:E31" si="1">(D4-B4)/B4</f>
        <v>2.4541244710718462</v>
      </c>
      <c r="F4" s="6">
        <f t="shared" si="0"/>
        <v>2.4541244710718462</v>
      </c>
      <c r="G4" s="6"/>
      <c r="H4" s="5">
        <v>1.9617922480000001</v>
      </c>
      <c r="I4" s="5">
        <f t="shared" ref="I4:I31" si="2">(H4-B4)/B4</f>
        <v>1.4699378935578087</v>
      </c>
      <c r="J4" s="6">
        <f t="shared" ref="J4:J31" si="3">ABS((B4-H4)/B4)</f>
        <v>1.4699378935578087</v>
      </c>
    </row>
    <row r="5" spans="1:10" x14ac:dyDescent="0.35">
      <c r="A5" s="4">
        <v>43864</v>
      </c>
      <c r="B5" s="5">
        <v>0.96120363900000005</v>
      </c>
      <c r="C5" s="3"/>
      <c r="D5" s="5">
        <v>2.7279</v>
      </c>
      <c r="E5" s="5">
        <f t="shared" si="1"/>
        <v>1.8380042368940717</v>
      </c>
      <c r="F5" s="6">
        <f t="shared" si="0"/>
        <v>1.8380042368940717</v>
      </c>
      <c r="G5" s="6"/>
      <c r="H5" s="5">
        <v>1.500975503</v>
      </c>
      <c r="I5" s="5">
        <f t="shared" si="2"/>
        <v>0.56155828182419099</v>
      </c>
      <c r="J5" s="6">
        <f t="shared" si="3"/>
        <v>0.56155828182419099</v>
      </c>
    </row>
    <row r="6" spans="1:10" x14ac:dyDescent="0.35">
      <c r="A6" s="4">
        <v>43865</v>
      </c>
      <c r="B6" s="5">
        <v>0.96579660700000003</v>
      </c>
      <c r="C6" s="3"/>
      <c r="D6" s="5">
        <v>2.7122999999999999</v>
      </c>
      <c r="E6" s="5">
        <f t="shared" si="1"/>
        <v>1.8083552793015762</v>
      </c>
      <c r="F6" s="6">
        <f t="shared" si="0"/>
        <v>1.8083552793015762</v>
      </c>
      <c r="G6" s="6"/>
      <c r="H6" s="5">
        <v>1.6915855099999999</v>
      </c>
      <c r="I6" s="5">
        <f t="shared" si="2"/>
        <v>0.75149249618351566</v>
      </c>
      <c r="J6" s="6">
        <f t="shared" si="3"/>
        <v>0.75149249618351566</v>
      </c>
    </row>
    <row r="7" spans="1:10" x14ac:dyDescent="0.35">
      <c r="A7" s="4">
        <v>43866</v>
      </c>
      <c r="B7" s="5">
        <v>1.0138252270000001</v>
      </c>
      <c r="C7" s="3"/>
      <c r="D7" s="5">
        <v>2.6968999999999999</v>
      </c>
      <c r="E7" s="5">
        <f t="shared" si="1"/>
        <v>1.6601231930086897</v>
      </c>
      <c r="F7" s="6">
        <f t="shared" si="0"/>
        <v>1.6601231930086897</v>
      </c>
      <c r="G7" s="6"/>
      <c r="H7" s="5">
        <v>1.2746075189999999</v>
      </c>
      <c r="I7" s="5">
        <f t="shared" si="2"/>
        <v>0.25722608301203753</v>
      </c>
      <c r="J7" s="6">
        <f t="shared" si="3"/>
        <v>0.25722608301203753</v>
      </c>
    </row>
    <row r="8" spans="1:10" x14ac:dyDescent="0.35">
      <c r="A8" s="4">
        <v>43867</v>
      </c>
      <c r="B8" s="5">
        <v>1.3086179149999999</v>
      </c>
      <c r="C8" s="3"/>
      <c r="D8" s="5">
        <v>2.6815000000000002</v>
      </c>
      <c r="E8" s="5">
        <f t="shared" si="1"/>
        <v>1.0491084290252899</v>
      </c>
      <c r="F8" s="6">
        <f t="shared" si="0"/>
        <v>1.0491084290252899</v>
      </c>
      <c r="G8" s="6"/>
      <c r="H8" s="5">
        <v>0.94571851399999995</v>
      </c>
      <c r="I8" s="5">
        <f t="shared" si="2"/>
        <v>-0.27731501826489974</v>
      </c>
      <c r="J8" s="6">
        <f t="shared" si="3"/>
        <v>0.27731501826489974</v>
      </c>
    </row>
    <row r="9" spans="1:10" x14ac:dyDescent="0.35">
      <c r="A9" s="4">
        <v>43868</v>
      </c>
      <c r="B9" s="5">
        <v>1.300282441</v>
      </c>
      <c r="C9" s="3"/>
      <c r="D9" s="5">
        <v>2.6663000000000001</v>
      </c>
      <c r="E9" s="5">
        <f t="shared" si="1"/>
        <v>1.050554491799063</v>
      </c>
      <c r="F9" s="6">
        <f t="shared" si="0"/>
        <v>1.050554491799063</v>
      </c>
      <c r="G9" s="6"/>
      <c r="H9" s="5">
        <v>1.4049889799999999</v>
      </c>
      <c r="I9" s="5">
        <f t="shared" si="2"/>
        <v>8.0525996274681627E-2</v>
      </c>
      <c r="J9" s="6">
        <f t="shared" si="3"/>
        <v>8.0525996274681627E-2</v>
      </c>
    </row>
    <row r="10" spans="1:10" x14ac:dyDescent="0.35">
      <c r="A10" s="4">
        <v>43869</v>
      </c>
      <c r="B10" s="5">
        <v>1.6780677049999999</v>
      </c>
      <c r="C10" s="3"/>
      <c r="D10" s="5">
        <v>2.6511</v>
      </c>
      <c r="E10" s="5">
        <f t="shared" si="1"/>
        <v>0.57985282244615999</v>
      </c>
      <c r="F10" s="6">
        <f t="shared" si="0"/>
        <v>0.57985282244615999</v>
      </c>
      <c r="G10" s="6"/>
      <c r="H10" s="5">
        <v>1.136494058</v>
      </c>
      <c r="I10" s="5">
        <f t="shared" si="2"/>
        <v>-0.32273646968255071</v>
      </c>
      <c r="J10" s="6">
        <f t="shared" si="3"/>
        <v>0.32273646968255071</v>
      </c>
    </row>
    <row r="11" spans="1:10" x14ac:dyDescent="0.35">
      <c r="A11" s="4">
        <v>43870</v>
      </c>
      <c r="B11" s="5">
        <v>1.1454277470000001</v>
      </c>
      <c r="C11" s="3"/>
      <c r="D11" s="5">
        <v>2.6360000000000001</v>
      </c>
      <c r="E11" s="5">
        <f t="shared" si="1"/>
        <v>1.3013236818332461</v>
      </c>
      <c r="F11" s="6">
        <f t="shared" si="0"/>
        <v>1.3013236818332461</v>
      </c>
      <c r="G11" s="6"/>
      <c r="H11" s="5">
        <v>1.072992435</v>
      </c>
      <c r="I11" s="5">
        <f t="shared" si="2"/>
        <v>-6.3238656641342983E-2</v>
      </c>
      <c r="J11" s="6">
        <f t="shared" si="3"/>
        <v>6.3238656641342983E-2</v>
      </c>
    </row>
    <row r="12" spans="1:10" x14ac:dyDescent="0.35">
      <c r="A12" s="4">
        <v>43871</v>
      </c>
      <c r="B12" s="5">
        <v>1.2757146610000001</v>
      </c>
      <c r="C12" s="3"/>
      <c r="D12" s="5">
        <v>2.621</v>
      </c>
      <c r="E12" s="5">
        <f t="shared" si="1"/>
        <v>1.0545346699593976</v>
      </c>
      <c r="F12" s="6">
        <f t="shared" si="0"/>
        <v>1.0545346699593976</v>
      </c>
      <c r="G12" s="6"/>
      <c r="H12" s="5">
        <v>1.1878963010000001</v>
      </c>
      <c r="I12" s="5">
        <f t="shared" si="2"/>
        <v>-6.8838559816472925E-2</v>
      </c>
      <c r="J12" s="6">
        <f t="shared" si="3"/>
        <v>6.8838559816472925E-2</v>
      </c>
    </row>
    <row r="13" spans="1:10" x14ac:dyDescent="0.35">
      <c r="A13" s="4">
        <v>43872</v>
      </c>
      <c r="B13" s="5">
        <v>1.3500559830000001</v>
      </c>
      <c r="C13" s="3"/>
      <c r="D13" s="5">
        <v>2.6061000000000001</v>
      </c>
      <c r="E13" s="5">
        <f t="shared" si="1"/>
        <v>0.93036439437785889</v>
      </c>
      <c r="F13" s="6">
        <f t="shared" si="0"/>
        <v>0.93036439437785889</v>
      </c>
      <c r="G13" s="6"/>
      <c r="H13" s="5">
        <v>1.012119875</v>
      </c>
      <c r="I13" s="5">
        <f t="shared" si="2"/>
        <v>-0.25031266277496289</v>
      </c>
      <c r="J13" s="6">
        <f t="shared" si="3"/>
        <v>0.25031266277496289</v>
      </c>
    </row>
    <row r="14" spans="1:10" x14ac:dyDescent="0.35">
      <c r="A14" s="4">
        <v>43873</v>
      </c>
      <c r="B14" s="5">
        <v>1.30292235</v>
      </c>
      <c r="C14" s="3"/>
      <c r="D14" s="5">
        <v>2.5912000000000002</v>
      </c>
      <c r="E14" s="5">
        <f t="shared" si="1"/>
        <v>0.98876011298754696</v>
      </c>
      <c r="F14" s="6">
        <f t="shared" si="0"/>
        <v>0.98876011298754696</v>
      </c>
      <c r="G14" s="6"/>
      <c r="H14" s="5">
        <v>1.238694256</v>
      </c>
      <c r="I14" s="5">
        <f t="shared" si="2"/>
        <v>-4.9295411963729038E-2</v>
      </c>
      <c r="J14" s="6">
        <f t="shared" si="3"/>
        <v>4.9295411963729038E-2</v>
      </c>
    </row>
    <row r="15" spans="1:10" x14ac:dyDescent="0.35">
      <c r="A15" s="4">
        <v>43874</v>
      </c>
      <c r="B15" s="5">
        <v>1.3058808609999999</v>
      </c>
      <c r="C15" s="3"/>
      <c r="D15" s="5">
        <v>2.5764999999999998</v>
      </c>
      <c r="E15" s="5">
        <f t="shared" si="1"/>
        <v>0.9729977496009875</v>
      </c>
      <c r="F15" s="6">
        <f t="shared" si="0"/>
        <v>0.9729977496009875</v>
      </c>
      <c r="G15" s="6"/>
      <c r="H15" s="5">
        <v>0.78598654300000004</v>
      </c>
      <c r="I15" s="5">
        <f t="shared" si="2"/>
        <v>-0.39811772538107509</v>
      </c>
      <c r="J15" s="6">
        <f t="shared" si="3"/>
        <v>0.39811772538107509</v>
      </c>
    </row>
    <row r="16" spans="1:10" x14ac:dyDescent="0.35">
      <c r="A16" s="4">
        <v>43875</v>
      </c>
      <c r="B16" s="5">
        <v>1.3209114769999999</v>
      </c>
      <c r="C16" s="3"/>
      <c r="D16" s="5">
        <v>2.5617999999999999</v>
      </c>
      <c r="E16" s="5">
        <f t="shared" si="1"/>
        <v>0.93941838238717956</v>
      </c>
      <c r="F16" s="6">
        <f t="shared" si="0"/>
        <v>0.93941838238717956</v>
      </c>
      <c r="G16" s="6"/>
      <c r="H16" s="5">
        <v>1.003617145</v>
      </c>
      <c r="I16" s="5">
        <f t="shared" si="2"/>
        <v>-0.24020862678900012</v>
      </c>
      <c r="J16" s="6">
        <f t="shared" si="3"/>
        <v>0.24020862678900012</v>
      </c>
    </row>
    <row r="17" spans="1:10" x14ac:dyDescent="0.35">
      <c r="A17" s="4">
        <v>43876</v>
      </c>
      <c r="B17" s="5">
        <v>1.686738104</v>
      </c>
      <c r="C17" s="3"/>
      <c r="D17" s="5">
        <v>2.5472000000000001</v>
      </c>
      <c r="E17" s="5">
        <f t="shared" si="1"/>
        <v>0.5101336680303038</v>
      </c>
      <c r="F17" s="6">
        <f t="shared" si="0"/>
        <v>0.5101336680303038</v>
      </c>
      <c r="G17" s="6"/>
      <c r="H17" s="5">
        <v>0.941044459</v>
      </c>
      <c r="I17" s="5">
        <f t="shared" si="2"/>
        <v>-0.4420921322827957</v>
      </c>
      <c r="J17" s="6">
        <f t="shared" si="3"/>
        <v>0.4420921322827957</v>
      </c>
    </row>
    <row r="18" spans="1:10" x14ac:dyDescent="0.35">
      <c r="A18" s="4">
        <v>43877</v>
      </c>
      <c r="B18" s="5">
        <v>1.1466168240000001</v>
      </c>
      <c r="C18" s="3"/>
      <c r="D18" s="5">
        <v>2.5327000000000002</v>
      </c>
      <c r="E18" s="5">
        <f t="shared" si="1"/>
        <v>1.2088460128856438</v>
      </c>
      <c r="F18" s="6">
        <f t="shared" si="0"/>
        <v>1.2088460128856438</v>
      </c>
      <c r="G18" s="6"/>
      <c r="H18" s="5">
        <v>1.21828165</v>
      </c>
      <c r="I18" s="5">
        <f t="shared" si="2"/>
        <v>6.2501111530873454E-2</v>
      </c>
      <c r="J18" s="6">
        <f t="shared" si="3"/>
        <v>6.2501111530873454E-2</v>
      </c>
    </row>
    <row r="19" spans="1:10" x14ac:dyDescent="0.35">
      <c r="A19" s="4">
        <v>43878</v>
      </c>
      <c r="B19" s="5">
        <v>1.354208683</v>
      </c>
      <c r="C19" s="3"/>
      <c r="D19" s="5">
        <v>2.5183</v>
      </c>
      <c r="E19" s="5">
        <f t="shared" si="1"/>
        <v>0.85960999335875621</v>
      </c>
      <c r="F19" s="6">
        <f t="shared" si="0"/>
        <v>0.85960999335875621</v>
      </c>
      <c r="G19" s="6"/>
      <c r="H19" s="5">
        <v>1.241000681</v>
      </c>
      <c r="I19" s="5">
        <f t="shared" si="2"/>
        <v>-8.3597161516649296E-2</v>
      </c>
      <c r="J19" s="6">
        <f t="shared" si="3"/>
        <v>8.3597161516649296E-2</v>
      </c>
    </row>
    <row r="20" spans="1:10" x14ac:dyDescent="0.35">
      <c r="A20" s="4">
        <v>43879</v>
      </c>
      <c r="B20" s="5">
        <v>1.368376225</v>
      </c>
      <c r="C20" s="3"/>
      <c r="D20" s="5">
        <v>2.504</v>
      </c>
      <c r="E20" s="5">
        <f t="shared" si="1"/>
        <v>0.82990609910662549</v>
      </c>
      <c r="F20" s="6">
        <f t="shared" si="0"/>
        <v>0.82990609910662549</v>
      </c>
      <c r="G20" s="6"/>
      <c r="H20" s="5">
        <v>1.0271553579999999</v>
      </c>
      <c r="I20" s="5">
        <f t="shared" si="2"/>
        <v>-0.24936187925948516</v>
      </c>
      <c r="J20" s="6">
        <f t="shared" si="3"/>
        <v>0.24936187925948516</v>
      </c>
    </row>
    <row r="21" spans="1:10" x14ac:dyDescent="0.35">
      <c r="A21" s="4">
        <v>43880</v>
      </c>
      <c r="B21" s="5">
        <v>1.319039538</v>
      </c>
      <c r="C21" s="3"/>
      <c r="D21" s="5">
        <v>2.4897</v>
      </c>
      <c r="E21" s="5">
        <f t="shared" si="1"/>
        <v>0.88750975863469539</v>
      </c>
      <c r="F21" s="6">
        <f t="shared" si="0"/>
        <v>0.88750975863469539</v>
      </c>
      <c r="G21" s="6"/>
      <c r="H21" s="5">
        <v>1.5239341310000001</v>
      </c>
      <c r="I21" s="5">
        <f t="shared" si="2"/>
        <v>0.15533620266658005</v>
      </c>
      <c r="J21" s="6">
        <f t="shared" si="3"/>
        <v>0.15533620266658005</v>
      </c>
    </row>
    <row r="22" spans="1:10" x14ac:dyDescent="0.35">
      <c r="A22" s="4">
        <v>43881</v>
      </c>
      <c r="B22" s="5">
        <v>1.3659044039999999</v>
      </c>
      <c r="C22" s="3"/>
      <c r="D22" s="5">
        <v>2.4754999999999998</v>
      </c>
      <c r="E22" s="5">
        <f t="shared" si="1"/>
        <v>0.81235230866127284</v>
      </c>
      <c r="F22" s="6">
        <f t="shared" si="0"/>
        <v>0.81235230866127284</v>
      </c>
      <c r="G22" s="6"/>
      <c r="H22" s="5">
        <v>1.1955757339999999</v>
      </c>
      <c r="I22" s="5">
        <f t="shared" si="2"/>
        <v>-0.12470028612631955</v>
      </c>
      <c r="J22" s="6">
        <f t="shared" si="3"/>
        <v>0.12470028612631955</v>
      </c>
    </row>
    <row r="23" spans="1:10" x14ac:dyDescent="0.35">
      <c r="A23" s="4">
        <v>43882</v>
      </c>
      <c r="B23" s="5">
        <v>1.361029566</v>
      </c>
      <c r="C23" s="3"/>
      <c r="D23" s="5">
        <v>2.4613999999999998</v>
      </c>
      <c r="E23" s="5">
        <f t="shared" si="1"/>
        <v>0.80848385772686426</v>
      </c>
      <c r="F23" s="6">
        <f t="shared" si="0"/>
        <v>0.80848385772686426</v>
      </c>
      <c r="G23" s="6"/>
      <c r="H23" s="5">
        <v>1.1213534279999999</v>
      </c>
      <c r="I23" s="5">
        <f t="shared" si="2"/>
        <v>-0.17609914140542637</v>
      </c>
      <c r="J23" s="6">
        <f t="shared" si="3"/>
        <v>0.17609914140542637</v>
      </c>
    </row>
    <row r="24" spans="1:10" x14ac:dyDescent="0.35">
      <c r="A24" s="4">
        <v>43883</v>
      </c>
      <c r="B24" s="5">
        <v>1.665612316</v>
      </c>
      <c r="C24" s="3"/>
      <c r="D24" s="5">
        <v>2.4474</v>
      </c>
      <c r="E24" s="5">
        <f t="shared" si="1"/>
        <v>0.46936953845146756</v>
      </c>
      <c r="F24" s="6">
        <f t="shared" si="0"/>
        <v>0.46936953845146756</v>
      </c>
      <c r="G24" s="6"/>
      <c r="H24" s="5">
        <v>1.000547391</v>
      </c>
      <c r="I24" s="5">
        <f t="shared" si="2"/>
        <v>-0.39929155098778701</v>
      </c>
      <c r="J24" s="6">
        <f t="shared" si="3"/>
        <v>0.39929155098778701</v>
      </c>
    </row>
    <row r="25" spans="1:10" x14ac:dyDescent="0.35">
      <c r="A25" s="4">
        <v>43884</v>
      </c>
      <c r="B25" s="5">
        <v>1.155570728</v>
      </c>
      <c r="C25" s="3"/>
      <c r="D25" s="5">
        <v>2.4335</v>
      </c>
      <c r="E25" s="5">
        <f t="shared" si="1"/>
        <v>1.1058858112577596</v>
      </c>
      <c r="F25" s="6">
        <f t="shared" si="0"/>
        <v>1.1058858112577596</v>
      </c>
      <c r="G25" s="6"/>
      <c r="H25" s="5">
        <v>1.385375102</v>
      </c>
      <c r="I25" s="5">
        <f t="shared" si="2"/>
        <v>0.19886655868977668</v>
      </c>
      <c r="J25" s="6">
        <f t="shared" si="3"/>
        <v>0.19886655868977668</v>
      </c>
    </row>
    <row r="26" spans="1:10" x14ac:dyDescent="0.35">
      <c r="A26" s="4">
        <v>43885</v>
      </c>
      <c r="B26" s="5">
        <v>1.179612627</v>
      </c>
      <c r="C26" s="3"/>
      <c r="D26" s="5">
        <v>2.4196</v>
      </c>
      <c r="E26" s="5">
        <f t="shared" si="1"/>
        <v>1.0511818410706111</v>
      </c>
      <c r="F26" s="6">
        <f t="shared" si="0"/>
        <v>1.0511818410706111</v>
      </c>
      <c r="G26" s="6"/>
      <c r="H26" s="5">
        <v>1.7470466410000001</v>
      </c>
      <c r="I26" s="5">
        <f t="shared" si="2"/>
        <v>0.48103419801727848</v>
      </c>
      <c r="J26" s="6">
        <f t="shared" si="3"/>
        <v>0.48103419801727848</v>
      </c>
    </row>
    <row r="27" spans="1:10" x14ac:dyDescent="0.35">
      <c r="A27" s="4">
        <v>43886</v>
      </c>
      <c r="B27" s="5">
        <v>1.172636459</v>
      </c>
      <c r="C27" s="3"/>
      <c r="D27" s="5">
        <v>2.4058999999999999</v>
      </c>
      <c r="E27" s="5">
        <f t="shared" si="1"/>
        <v>1.0517015154481053</v>
      </c>
      <c r="F27" s="6">
        <f t="shared" si="0"/>
        <v>1.0517015154481053</v>
      </c>
      <c r="G27" s="6"/>
      <c r="H27" s="5">
        <v>1.5474164509999999</v>
      </c>
      <c r="I27" s="5">
        <f t="shared" si="2"/>
        <v>0.31960458769941752</v>
      </c>
      <c r="J27" s="6">
        <f t="shared" si="3"/>
        <v>0.31960458769941752</v>
      </c>
    </row>
    <row r="28" spans="1:10" x14ac:dyDescent="0.35">
      <c r="A28" s="4">
        <v>43887</v>
      </c>
      <c r="B28" s="5">
        <v>1.3070479189999999</v>
      </c>
      <c r="C28" s="3"/>
      <c r="D28" s="5">
        <v>2.3921999999999999</v>
      </c>
      <c r="E28" s="5">
        <f t="shared" si="1"/>
        <v>0.83023129085445568</v>
      </c>
      <c r="F28" s="6">
        <f t="shared" si="0"/>
        <v>0.83023129085445568</v>
      </c>
      <c r="G28" s="6"/>
      <c r="H28" s="5">
        <v>1.6836455370000001</v>
      </c>
      <c r="I28" s="5">
        <f t="shared" si="2"/>
        <v>0.28812839416639641</v>
      </c>
      <c r="J28" s="6">
        <f t="shared" si="3"/>
        <v>0.28812839416639641</v>
      </c>
    </row>
    <row r="29" spans="1:10" x14ac:dyDescent="0.35">
      <c r="A29" s="4">
        <v>43888</v>
      </c>
      <c r="B29" s="5">
        <v>1.34173198</v>
      </c>
      <c r="C29" s="3"/>
      <c r="D29" s="5">
        <v>2.3784999999999998</v>
      </c>
      <c r="E29" s="5">
        <f t="shared" si="1"/>
        <v>0.77270873427344244</v>
      </c>
      <c r="F29" s="6">
        <f t="shared" si="0"/>
        <v>0.77270873427344244</v>
      </c>
      <c r="G29" s="6"/>
      <c r="H29" s="5">
        <v>0.889625632</v>
      </c>
      <c r="I29" s="5">
        <f t="shared" si="2"/>
        <v>-0.3369572721967915</v>
      </c>
      <c r="J29" s="6">
        <f t="shared" si="3"/>
        <v>0.3369572721967915</v>
      </c>
    </row>
    <row r="30" spans="1:10" x14ac:dyDescent="0.35">
      <c r="A30" s="4">
        <v>43889</v>
      </c>
      <c r="B30" s="5">
        <v>6.9379380900000003</v>
      </c>
      <c r="C30" s="3"/>
      <c r="D30" s="5">
        <v>2.3650000000000002</v>
      </c>
      <c r="E30" s="5">
        <f t="shared" si="1"/>
        <v>-0.65912062498672419</v>
      </c>
      <c r="F30" s="6">
        <f t="shared" si="0"/>
        <v>0.65912062498672419</v>
      </c>
      <c r="G30" s="6"/>
      <c r="H30" s="5">
        <v>0.65239172099999998</v>
      </c>
      <c r="I30" s="5">
        <f t="shared" si="2"/>
        <v>-0.90596749170472923</v>
      </c>
      <c r="J30" s="6">
        <f t="shared" si="3"/>
        <v>0.90596749170472923</v>
      </c>
    </row>
    <row r="31" spans="1:10" x14ac:dyDescent="0.35">
      <c r="A31" s="4">
        <v>43890</v>
      </c>
      <c r="B31" s="5">
        <v>1.6485260669999999</v>
      </c>
      <c r="C31" s="3"/>
      <c r="D31" s="5">
        <v>2.3515000000000001</v>
      </c>
      <c r="E31" s="5">
        <f t="shared" si="1"/>
        <v>0.42642573088290769</v>
      </c>
      <c r="F31" s="6">
        <f t="shared" si="0"/>
        <v>0.42642573088290769</v>
      </c>
      <c r="G31" s="6"/>
      <c r="H31" s="5">
        <v>0.80603789100000001</v>
      </c>
      <c r="I31" s="5">
        <f t="shared" si="2"/>
        <v>-0.51105541663236553</v>
      </c>
      <c r="J31" s="6">
        <f t="shared" si="3"/>
        <v>0.51105541663236553</v>
      </c>
    </row>
    <row r="32" spans="1:10" x14ac:dyDescent="0.3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31.218752174043971</v>
      </c>
      <c r="G34" s="5"/>
      <c r="H34" s="3"/>
      <c r="I34" s="3"/>
      <c r="J34" s="5">
        <f>SUM(J3:J33)</f>
        <v>9.5253972670489393</v>
      </c>
    </row>
    <row r="35" spans="1:10" x14ac:dyDescent="0.35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107.65086956566887</v>
      </c>
      <c r="G36" s="5"/>
      <c r="H36" s="3"/>
      <c r="I36" s="3" t="s">
        <v>4</v>
      </c>
      <c r="J36" s="5">
        <f>(J34/J35)*100</f>
        <v>32.846197472582553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321F-67CF-4594-898F-60B3265E0493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81640625" customWidth="1"/>
  </cols>
  <sheetData>
    <row r="1" spans="1:10" ht="74.5" thickBot="1" x14ac:dyDescent="0.5">
      <c r="A1" s="9" t="s">
        <v>0</v>
      </c>
      <c r="B1" s="12" t="s">
        <v>10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 x14ac:dyDescent="0.35">
      <c r="A3" s="4">
        <v>43862</v>
      </c>
      <c r="B3" s="5">
        <v>1.3790364551544101</v>
      </c>
      <c r="C3" s="3"/>
      <c r="D3" s="5">
        <v>2.5979000000000001</v>
      </c>
      <c r="E3" s="5">
        <f>(D3-B3)/B3</f>
        <v>0.88385157643212153</v>
      </c>
      <c r="F3" s="6">
        <f t="shared" ref="F3:F31" si="0">ABS((B3-D3)/B3)</f>
        <v>0.88385157643212153</v>
      </c>
      <c r="G3" s="6"/>
      <c r="H3" s="5">
        <v>1.3790364551544101</v>
      </c>
      <c r="I3" s="5">
        <f>(H3-B3)/B3</f>
        <v>0</v>
      </c>
      <c r="J3" s="6">
        <f>ABS((B3-H3)/B3)</f>
        <v>0</v>
      </c>
    </row>
    <row r="4" spans="1:10" x14ac:dyDescent="0.35">
      <c r="A4" s="4">
        <v>43863</v>
      </c>
      <c r="B4" s="5">
        <v>1.38254676818847</v>
      </c>
      <c r="C4" s="3"/>
      <c r="D4" s="5">
        <v>2.5914000000000001</v>
      </c>
      <c r="E4" s="5">
        <f t="shared" ref="E4:E31" si="1">(D4-B4)/B4</f>
        <v>0.8743669723343046</v>
      </c>
      <c r="F4" s="6">
        <f t="shared" si="0"/>
        <v>0.8743669723343046</v>
      </c>
      <c r="G4" s="6"/>
      <c r="H4" s="5">
        <v>2.7450303296217999</v>
      </c>
      <c r="I4" s="5">
        <f t="shared" ref="I4:I31" si="2">(H4-B4)/B4</f>
        <v>0.98548822563056682</v>
      </c>
      <c r="J4" s="6">
        <f t="shared" ref="J4:J31" si="3">ABS((B4-H4)/B4)</f>
        <v>0.98548822563056682</v>
      </c>
    </row>
    <row r="5" spans="1:10" x14ac:dyDescent="0.35">
      <c r="A5" s="4">
        <v>43864</v>
      </c>
      <c r="B5" s="5">
        <v>1.4062909317016601</v>
      </c>
      <c r="C5" s="3"/>
      <c r="D5" s="5">
        <v>2.585</v>
      </c>
      <c r="E5" s="5">
        <f t="shared" si="1"/>
        <v>0.83816871866766685</v>
      </c>
      <c r="F5" s="6">
        <f t="shared" si="0"/>
        <v>0.83816871866766685</v>
      </c>
      <c r="G5" s="6"/>
      <c r="H5" s="5">
        <v>1.76653128100867</v>
      </c>
      <c r="I5" s="5">
        <f t="shared" si="2"/>
        <v>0.256163458916077</v>
      </c>
      <c r="J5" s="6">
        <f t="shared" si="3"/>
        <v>0.256163458916077</v>
      </c>
    </row>
    <row r="6" spans="1:10" x14ac:dyDescent="0.35">
      <c r="A6" s="4">
        <v>43865</v>
      </c>
      <c r="B6" s="5">
        <v>1.3298889732360799</v>
      </c>
      <c r="C6" s="3"/>
      <c r="D6" s="5">
        <v>2.5785</v>
      </c>
      <c r="E6" s="5">
        <f t="shared" si="1"/>
        <v>0.93888366013413704</v>
      </c>
      <c r="F6" s="6">
        <f t="shared" si="0"/>
        <v>0.93888366013413704</v>
      </c>
      <c r="G6" s="6"/>
      <c r="H6" s="5">
        <v>1.9773462582994601</v>
      </c>
      <c r="I6" s="5">
        <f t="shared" si="2"/>
        <v>0.48685063046119753</v>
      </c>
      <c r="J6" s="6">
        <f t="shared" si="3"/>
        <v>0.48685063046119753</v>
      </c>
    </row>
    <row r="7" spans="1:10" x14ac:dyDescent="0.35">
      <c r="A7" s="4">
        <v>43866</v>
      </c>
      <c r="B7" s="5">
        <v>1.37946662902832</v>
      </c>
      <c r="C7" s="3"/>
      <c r="D7" s="5">
        <v>2.5720999999999998</v>
      </c>
      <c r="E7" s="5">
        <f t="shared" si="1"/>
        <v>0.8645612339399299</v>
      </c>
      <c r="F7" s="6">
        <f t="shared" si="0"/>
        <v>0.8645612339399299</v>
      </c>
      <c r="G7" s="6"/>
      <c r="H7" s="5">
        <v>1.9410487311545199</v>
      </c>
      <c r="I7" s="5">
        <f t="shared" si="2"/>
        <v>0.40710089704871788</v>
      </c>
      <c r="J7" s="6">
        <f t="shared" si="3"/>
        <v>0.40710089704871788</v>
      </c>
    </row>
    <row r="8" spans="1:10" x14ac:dyDescent="0.35">
      <c r="A8" s="4">
        <v>43867</v>
      </c>
      <c r="B8" s="5">
        <v>1.3624283123016301</v>
      </c>
      <c r="C8" s="3"/>
      <c r="D8" s="5">
        <v>2.5655999999999999</v>
      </c>
      <c r="E8" s="5">
        <f t="shared" si="1"/>
        <v>0.88310825372219492</v>
      </c>
      <c r="F8" s="6">
        <f t="shared" si="0"/>
        <v>0.88310825372219492</v>
      </c>
      <c r="G8" s="6"/>
      <c r="H8" s="5">
        <v>2.51274674965634</v>
      </c>
      <c r="I8" s="5">
        <f t="shared" si="2"/>
        <v>0.8443148362143249</v>
      </c>
      <c r="J8" s="6">
        <f t="shared" si="3"/>
        <v>0.8443148362143249</v>
      </c>
    </row>
    <row r="9" spans="1:10" x14ac:dyDescent="0.35">
      <c r="A9" s="4">
        <v>43868</v>
      </c>
      <c r="B9" s="5">
        <v>1.3847645664215</v>
      </c>
      <c r="C9" s="3"/>
      <c r="D9" s="5">
        <v>2.5592000000000001</v>
      </c>
      <c r="E9" s="5">
        <f t="shared" si="1"/>
        <v>0.84811199106102841</v>
      </c>
      <c r="F9" s="6">
        <f t="shared" si="0"/>
        <v>0.84811199106102841</v>
      </c>
      <c r="G9" s="6"/>
      <c r="H9" s="5">
        <v>1.7132856520728701</v>
      </c>
      <c r="I9" s="5">
        <f t="shared" si="2"/>
        <v>0.23723966775112698</v>
      </c>
      <c r="J9" s="6">
        <f t="shared" si="3"/>
        <v>0.23723966775112698</v>
      </c>
    </row>
    <row r="10" spans="1:10" x14ac:dyDescent="0.35">
      <c r="A10" s="4">
        <v>43869</v>
      </c>
      <c r="B10" s="5">
        <v>1.3843585491180399</v>
      </c>
      <c r="C10" s="3"/>
      <c r="D10" s="5">
        <v>2.5528</v>
      </c>
      <c r="E10" s="5">
        <f t="shared" si="1"/>
        <v>0.84403094243638088</v>
      </c>
      <c r="F10" s="6">
        <f t="shared" si="0"/>
        <v>0.84403094243638088</v>
      </c>
      <c r="G10" s="6"/>
      <c r="H10" s="5">
        <v>1.92103338794045</v>
      </c>
      <c r="I10" s="5">
        <f t="shared" si="2"/>
        <v>0.38767040458147195</v>
      </c>
      <c r="J10" s="6">
        <f t="shared" si="3"/>
        <v>0.38767040458147195</v>
      </c>
    </row>
    <row r="11" spans="1:10" x14ac:dyDescent="0.35">
      <c r="A11" s="4">
        <v>43870</v>
      </c>
      <c r="B11" s="5">
        <v>1.3931682777404699</v>
      </c>
      <c r="C11" s="3"/>
      <c r="D11" s="5">
        <v>2.5465</v>
      </c>
      <c r="E11" s="5">
        <f t="shared" si="1"/>
        <v>0.82784810757396643</v>
      </c>
      <c r="F11" s="6">
        <f t="shared" si="0"/>
        <v>0.82784810757396643</v>
      </c>
      <c r="G11" s="6"/>
      <c r="H11" s="5">
        <v>2.4614041423444402</v>
      </c>
      <c r="I11" s="5">
        <f t="shared" si="2"/>
        <v>0.76676728983271425</v>
      </c>
      <c r="J11" s="6">
        <f t="shared" si="3"/>
        <v>0.76676728983271425</v>
      </c>
    </row>
    <row r="12" spans="1:10" x14ac:dyDescent="0.35">
      <c r="A12" s="4">
        <v>43871</v>
      </c>
      <c r="B12" s="5">
        <v>1.37636908531188</v>
      </c>
      <c r="C12" s="3"/>
      <c r="D12" s="5">
        <v>2.5400999999999998</v>
      </c>
      <c r="E12" s="5">
        <f t="shared" si="1"/>
        <v>0.84550788528094767</v>
      </c>
      <c r="F12" s="6">
        <f t="shared" si="0"/>
        <v>0.84550788528094767</v>
      </c>
      <c r="G12" s="6"/>
      <c r="H12" s="5">
        <v>2.6271859886450701</v>
      </c>
      <c r="I12" s="5">
        <f t="shared" si="2"/>
        <v>0.90878014965713927</v>
      </c>
      <c r="J12" s="6">
        <f t="shared" si="3"/>
        <v>0.90878014965713927</v>
      </c>
    </row>
    <row r="13" spans="1:10" x14ac:dyDescent="0.35">
      <c r="A13" s="4">
        <v>43872</v>
      </c>
      <c r="B13" s="5">
        <v>1.44934887886047</v>
      </c>
      <c r="C13" s="3"/>
      <c r="D13" s="5">
        <v>2.5337000000000001</v>
      </c>
      <c r="E13" s="5">
        <f t="shared" si="1"/>
        <v>0.74816432189334958</v>
      </c>
      <c r="F13" s="6">
        <f t="shared" si="0"/>
        <v>0.74816432189334958</v>
      </c>
      <c r="G13" s="6"/>
      <c r="H13" s="5">
        <v>2.2089529049081502</v>
      </c>
      <c r="I13" s="5">
        <f t="shared" si="2"/>
        <v>0.52410019224971427</v>
      </c>
      <c r="J13" s="6">
        <f t="shared" si="3"/>
        <v>0.52410019224971427</v>
      </c>
    </row>
    <row r="14" spans="1:10" x14ac:dyDescent="0.35">
      <c r="A14" s="4">
        <v>43873</v>
      </c>
      <c r="B14" s="5">
        <v>0.37574448585510201</v>
      </c>
      <c r="C14" s="3"/>
      <c r="D14" s="5">
        <v>2.5274000000000001</v>
      </c>
      <c r="E14" s="5">
        <f t="shared" si="1"/>
        <v>5.7263794816529625</v>
      </c>
      <c r="F14" s="6">
        <f t="shared" si="0"/>
        <v>5.7263794816529625</v>
      </c>
      <c r="G14" s="6"/>
      <c r="H14" s="5">
        <v>1.90503623173978</v>
      </c>
      <c r="I14" s="5">
        <f t="shared" si="2"/>
        <v>4.070031107454275</v>
      </c>
      <c r="J14" s="6">
        <f t="shared" si="3"/>
        <v>4.070031107454275</v>
      </c>
    </row>
    <row r="15" spans="1:10" x14ac:dyDescent="0.35">
      <c r="A15" s="4">
        <v>43874</v>
      </c>
      <c r="B15" s="5">
        <v>0.34558844566345198</v>
      </c>
      <c r="C15" s="3"/>
      <c r="D15" s="5">
        <v>2.5211000000000001</v>
      </c>
      <c r="E15" s="5">
        <f t="shared" si="1"/>
        <v>6.2950934316107006</v>
      </c>
      <c r="F15" s="6">
        <f t="shared" si="0"/>
        <v>6.2950934316107006</v>
      </c>
      <c r="G15" s="6"/>
      <c r="H15" s="5">
        <v>2.1414078093305702</v>
      </c>
      <c r="I15" s="5">
        <f t="shared" si="2"/>
        <v>5.1964103146433311</v>
      </c>
      <c r="J15" s="6">
        <f t="shared" si="3"/>
        <v>5.1964103146433311</v>
      </c>
    </row>
    <row r="16" spans="1:10" x14ac:dyDescent="0.35">
      <c r="A16" s="4">
        <v>43875</v>
      </c>
      <c r="B16" s="5">
        <v>0.32432543754577597</v>
      </c>
      <c r="C16" s="3"/>
      <c r="D16" s="5">
        <v>2.5148000000000001</v>
      </c>
      <c r="E16" s="5">
        <f t="shared" si="1"/>
        <v>6.7539400517884323</v>
      </c>
      <c r="F16" s="6">
        <f t="shared" si="0"/>
        <v>6.7539400517884323</v>
      </c>
      <c r="G16" s="6"/>
      <c r="H16" s="5">
        <v>2.2443995921642501</v>
      </c>
      <c r="I16" s="5">
        <f t="shared" si="2"/>
        <v>5.9202083226896773</v>
      </c>
      <c r="J16" s="6">
        <f t="shared" si="3"/>
        <v>5.9202083226896773</v>
      </c>
    </row>
    <row r="17" spans="1:10" x14ac:dyDescent="0.35">
      <c r="A17" s="4">
        <v>43876</v>
      </c>
      <c r="B17" s="5">
        <v>0.39463774681091301</v>
      </c>
      <c r="C17" s="3"/>
      <c r="D17" s="5">
        <v>2.5085000000000002</v>
      </c>
      <c r="E17" s="5">
        <f t="shared" si="1"/>
        <v>5.3564624019656293</v>
      </c>
      <c r="F17" s="6">
        <f t="shared" si="0"/>
        <v>5.3564624019656293</v>
      </c>
      <c r="G17" s="6"/>
      <c r="H17" s="5">
        <v>1.8408638006814799</v>
      </c>
      <c r="I17" s="5">
        <f t="shared" si="2"/>
        <v>3.664692659426501</v>
      </c>
      <c r="J17" s="6">
        <f t="shared" si="3"/>
        <v>3.664692659426501</v>
      </c>
    </row>
    <row r="18" spans="1:10" x14ac:dyDescent="0.35">
      <c r="A18" s="4">
        <v>43877</v>
      </c>
      <c r="B18" s="5">
        <v>0.34050561904907201</v>
      </c>
      <c r="C18" s="3"/>
      <c r="D18" s="5">
        <v>2.5023</v>
      </c>
      <c r="E18" s="5">
        <f t="shared" si="1"/>
        <v>6.3487774063410711</v>
      </c>
      <c r="F18" s="6">
        <f t="shared" si="0"/>
        <v>6.3487774063410711</v>
      </c>
      <c r="G18" s="6"/>
      <c r="H18" s="5">
        <v>2.1111840910222801</v>
      </c>
      <c r="I18" s="5">
        <f t="shared" si="2"/>
        <v>5.2001446464177921</v>
      </c>
      <c r="J18" s="6">
        <f t="shared" si="3"/>
        <v>5.2001446464177921</v>
      </c>
    </row>
    <row r="19" spans="1:10" x14ac:dyDescent="0.35">
      <c r="A19" s="4">
        <v>43878</v>
      </c>
      <c r="B19" s="5">
        <v>0.37192073822021399</v>
      </c>
      <c r="C19" s="3"/>
      <c r="D19" s="5">
        <v>2.496</v>
      </c>
      <c r="E19" s="5">
        <f t="shared" si="1"/>
        <v>5.7111073503035481</v>
      </c>
      <c r="F19" s="6">
        <f t="shared" si="0"/>
        <v>5.7111073503035481</v>
      </c>
      <c r="G19" s="6"/>
      <c r="H19" s="5">
        <v>1.8556518720885</v>
      </c>
      <c r="I19" s="5">
        <f t="shared" si="2"/>
        <v>3.9893745666577209</v>
      </c>
      <c r="J19" s="6">
        <f t="shared" si="3"/>
        <v>3.9893745666577209</v>
      </c>
    </row>
    <row r="20" spans="1:10" x14ac:dyDescent="0.35">
      <c r="A20" s="4">
        <v>43879</v>
      </c>
      <c r="B20" s="5">
        <v>0.40635649681091301</v>
      </c>
      <c r="C20" s="3"/>
      <c r="D20" s="5">
        <v>2.4897999999999998</v>
      </c>
      <c r="E20" s="5">
        <f t="shared" si="1"/>
        <v>5.1271322583493992</v>
      </c>
      <c r="F20" s="6">
        <f t="shared" si="0"/>
        <v>5.1271322583493992</v>
      </c>
      <c r="G20" s="6"/>
      <c r="H20" s="5">
        <v>2.2667004383173199</v>
      </c>
      <c r="I20" s="5">
        <f t="shared" si="2"/>
        <v>4.5781080310180631</v>
      </c>
      <c r="J20" s="6">
        <f t="shared" si="3"/>
        <v>4.5781080310180631</v>
      </c>
    </row>
    <row r="21" spans="1:10" x14ac:dyDescent="0.35">
      <c r="A21" s="4">
        <v>43880</v>
      </c>
      <c r="B21" s="5">
        <v>0.31553697586059498</v>
      </c>
      <c r="C21" s="3"/>
      <c r="D21" s="5">
        <v>2.4834999999999998</v>
      </c>
      <c r="E21" s="5">
        <f t="shared" si="1"/>
        <v>6.8707099008808923</v>
      </c>
      <c r="F21" s="6">
        <f t="shared" si="0"/>
        <v>6.8707099008808923</v>
      </c>
      <c r="G21" s="6"/>
      <c r="H21" s="5">
        <v>2.2271736397394402</v>
      </c>
      <c r="I21" s="5">
        <f t="shared" si="2"/>
        <v>6.0583602243922465</v>
      </c>
      <c r="J21" s="6">
        <f t="shared" si="3"/>
        <v>6.0583602243922465</v>
      </c>
    </row>
    <row r="22" spans="1:10" x14ac:dyDescent="0.35">
      <c r="A22" s="4">
        <v>43881</v>
      </c>
      <c r="B22" s="5">
        <v>0.30880805969238201</v>
      </c>
      <c r="C22" s="3"/>
      <c r="D22" s="5">
        <v>2.4773000000000001</v>
      </c>
      <c r="E22" s="5">
        <f t="shared" si="1"/>
        <v>7.0221351815355888</v>
      </c>
      <c r="F22" s="6">
        <f t="shared" si="0"/>
        <v>7.0221351815355888</v>
      </c>
      <c r="G22" s="6"/>
      <c r="H22" s="5">
        <v>2.1958973100647401</v>
      </c>
      <c r="I22" s="5">
        <f t="shared" si="2"/>
        <v>6.1108808243287918</v>
      </c>
      <c r="J22" s="6">
        <f t="shared" si="3"/>
        <v>6.1108808243287918</v>
      </c>
    </row>
    <row r="23" spans="1:10" x14ac:dyDescent="0.35">
      <c r="A23" s="4">
        <v>43882</v>
      </c>
      <c r="B23" s="5">
        <v>0.343857059478759</v>
      </c>
      <c r="C23" s="3"/>
      <c r="D23" s="5">
        <v>2.4710999999999999</v>
      </c>
      <c r="E23" s="5">
        <f t="shared" si="1"/>
        <v>6.1864163665735248</v>
      </c>
      <c r="F23" s="6">
        <f t="shared" si="0"/>
        <v>6.1864163665735248</v>
      </c>
      <c r="G23" s="6"/>
      <c r="H23" s="5">
        <v>2.32832557239229</v>
      </c>
      <c r="I23" s="5">
        <f t="shared" si="2"/>
        <v>5.7712018939547667</v>
      </c>
      <c r="J23" s="6">
        <f t="shared" si="3"/>
        <v>5.7712018939547667</v>
      </c>
    </row>
    <row r="24" spans="1:10" x14ac:dyDescent="0.35">
      <c r="A24" s="4">
        <v>43883</v>
      </c>
      <c r="B24" s="5">
        <v>0.38684858322143501</v>
      </c>
      <c r="C24" s="3"/>
      <c r="D24" s="5">
        <v>2.4649999999999999</v>
      </c>
      <c r="E24" s="5">
        <f t="shared" si="1"/>
        <v>5.37200213963047</v>
      </c>
      <c r="F24" s="6">
        <f t="shared" si="0"/>
        <v>5.37200213963047</v>
      </c>
      <c r="G24" s="6"/>
      <c r="H24" s="5">
        <v>2.2747006944212802</v>
      </c>
      <c r="I24" s="5">
        <f t="shared" si="2"/>
        <v>4.8800801995421157</v>
      </c>
      <c r="J24" s="6">
        <f t="shared" si="3"/>
        <v>4.8800801995421157</v>
      </c>
    </row>
    <row r="25" spans="1:10" x14ac:dyDescent="0.35">
      <c r="A25" s="4">
        <v>43884</v>
      </c>
      <c r="B25" s="5">
        <v>0.30131697654724099</v>
      </c>
      <c r="C25" s="3"/>
      <c r="D25" s="5">
        <v>2.4588000000000001</v>
      </c>
      <c r="E25" s="5">
        <f t="shared" si="1"/>
        <v>7.1601774588844149</v>
      </c>
      <c r="F25" s="6">
        <f t="shared" si="0"/>
        <v>7.1601774588844149</v>
      </c>
      <c r="G25" s="6"/>
      <c r="H25" s="5">
        <v>2.39079540321208</v>
      </c>
      <c r="I25" s="5">
        <f t="shared" si="2"/>
        <v>6.9344862364143864</v>
      </c>
      <c r="J25" s="6">
        <f t="shared" si="3"/>
        <v>6.9344862364143864</v>
      </c>
    </row>
    <row r="26" spans="1:10" x14ac:dyDescent="0.35">
      <c r="A26" s="4">
        <v>43885</v>
      </c>
      <c r="B26" s="5">
        <v>0.29692770957946701</v>
      </c>
      <c r="C26" s="3"/>
      <c r="D26" s="5">
        <v>2.4527000000000001</v>
      </c>
      <c r="E26" s="5">
        <f t="shared" si="1"/>
        <v>7.2602597227241334</v>
      </c>
      <c r="F26" s="6">
        <f t="shared" si="0"/>
        <v>7.2602597227241334</v>
      </c>
      <c r="G26" s="6"/>
      <c r="H26" s="5">
        <v>2.4774963502762701</v>
      </c>
      <c r="I26" s="5">
        <f t="shared" si="2"/>
        <v>7.3437694440343764</v>
      </c>
      <c r="J26" s="6">
        <f t="shared" si="3"/>
        <v>7.3437694440343764</v>
      </c>
    </row>
    <row r="27" spans="1:10" x14ac:dyDescent="0.35">
      <c r="A27" s="4">
        <v>43886</v>
      </c>
      <c r="B27" s="5">
        <v>0.34430929183959902</v>
      </c>
      <c r="C27" s="3"/>
      <c r="D27" s="5">
        <v>2.4464999999999999</v>
      </c>
      <c r="E27" s="5">
        <f t="shared" si="1"/>
        <v>6.1055299928987505</v>
      </c>
      <c r="F27" s="6">
        <f t="shared" si="0"/>
        <v>6.1055299928987505</v>
      </c>
      <c r="G27" s="6"/>
      <c r="H27" s="5">
        <v>1.98847187289468</v>
      </c>
      <c r="I27" s="5">
        <f t="shared" si="2"/>
        <v>4.7752489404817915</v>
      </c>
      <c r="J27" s="6">
        <f t="shared" si="3"/>
        <v>4.7752489404817915</v>
      </c>
    </row>
    <row r="28" spans="1:10" x14ac:dyDescent="0.35">
      <c r="A28" s="4">
        <v>43887</v>
      </c>
      <c r="B28" s="5">
        <v>0.27387960433959901</v>
      </c>
      <c r="C28" s="3"/>
      <c r="D28" s="5">
        <v>2.4403999999999999</v>
      </c>
      <c r="E28" s="5">
        <f t="shared" si="1"/>
        <v>7.9104846119684327</v>
      </c>
      <c r="F28" s="6">
        <f t="shared" si="0"/>
        <v>7.9104846119684327</v>
      </c>
      <c r="G28" s="6"/>
      <c r="H28" s="5">
        <v>2.5650309867390901</v>
      </c>
      <c r="I28" s="5">
        <f t="shared" si="2"/>
        <v>8.3655421802003218</v>
      </c>
      <c r="J28" s="6">
        <f t="shared" si="3"/>
        <v>8.3655421802003218</v>
      </c>
    </row>
    <row r="29" spans="1:10" x14ac:dyDescent="0.35">
      <c r="A29" s="4">
        <v>43888</v>
      </c>
      <c r="B29" s="5">
        <v>0.31707767486572203</v>
      </c>
      <c r="C29" s="3"/>
      <c r="D29" s="5">
        <v>2.4342999999999999</v>
      </c>
      <c r="E29" s="5">
        <f t="shared" si="1"/>
        <v>6.6772986336262612</v>
      </c>
      <c r="F29" s="6">
        <f t="shared" si="0"/>
        <v>6.6772986336262612</v>
      </c>
      <c r="G29" s="6"/>
      <c r="H29" s="5">
        <v>2.1554957523546401</v>
      </c>
      <c r="I29" s="5">
        <f t="shared" si="2"/>
        <v>5.7980054201780762</v>
      </c>
      <c r="J29" s="6">
        <f t="shared" si="3"/>
        <v>5.7980054201780762</v>
      </c>
    </row>
    <row r="30" spans="1:10" x14ac:dyDescent="0.35">
      <c r="A30" s="4">
        <v>43889</v>
      </c>
      <c r="B30" s="5">
        <v>0.29874074935912998</v>
      </c>
      <c r="C30" s="3"/>
      <c r="D30" s="5">
        <v>2.4283000000000001</v>
      </c>
      <c r="E30" s="5">
        <f t="shared" si="1"/>
        <v>7.1284525301930914</v>
      </c>
      <c r="F30" s="6">
        <f t="shared" si="0"/>
        <v>7.1284525301930914</v>
      </c>
      <c r="G30" s="6"/>
      <c r="H30" s="5">
        <v>2.5737768450102898</v>
      </c>
      <c r="I30" s="5">
        <f t="shared" si="2"/>
        <v>7.6154193913339707</v>
      </c>
      <c r="J30" s="6">
        <f t="shared" si="3"/>
        <v>7.6154193913339707</v>
      </c>
    </row>
    <row r="31" spans="1:10" x14ac:dyDescent="0.35">
      <c r="A31" s="4">
        <v>43890</v>
      </c>
      <c r="B31" s="5">
        <v>0.35610650062561</v>
      </c>
      <c r="C31" s="3"/>
      <c r="D31" s="5">
        <v>2.4222000000000001</v>
      </c>
      <c r="E31" s="5">
        <f t="shared" si="1"/>
        <v>5.8018977349322887</v>
      </c>
      <c r="F31" s="6">
        <f t="shared" si="0"/>
        <v>5.8018977349322887</v>
      </c>
      <c r="G31" s="6"/>
      <c r="H31" s="5">
        <v>2.4966220202120502</v>
      </c>
      <c r="I31" s="5">
        <f t="shared" si="2"/>
        <v>6.0108858328223995</v>
      </c>
      <c r="J31" s="6">
        <f t="shared" si="3"/>
        <v>6.0108858328223995</v>
      </c>
    </row>
    <row r="32" spans="1:10" x14ac:dyDescent="0.3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124.21086031933561</v>
      </c>
      <c r="G34" s="5"/>
      <c r="H34" s="3"/>
      <c r="I34" s="3"/>
      <c r="J34" s="5">
        <f>SUM(J3:J33)</f>
        <v>108.08732598833363</v>
      </c>
    </row>
    <row r="35" spans="1:10" x14ac:dyDescent="0.35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428.31331144598488</v>
      </c>
      <c r="G36" s="5"/>
      <c r="H36" s="3"/>
      <c r="I36" s="3" t="s">
        <v>4</v>
      </c>
      <c r="J36" s="5">
        <f>(J34/J35)*100</f>
        <v>372.71491720115046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2550-7FFA-48BD-8724-68AA2D51AADD}">
  <dimension ref="A1:AD38"/>
  <sheetViews>
    <sheetView workbookViewId="0">
      <selection activeCell="AC38" sqref="A1:AC38"/>
    </sheetView>
  </sheetViews>
  <sheetFormatPr defaultRowHeight="14.5" x14ac:dyDescent="0.35"/>
  <cols>
    <col min="1" max="1" width="10.6328125" bestFit="1" customWidth="1"/>
    <col min="2" max="2" width="7" bestFit="1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8.81640625" bestFit="1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  <col min="21" max="21" width="10.6328125" hidden="1" customWidth="1"/>
    <col min="22" max="22" width="8.81640625" bestFit="1" customWidth="1"/>
    <col min="23" max="23" width="0" hidden="1" customWidth="1"/>
    <col min="24" max="24" width="8.81640625" bestFit="1" customWidth="1"/>
    <col min="25" max="25" width="7.1796875" bestFit="1" customWidth="1"/>
    <col min="26" max="26" width="8.81640625" hidden="1" customWidth="1"/>
    <col min="27" max="27" width="0" hidden="1" customWidth="1"/>
    <col min="28" max="28" width="8.81640625" bestFit="1" customWidth="1"/>
    <col min="29" max="29" width="6" bestFit="1" customWidth="1"/>
    <col min="30" max="30" width="8.81640625" hidden="1" customWidth="1"/>
  </cols>
  <sheetData>
    <row r="1" spans="1:30" ht="85" thickBot="1" x14ac:dyDescent="0.4">
      <c r="A1" s="22"/>
      <c r="B1" s="15" t="s">
        <v>11</v>
      </c>
      <c r="C1" s="22"/>
      <c r="D1" s="15" t="s">
        <v>3</v>
      </c>
      <c r="E1" s="23"/>
      <c r="F1" s="24"/>
      <c r="G1" s="24"/>
      <c r="H1" s="15" t="s">
        <v>5</v>
      </c>
      <c r="I1" s="15"/>
      <c r="J1" s="22"/>
      <c r="K1" s="22" t="s">
        <v>0</v>
      </c>
      <c r="L1" s="15" t="s">
        <v>8</v>
      </c>
      <c r="M1" s="22"/>
      <c r="N1" s="15" t="s">
        <v>3</v>
      </c>
      <c r="O1" s="23"/>
      <c r="P1" s="24"/>
      <c r="Q1" s="24"/>
      <c r="R1" s="15" t="s">
        <v>5</v>
      </c>
      <c r="S1" s="15"/>
      <c r="T1" s="22"/>
      <c r="U1" s="22" t="s">
        <v>0</v>
      </c>
      <c r="V1" s="15" t="s">
        <v>10</v>
      </c>
      <c r="W1" s="22"/>
      <c r="X1" s="15" t="s">
        <v>3</v>
      </c>
      <c r="Y1" s="23"/>
      <c r="Z1" s="24"/>
      <c r="AA1" s="24"/>
      <c r="AB1" s="15" t="s">
        <v>5</v>
      </c>
      <c r="AC1" s="15"/>
      <c r="AD1" s="22"/>
    </row>
    <row r="2" spans="1:30" ht="29" thickBot="1" x14ac:dyDescent="0.4">
      <c r="A2" s="15" t="s">
        <v>0</v>
      </c>
      <c r="B2" s="15" t="s">
        <v>13</v>
      </c>
      <c r="C2" s="15"/>
      <c r="D2" s="15" t="s">
        <v>14</v>
      </c>
      <c r="E2" s="15" t="s">
        <v>15</v>
      </c>
      <c r="F2" s="15" t="s">
        <v>16</v>
      </c>
      <c r="G2" s="15"/>
      <c r="H2" s="15" t="s">
        <v>17</v>
      </c>
      <c r="I2" s="15" t="s">
        <v>18</v>
      </c>
      <c r="J2" s="15" t="s">
        <v>19</v>
      </c>
      <c r="K2" s="15" t="s">
        <v>0</v>
      </c>
      <c r="L2" s="15" t="s">
        <v>13</v>
      </c>
      <c r="M2" s="15"/>
      <c r="N2" s="15" t="s">
        <v>14</v>
      </c>
      <c r="O2" s="15" t="s">
        <v>15</v>
      </c>
      <c r="P2" s="15" t="s">
        <v>16</v>
      </c>
      <c r="Q2" s="15"/>
      <c r="R2" s="15" t="s">
        <v>17</v>
      </c>
      <c r="S2" s="15" t="s">
        <v>18</v>
      </c>
      <c r="T2" s="15" t="s">
        <v>19</v>
      </c>
      <c r="U2" s="15" t="s">
        <v>0</v>
      </c>
      <c r="V2" s="15" t="s">
        <v>13</v>
      </c>
      <c r="W2" s="15"/>
      <c r="X2" s="15" t="s">
        <v>14</v>
      </c>
      <c r="Y2" s="15" t="s">
        <v>15</v>
      </c>
      <c r="Z2" s="15" t="s">
        <v>16</v>
      </c>
      <c r="AA2" s="15"/>
      <c r="AB2" s="15" t="s">
        <v>17</v>
      </c>
      <c r="AC2" s="15" t="s">
        <v>18</v>
      </c>
      <c r="AD2" s="15" t="s">
        <v>19</v>
      </c>
    </row>
    <row r="3" spans="1:30" x14ac:dyDescent="0.35">
      <c r="A3" s="16">
        <v>43862</v>
      </c>
      <c r="B3" s="17">
        <v>9.1564531077212692</v>
      </c>
      <c r="C3" s="18"/>
      <c r="D3" s="17">
        <v>35.177900000000001</v>
      </c>
      <c r="E3" s="17">
        <f>(D3-B3)/B3</f>
        <v>2.8418697268635484</v>
      </c>
      <c r="F3" s="19">
        <f t="shared" ref="F3:F31" si="0">ABS((B3-D3)/B3)</f>
        <v>2.8418697268635484</v>
      </c>
      <c r="G3" s="19"/>
      <c r="H3" s="17">
        <v>9.1564531077212692</v>
      </c>
      <c r="I3" s="17">
        <f>(H3-B3)/B3</f>
        <v>0</v>
      </c>
      <c r="J3" s="19">
        <f>ABS((B3-H3)/B3)</f>
        <v>0</v>
      </c>
      <c r="K3" s="16">
        <v>43862</v>
      </c>
      <c r="L3" s="17">
        <v>2.07566782766953</v>
      </c>
      <c r="M3" s="18"/>
      <c r="N3" s="17">
        <v>1.8667</v>
      </c>
      <c r="O3" s="17">
        <f>(N3-L3)/L3</f>
        <v>-0.10067498512233046</v>
      </c>
      <c r="P3" s="19">
        <f t="shared" ref="P3:P31" si="1">ABS((L3-N3)/L3)</f>
        <v>0.10067498512233046</v>
      </c>
      <c r="Q3" s="19"/>
      <c r="R3" s="17">
        <v>2.07566782766953</v>
      </c>
      <c r="S3" s="17">
        <f>(R3-L3)/L3</f>
        <v>0</v>
      </c>
      <c r="T3" s="19">
        <f>ABS((L3-R3)/L3)</f>
        <v>0</v>
      </c>
      <c r="U3" s="16">
        <v>43862</v>
      </c>
      <c r="V3" s="17">
        <v>1.3790364551544101</v>
      </c>
      <c r="W3" s="18"/>
      <c r="X3" s="17">
        <v>2.5979000000000001</v>
      </c>
      <c r="Y3" s="17">
        <f>(X3-V3)/V3</f>
        <v>0.88385157643212153</v>
      </c>
      <c r="Z3" s="19">
        <f t="shared" ref="Z3:Z31" si="2">ABS((V3-X3)/V3)</f>
        <v>0.88385157643212153</v>
      </c>
      <c r="AA3" s="19"/>
      <c r="AB3" s="17">
        <v>1.3790364551544101</v>
      </c>
      <c r="AC3" s="17">
        <f>(AB3-V3)/V3</f>
        <v>0</v>
      </c>
      <c r="AD3" s="19">
        <f>ABS((V3-AB3)/V3)</f>
        <v>0</v>
      </c>
    </row>
    <row r="4" spans="1:30" x14ac:dyDescent="0.35">
      <c r="A4" s="16">
        <v>43863</v>
      </c>
      <c r="B4" s="17">
        <v>7.1688595927490102</v>
      </c>
      <c r="C4" s="18"/>
      <c r="D4" s="17">
        <v>34.971899999999998</v>
      </c>
      <c r="E4" s="17">
        <f t="shared" ref="E4:E31" si="3">(D4-B4)/B4</f>
        <v>3.8783072882850931</v>
      </c>
      <c r="F4" s="19">
        <f t="shared" si="0"/>
        <v>3.8783072882850931</v>
      </c>
      <c r="G4" s="19"/>
      <c r="H4" s="17">
        <v>36.041203886079799</v>
      </c>
      <c r="I4" s="17">
        <f t="shared" ref="I4:I31" si="4">(H4-B4)/B4</f>
        <v>4.0274668404070724</v>
      </c>
      <c r="J4" s="19">
        <f t="shared" ref="J4:J31" si="5">ABS((B4-H4)/B4)</f>
        <v>4.0274668404070724</v>
      </c>
      <c r="K4" s="16">
        <v>43863</v>
      </c>
      <c r="L4" s="17">
        <v>0.20701581229455701</v>
      </c>
      <c r="M4" s="18"/>
      <c r="N4" s="17">
        <v>1.8603000000000001</v>
      </c>
      <c r="O4" s="17">
        <f t="shared" ref="O4:O31" si="6">(N4-L4)/L4</f>
        <v>7.9862700794711809</v>
      </c>
      <c r="P4" s="19">
        <f t="shared" si="1"/>
        <v>7.9862700794711809</v>
      </c>
      <c r="Q4" s="19"/>
      <c r="R4" s="17">
        <v>1.8155922965709499</v>
      </c>
      <c r="S4" s="17">
        <f t="shared" ref="S4:S31" si="7">(R4-L4)/L4</f>
        <v>7.7703073327925045</v>
      </c>
      <c r="T4" s="19">
        <f t="shared" ref="T4:T31" si="8">ABS((L4-R4)/L4)</f>
        <v>7.7703073327925045</v>
      </c>
      <c r="U4" s="16">
        <v>43863</v>
      </c>
      <c r="V4" s="17">
        <v>1.38254676818847</v>
      </c>
      <c r="W4" s="18"/>
      <c r="X4" s="17">
        <v>2.5914000000000001</v>
      </c>
      <c r="Y4" s="17">
        <f t="shared" ref="Y4:Y31" si="9">(X4-V4)/V4</f>
        <v>0.8743669723343046</v>
      </c>
      <c r="Z4" s="19">
        <f t="shared" si="2"/>
        <v>0.8743669723343046</v>
      </c>
      <c r="AA4" s="19"/>
      <c r="AB4" s="17">
        <v>2.7450303296217999</v>
      </c>
      <c r="AC4" s="17">
        <f t="shared" ref="AC4:AC31" si="10">(AB4-V4)/V4</f>
        <v>0.98548822563056682</v>
      </c>
      <c r="AD4" s="19">
        <f t="shared" ref="AD4:AD31" si="11">ABS((V4-AB4)/V4)</f>
        <v>0.98548822563056682</v>
      </c>
    </row>
    <row r="5" spans="1:30" x14ac:dyDescent="0.35">
      <c r="A5" s="16">
        <v>43864</v>
      </c>
      <c r="B5" s="17">
        <v>7.46133902585506</v>
      </c>
      <c r="C5" s="18"/>
      <c r="D5" s="17">
        <v>34.767099999999999</v>
      </c>
      <c r="E5" s="17">
        <f t="shared" si="3"/>
        <v>3.6596327923881908</v>
      </c>
      <c r="F5" s="19">
        <f t="shared" si="0"/>
        <v>3.6596327923881908</v>
      </c>
      <c r="G5" s="19"/>
      <c r="H5" s="17">
        <v>16.7190348141106</v>
      </c>
      <c r="I5" s="17">
        <f t="shared" si="4"/>
        <v>1.2407552794713841</v>
      </c>
      <c r="J5" s="19">
        <f t="shared" si="5"/>
        <v>1.2407552794713841</v>
      </c>
      <c r="K5" s="16">
        <v>43864</v>
      </c>
      <c r="L5" s="17">
        <v>0.218834144771099</v>
      </c>
      <c r="M5" s="18"/>
      <c r="N5" s="17">
        <v>1.8540000000000001</v>
      </c>
      <c r="O5" s="17">
        <f t="shared" si="6"/>
        <v>7.472169651309617</v>
      </c>
      <c r="P5" s="19">
        <f t="shared" si="1"/>
        <v>7.472169651309617</v>
      </c>
      <c r="Q5" s="19"/>
      <c r="R5" s="17">
        <v>1.8499202214950801</v>
      </c>
      <c r="S5" s="17">
        <f t="shared" si="7"/>
        <v>7.4535264066313811</v>
      </c>
      <c r="T5" s="19">
        <f t="shared" si="8"/>
        <v>7.4535264066313811</v>
      </c>
      <c r="U5" s="16">
        <v>43864</v>
      </c>
      <c r="V5" s="17">
        <v>1.4062909317016601</v>
      </c>
      <c r="W5" s="18"/>
      <c r="X5" s="17">
        <v>2.585</v>
      </c>
      <c r="Y5" s="17">
        <f t="shared" si="9"/>
        <v>0.83816871866766685</v>
      </c>
      <c r="Z5" s="19">
        <f t="shared" si="2"/>
        <v>0.83816871866766685</v>
      </c>
      <c r="AA5" s="19"/>
      <c r="AB5" s="17">
        <v>1.76653128100867</v>
      </c>
      <c r="AC5" s="17">
        <f t="shared" si="10"/>
        <v>0.256163458916077</v>
      </c>
      <c r="AD5" s="19">
        <f t="shared" si="11"/>
        <v>0.256163458916077</v>
      </c>
    </row>
    <row r="6" spans="1:30" x14ac:dyDescent="0.35">
      <c r="A6" s="16">
        <v>43865</v>
      </c>
      <c r="B6" s="17">
        <v>7.3709160868591699</v>
      </c>
      <c r="C6" s="18"/>
      <c r="D6" s="17">
        <v>34.563499999999998</v>
      </c>
      <c r="E6" s="17">
        <f t="shared" si="3"/>
        <v>3.6891729050639479</v>
      </c>
      <c r="F6" s="19">
        <f t="shared" si="0"/>
        <v>3.6891729050639479</v>
      </c>
      <c r="G6" s="19"/>
      <c r="H6" s="17">
        <v>14.317450162557099</v>
      </c>
      <c r="I6" s="17">
        <f t="shared" si="4"/>
        <v>0.94242479412866653</v>
      </c>
      <c r="J6" s="19">
        <f t="shared" si="5"/>
        <v>0.94242479412866653</v>
      </c>
      <c r="K6" s="16">
        <v>43865</v>
      </c>
      <c r="L6" s="17">
        <v>0.20848503213375799</v>
      </c>
      <c r="M6" s="18"/>
      <c r="N6" s="17">
        <v>1.8476999999999999</v>
      </c>
      <c r="O6" s="17">
        <f t="shared" si="6"/>
        <v>7.8625067281308176</v>
      </c>
      <c r="P6" s="19">
        <f t="shared" si="1"/>
        <v>7.8625067281308176</v>
      </c>
      <c r="Q6" s="19"/>
      <c r="R6" s="17">
        <v>1.6706374844987999</v>
      </c>
      <c r="S6" s="17">
        <f t="shared" si="7"/>
        <v>7.0132250617731016</v>
      </c>
      <c r="T6" s="19">
        <f t="shared" si="8"/>
        <v>7.0132250617731016</v>
      </c>
      <c r="U6" s="16">
        <v>43865</v>
      </c>
      <c r="V6" s="17">
        <v>1.3298889732360799</v>
      </c>
      <c r="W6" s="18"/>
      <c r="X6" s="17">
        <v>2.5785</v>
      </c>
      <c r="Y6" s="17">
        <f t="shared" si="9"/>
        <v>0.93888366013413704</v>
      </c>
      <c r="Z6" s="19">
        <f t="shared" si="2"/>
        <v>0.93888366013413704</v>
      </c>
      <c r="AA6" s="19"/>
      <c r="AB6" s="17">
        <v>1.9773462582994601</v>
      </c>
      <c r="AC6" s="17">
        <f t="shared" si="10"/>
        <v>0.48685063046119753</v>
      </c>
      <c r="AD6" s="19">
        <f t="shared" si="11"/>
        <v>0.48685063046119753</v>
      </c>
    </row>
    <row r="7" spans="1:30" x14ac:dyDescent="0.35">
      <c r="A7" s="16">
        <v>43866</v>
      </c>
      <c r="B7" s="17">
        <v>7.6163044637507804</v>
      </c>
      <c r="C7" s="18"/>
      <c r="D7" s="17">
        <v>34.3611</v>
      </c>
      <c r="E7" s="17">
        <f t="shared" si="3"/>
        <v>3.511518698279334</v>
      </c>
      <c r="F7" s="19">
        <f t="shared" si="0"/>
        <v>3.511518698279334</v>
      </c>
      <c r="G7" s="19"/>
      <c r="H7" s="17">
        <v>3.70252455008852</v>
      </c>
      <c r="I7" s="17">
        <f t="shared" si="4"/>
        <v>-0.51386862648277742</v>
      </c>
      <c r="J7" s="19">
        <f t="shared" si="5"/>
        <v>0.51386862648277742</v>
      </c>
      <c r="K7" s="16">
        <v>43866</v>
      </c>
      <c r="L7" s="17">
        <v>0.28898914031684397</v>
      </c>
      <c r="M7" s="18"/>
      <c r="N7" s="17">
        <v>1.8414999999999999</v>
      </c>
      <c r="O7" s="17">
        <f t="shared" si="6"/>
        <v>5.372211765400607</v>
      </c>
      <c r="P7" s="19">
        <f t="shared" si="1"/>
        <v>5.372211765400607</v>
      </c>
      <c r="Q7" s="19"/>
      <c r="R7" s="17">
        <v>2.04322835672947</v>
      </c>
      <c r="S7" s="17">
        <f t="shared" si="7"/>
        <v>6.0702599913937973</v>
      </c>
      <c r="T7" s="19">
        <f t="shared" si="8"/>
        <v>6.0702599913937973</v>
      </c>
      <c r="U7" s="16">
        <v>43866</v>
      </c>
      <c r="V7" s="17">
        <v>1.37946662902832</v>
      </c>
      <c r="W7" s="18"/>
      <c r="X7" s="17">
        <v>2.5720999999999998</v>
      </c>
      <c r="Y7" s="17">
        <f t="shared" si="9"/>
        <v>0.8645612339399299</v>
      </c>
      <c r="Z7" s="19">
        <f t="shared" si="2"/>
        <v>0.8645612339399299</v>
      </c>
      <c r="AA7" s="19"/>
      <c r="AB7" s="17">
        <v>1.9410487311545199</v>
      </c>
      <c r="AC7" s="17">
        <f t="shared" si="10"/>
        <v>0.40710089704871788</v>
      </c>
      <c r="AD7" s="19">
        <f t="shared" si="11"/>
        <v>0.40710089704871788</v>
      </c>
    </row>
    <row r="8" spans="1:30" x14ac:dyDescent="0.35">
      <c r="A8" s="16">
        <v>43867</v>
      </c>
      <c r="B8" s="17">
        <v>53.272700433525699</v>
      </c>
      <c r="C8" s="18"/>
      <c r="D8" s="17">
        <v>34.159799999999997</v>
      </c>
      <c r="E8" s="17">
        <f t="shared" si="3"/>
        <v>-0.35877476227012378</v>
      </c>
      <c r="F8" s="19">
        <f t="shared" si="0"/>
        <v>0.35877476227012378</v>
      </c>
      <c r="G8" s="19"/>
      <c r="H8" s="17">
        <v>-4.2287653925034903</v>
      </c>
      <c r="I8" s="17">
        <f t="shared" si="4"/>
        <v>-1.0793795951414213</v>
      </c>
      <c r="J8" s="19">
        <f t="shared" si="5"/>
        <v>1.0793795951414213</v>
      </c>
      <c r="K8" s="16">
        <v>43867</v>
      </c>
      <c r="L8" s="17">
        <v>2.7385111554711998</v>
      </c>
      <c r="M8" s="18"/>
      <c r="N8" s="17">
        <v>1.8351999999999999</v>
      </c>
      <c r="O8" s="17">
        <f t="shared" si="6"/>
        <v>-0.32985483870186111</v>
      </c>
      <c r="P8" s="19">
        <f t="shared" si="1"/>
        <v>0.32985483870186111</v>
      </c>
      <c r="Q8" s="19"/>
      <c r="R8" s="17">
        <v>0.19112168129742299</v>
      </c>
      <c r="S8" s="17">
        <f t="shared" si="7"/>
        <v>-0.93020963930872225</v>
      </c>
      <c r="T8" s="19">
        <f t="shared" si="8"/>
        <v>0.93020963930872225</v>
      </c>
      <c r="U8" s="16">
        <v>43867</v>
      </c>
      <c r="V8" s="17">
        <v>1.3624283123016301</v>
      </c>
      <c r="W8" s="18"/>
      <c r="X8" s="17">
        <v>2.5655999999999999</v>
      </c>
      <c r="Y8" s="17">
        <f t="shared" si="9"/>
        <v>0.88310825372219492</v>
      </c>
      <c r="Z8" s="19">
        <f t="shared" si="2"/>
        <v>0.88310825372219492</v>
      </c>
      <c r="AA8" s="19"/>
      <c r="AB8" s="17">
        <v>2.51274674965634</v>
      </c>
      <c r="AC8" s="17">
        <f t="shared" si="10"/>
        <v>0.8443148362143249</v>
      </c>
      <c r="AD8" s="19">
        <f t="shared" si="11"/>
        <v>0.8443148362143249</v>
      </c>
    </row>
    <row r="9" spans="1:30" x14ac:dyDescent="0.35">
      <c r="A9" s="16">
        <v>43868</v>
      </c>
      <c r="B9" s="17">
        <v>53.400719329708103</v>
      </c>
      <c r="C9" s="18"/>
      <c r="D9" s="17">
        <v>33.959800000000001</v>
      </c>
      <c r="E9" s="17">
        <f t="shared" si="3"/>
        <v>-0.364057255664956</v>
      </c>
      <c r="F9" s="19">
        <f t="shared" si="0"/>
        <v>0.364057255664956</v>
      </c>
      <c r="G9" s="19"/>
      <c r="H9" s="17">
        <v>22.653548094104899</v>
      </c>
      <c r="I9" s="17">
        <f t="shared" si="4"/>
        <v>-0.57578196738817733</v>
      </c>
      <c r="J9" s="19">
        <f t="shared" si="5"/>
        <v>0.57578196738817733</v>
      </c>
      <c r="K9" s="16">
        <v>43868</v>
      </c>
      <c r="L9" s="17">
        <v>2.7533002363890402</v>
      </c>
      <c r="M9" s="18"/>
      <c r="N9" s="17">
        <v>1.829</v>
      </c>
      <c r="O9" s="17">
        <f t="shared" si="6"/>
        <v>-0.3357063004510043</v>
      </c>
      <c r="P9" s="19">
        <f t="shared" si="1"/>
        <v>0.3357063004510043</v>
      </c>
      <c r="Q9" s="19"/>
      <c r="R9" s="17">
        <v>1.8118395178998901</v>
      </c>
      <c r="S9" s="17">
        <f t="shared" si="7"/>
        <v>-0.34193899598972838</v>
      </c>
      <c r="T9" s="19">
        <f t="shared" si="8"/>
        <v>0.34193899598972838</v>
      </c>
      <c r="U9" s="16">
        <v>43868</v>
      </c>
      <c r="V9" s="17">
        <v>1.3847645664215</v>
      </c>
      <c r="W9" s="18"/>
      <c r="X9" s="17">
        <v>2.5592000000000001</v>
      </c>
      <c r="Y9" s="17">
        <f t="shared" si="9"/>
        <v>0.84811199106102841</v>
      </c>
      <c r="Z9" s="19">
        <f t="shared" si="2"/>
        <v>0.84811199106102841</v>
      </c>
      <c r="AA9" s="19"/>
      <c r="AB9" s="17">
        <v>1.7132856520728701</v>
      </c>
      <c r="AC9" s="17">
        <f t="shared" si="10"/>
        <v>0.23723966775112698</v>
      </c>
      <c r="AD9" s="19">
        <f t="shared" si="11"/>
        <v>0.23723966775112698</v>
      </c>
    </row>
    <row r="10" spans="1:30" x14ac:dyDescent="0.35">
      <c r="A10" s="16">
        <v>43869</v>
      </c>
      <c r="B10" s="17">
        <v>15.663736431817201</v>
      </c>
      <c r="C10" s="18"/>
      <c r="D10" s="17">
        <v>33.760899999999999</v>
      </c>
      <c r="E10" s="17">
        <f t="shared" si="3"/>
        <v>1.1553541932321245</v>
      </c>
      <c r="F10" s="19">
        <f t="shared" si="0"/>
        <v>1.1553541932321245</v>
      </c>
      <c r="G10" s="19"/>
      <c r="H10" s="17">
        <v>13.1657441959899</v>
      </c>
      <c r="I10" s="17">
        <f t="shared" si="4"/>
        <v>-0.15947614074718575</v>
      </c>
      <c r="J10" s="19">
        <f t="shared" si="5"/>
        <v>0.15947614074718575</v>
      </c>
      <c r="K10" s="16">
        <v>43869</v>
      </c>
      <c r="L10" s="17">
        <v>2.8731690462585502</v>
      </c>
      <c r="M10" s="18"/>
      <c r="N10" s="17">
        <v>1.8228</v>
      </c>
      <c r="O10" s="17">
        <f t="shared" si="6"/>
        <v>-0.36557857520647596</v>
      </c>
      <c r="P10" s="19">
        <f t="shared" si="1"/>
        <v>0.36557857520647596</v>
      </c>
      <c r="Q10" s="19"/>
      <c r="R10" s="17">
        <v>1.6864326286292299</v>
      </c>
      <c r="S10" s="17">
        <f t="shared" si="7"/>
        <v>-0.41304093094511518</v>
      </c>
      <c r="T10" s="19">
        <f t="shared" si="8"/>
        <v>0.41304093094511518</v>
      </c>
      <c r="U10" s="16">
        <v>43869</v>
      </c>
      <c r="V10" s="17">
        <v>1.3843585491180399</v>
      </c>
      <c r="W10" s="18"/>
      <c r="X10" s="17">
        <v>2.5528</v>
      </c>
      <c r="Y10" s="17">
        <f t="shared" si="9"/>
        <v>0.84403094243638088</v>
      </c>
      <c r="Z10" s="19">
        <f t="shared" si="2"/>
        <v>0.84403094243638088</v>
      </c>
      <c r="AA10" s="19"/>
      <c r="AB10" s="17">
        <v>1.92103338794045</v>
      </c>
      <c r="AC10" s="17">
        <f t="shared" si="10"/>
        <v>0.38767040458147195</v>
      </c>
      <c r="AD10" s="19">
        <f t="shared" si="11"/>
        <v>0.38767040458147195</v>
      </c>
    </row>
    <row r="11" spans="1:30" x14ac:dyDescent="0.35">
      <c r="A11" s="16">
        <v>43870</v>
      </c>
      <c r="B11" s="17">
        <v>7.0598475836780299</v>
      </c>
      <c r="C11" s="18"/>
      <c r="D11" s="17">
        <v>33.563200000000002</v>
      </c>
      <c r="E11" s="17">
        <f t="shared" si="3"/>
        <v>3.7540969691181765</v>
      </c>
      <c r="F11" s="19">
        <f t="shared" si="0"/>
        <v>3.7540969691181765</v>
      </c>
      <c r="G11" s="19"/>
      <c r="H11" s="17">
        <v>20.500134600381401</v>
      </c>
      <c r="I11" s="17">
        <f t="shared" si="4"/>
        <v>1.9037644732977745</v>
      </c>
      <c r="J11" s="19">
        <f t="shared" si="5"/>
        <v>1.9037644732977745</v>
      </c>
      <c r="K11" s="16">
        <v>43870</v>
      </c>
      <c r="L11" s="17">
        <v>0.20716342899017001</v>
      </c>
      <c r="M11" s="18"/>
      <c r="N11" s="17">
        <v>1.8166</v>
      </c>
      <c r="O11" s="17">
        <f t="shared" si="6"/>
        <v>7.7689222410302854</v>
      </c>
      <c r="P11" s="19">
        <f t="shared" si="1"/>
        <v>7.7689222410302854</v>
      </c>
      <c r="Q11" s="19"/>
      <c r="R11" s="17">
        <v>1.8964293905403999</v>
      </c>
      <c r="S11" s="17">
        <f t="shared" si="7"/>
        <v>8.1542672361847526</v>
      </c>
      <c r="T11" s="19">
        <f t="shared" si="8"/>
        <v>8.1542672361847526</v>
      </c>
      <c r="U11" s="16">
        <v>43870</v>
      </c>
      <c r="V11" s="17">
        <v>1.3931682777404699</v>
      </c>
      <c r="W11" s="18"/>
      <c r="X11" s="17">
        <v>2.5465</v>
      </c>
      <c r="Y11" s="17">
        <f t="shared" si="9"/>
        <v>0.82784810757396643</v>
      </c>
      <c r="Z11" s="19">
        <f t="shared" si="2"/>
        <v>0.82784810757396643</v>
      </c>
      <c r="AA11" s="19"/>
      <c r="AB11" s="17">
        <v>2.4614041423444402</v>
      </c>
      <c r="AC11" s="17">
        <f t="shared" si="10"/>
        <v>0.76676728983271425</v>
      </c>
      <c r="AD11" s="19">
        <f t="shared" si="11"/>
        <v>0.76676728983271425</v>
      </c>
    </row>
    <row r="12" spans="1:30" x14ac:dyDescent="0.35">
      <c r="A12" s="16">
        <v>43871</v>
      </c>
      <c r="B12" s="17">
        <v>53.541560582213897</v>
      </c>
      <c r="C12" s="18"/>
      <c r="D12" s="17">
        <v>33.366599999999998</v>
      </c>
      <c r="E12" s="17">
        <f t="shared" si="3"/>
        <v>-0.37680934890261431</v>
      </c>
      <c r="F12" s="19">
        <f t="shared" si="0"/>
        <v>0.37680934890261431</v>
      </c>
      <c r="G12" s="19"/>
      <c r="H12" s="17">
        <v>10.2588710321167</v>
      </c>
      <c r="I12" s="17">
        <f t="shared" si="4"/>
        <v>-0.8083942470006259</v>
      </c>
      <c r="J12" s="19">
        <f t="shared" si="5"/>
        <v>0.8083942470006259</v>
      </c>
      <c r="K12" s="16">
        <v>43871</v>
      </c>
      <c r="L12" s="17">
        <v>2.7373647744767302</v>
      </c>
      <c r="M12" s="18"/>
      <c r="N12" s="17">
        <v>1.8105</v>
      </c>
      <c r="O12" s="17">
        <f t="shared" si="6"/>
        <v>-0.33859746538672691</v>
      </c>
      <c r="P12" s="19">
        <f t="shared" si="1"/>
        <v>0.33859746538672691</v>
      </c>
      <c r="Q12" s="19"/>
      <c r="R12" s="17">
        <v>1.9016772029984399</v>
      </c>
      <c r="S12" s="17">
        <f t="shared" si="7"/>
        <v>-0.30528907921599119</v>
      </c>
      <c r="T12" s="19">
        <f t="shared" si="8"/>
        <v>0.30528907921599119</v>
      </c>
      <c r="U12" s="16">
        <v>43871</v>
      </c>
      <c r="V12" s="17">
        <v>1.37636908531188</v>
      </c>
      <c r="W12" s="18"/>
      <c r="X12" s="17">
        <v>2.5400999999999998</v>
      </c>
      <c r="Y12" s="17">
        <f t="shared" si="9"/>
        <v>0.84550788528094767</v>
      </c>
      <c r="Z12" s="19">
        <f t="shared" si="2"/>
        <v>0.84550788528094767</v>
      </c>
      <c r="AA12" s="19"/>
      <c r="AB12" s="17">
        <v>2.6271859886450701</v>
      </c>
      <c r="AC12" s="17">
        <f t="shared" si="10"/>
        <v>0.90878014965713927</v>
      </c>
      <c r="AD12" s="19">
        <f t="shared" si="11"/>
        <v>0.90878014965713927</v>
      </c>
    </row>
    <row r="13" spans="1:30" x14ac:dyDescent="0.35">
      <c r="A13" s="16">
        <v>43872</v>
      </c>
      <c r="B13" s="17">
        <v>54.333927138633101</v>
      </c>
      <c r="C13" s="18"/>
      <c r="D13" s="17">
        <v>33.171199999999999</v>
      </c>
      <c r="E13" s="17">
        <f t="shared" si="3"/>
        <v>-0.38949378874522306</v>
      </c>
      <c r="F13" s="19">
        <f t="shared" si="0"/>
        <v>0.38949378874522306</v>
      </c>
      <c r="G13" s="19"/>
      <c r="H13" s="17">
        <v>12.408555122133199</v>
      </c>
      <c r="I13" s="17">
        <f t="shared" si="4"/>
        <v>-0.77162418077248951</v>
      </c>
      <c r="J13" s="19">
        <f t="shared" si="5"/>
        <v>0.77162418077248951</v>
      </c>
      <c r="K13" s="16">
        <v>43872</v>
      </c>
      <c r="L13" s="17">
        <v>2.7366615210939198</v>
      </c>
      <c r="M13" s="18"/>
      <c r="N13" s="17">
        <v>1.8043</v>
      </c>
      <c r="O13" s="17">
        <f t="shared" si="6"/>
        <v>-0.34069303562291803</v>
      </c>
      <c r="P13" s="19">
        <f t="shared" si="1"/>
        <v>0.34069303562291803</v>
      </c>
      <c r="Q13" s="19"/>
      <c r="R13" s="17">
        <v>1.7069598615772299</v>
      </c>
      <c r="S13" s="17">
        <f t="shared" si="7"/>
        <v>-0.37626197159562846</v>
      </c>
      <c r="T13" s="19">
        <f t="shared" si="8"/>
        <v>0.37626197159562846</v>
      </c>
      <c r="U13" s="16">
        <v>43872</v>
      </c>
      <c r="V13" s="17">
        <v>1.44934887886047</v>
      </c>
      <c r="W13" s="18"/>
      <c r="X13" s="17">
        <v>2.5337000000000001</v>
      </c>
      <c r="Y13" s="17">
        <f t="shared" si="9"/>
        <v>0.74816432189334958</v>
      </c>
      <c r="Z13" s="19">
        <f t="shared" si="2"/>
        <v>0.74816432189334958</v>
      </c>
      <c r="AA13" s="19"/>
      <c r="AB13" s="17">
        <v>2.2089529049081502</v>
      </c>
      <c r="AC13" s="17">
        <f t="shared" si="10"/>
        <v>0.52410019224971427</v>
      </c>
      <c r="AD13" s="19">
        <f t="shared" si="11"/>
        <v>0.52410019224971427</v>
      </c>
    </row>
    <row r="14" spans="1:30" x14ac:dyDescent="0.35">
      <c r="A14" s="16">
        <v>43873</v>
      </c>
      <c r="B14" s="17">
        <v>51.855048657576198</v>
      </c>
      <c r="C14" s="18"/>
      <c r="D14" s="17">
        <v>32.976999999999997</v>
      </c>
      <c r="E14" s="17">
        <f t="shared" si="3"/>
        <v>-0.36405420776358782</v>
      </c>
      <c r="F14" s="19">
        <f t="shared" si="0"/>
        <v>0.36405420776358782</v>
      </c>
      <c r="G14" s="19"/>
      <c r="H14" s="17">
        <v>4.0457176898559597</v>
      </c>
      <c r="I14" s="17">
        <f t="shared" si="4"/>
        <v>-0.92198025467931233</v>
      </c>
      <c r="J14" s="19">
        <f t="shared" si="5"/>
        <v>0.92198025467931233</v>
      </c>
      <c r="K14" s="16">
        <v>43873</v>
      </c>
      <c r="L14" s="17">
        <v>2.7368291839770902</v>
      </c>
      <c r="M14" s="18"/>
      <c r="N14" s="17">
        <v>1.7982</v>
      </c>
      <c r="O14" s="17">
        <f t="shared" si="6"/>
        <v>-0.34296228258319661</v>
      </c>
      <c r="P14" s="19">
        <f t="shared" si="1"/>
        <v>0.34296228258319661</v>
      </c>
      <c r="Q14" s="19"/>
      <c r="R14" s="17">
        <v>2.0149901900930498</v>
      </c>
      <c r="S14" s="17">
        <f t="shared" si="7"/>
        <v>-0.2637501083772727</v>
      </c>
      <c r="T14" s="19">
        <f t="shared" si="8"/>
        <v>0.2637501083772727</v>
      </c>
      <c r="U14" s="16">
        <v>43873</v>
      </c>
      <c r="V14" s="17">
        <v>0.37574448585510201</v>
      </c>
      <c r="W14" s="18"/>
      <c r="X14" s="17">
        <v>2.5274000000000001</v>
      </c>
      <c r="Y14" s="17">
        <f t="shared" si="9"/>
        <v>5.7263794816529625</v>
      </c>
      <c r="Z14" s="19">
        <f t="shared" si="2"/>
        <v>5.7263794816529625</v>
      </c>
      <c r="AA14" s="19"/>
      <c r="AB14" s="17">
        <v>1.90503623173978</v>
      </c>
      <c r="AC14" s="17">
        <f t="shared" si="10"/>
        <v>4.070031107454275</v>
      </c>
      <c r="AD14" s="19">
        <f t="shared" si="11"/>
        <v>4.070031107454275</v>
      </c>
    </row>
    <row r="15" spans="1:30" x14ac:dyDescent="0.35">
      <c r="A15" s="16">
        <v>43874</v>
      </c>
      <c r="B15" s="17">
        <v>49.505789475984002</v>
      </c>
      <c r="C15" s="18"/>
      <c r="D15" s="17">
        <v>32.783900000000003</v>
      </c>
      <c r="E15" s="17">
        <f t="shared" si="3"/>
        <v>-0.33777644297736203</v>
      </c>
      <c r="F15" s="19">
        <f t="shared" si="0"/>
        <v>0.33777644297736203</v>
      </c>
      <c r="G15" s="19"/>
      <c r="H15" s="17">
        <v>3.4749700599138702</v>
      </c>
      <c r="I15" s="17">
        <f t="shared" si="4"/>
        <v>-0.92980679438311686</v>
      </c>
      <c r="J15" s="19">
        <f t="shared" si="5"/>
        <v>0.92980679438311686</v>
      </c>
      <c r="K15" s="16">
        <v>43874</v>
      </c>
      <c r="L15" s="17">
        <v>2.73757241604849</v>
      </c>
      <c r="M15" s="18"/>
      <c r="N15" s="17">
        <v>1.7921</v>
      </c>
      <c r="O15" s="17">
        <f t="shared" si="6"/>
        <v>-0.34536891535940395</v>
      </c>
      <c r="P15" s="19">
        <f t="shared" si="1"/>
        <v>0.34536891535940395</v>
      </c>
      <c r="Q15" s="19"/>
      <c r="R15" s="17">
        <v>0.86456646620849897</v>
      </c>
      <c r="S15" s="17">
        <f t="shared" si="7"/>
        <v>-0.68418498771387937</v>
      </c>
      <c r="T15" s="19">
        <f t="shared" si="8"/>
        <v>0.68418498771387937</v>
      </c>
      <c r="U15" s="16">
        <v>43874</v>
      </c>
      <c r="V15" s="17">
        <v>0.34558844566345198</v>
      </c>
      <c r="W15" s="18"/>
      <c r="X15" s="17">
        <v>2.5211000000000001</v>
      </c>
      <c r="Y15" s="17">
        <f t="shared" si="9"/>
        <v>6.2950934316107006</v>
      </c>
      <c r="Z15" s="19">
        <f t="shared" si="2"/>
        <v>6.2950934316107006</v>
      </c>
      <c r="AA15" s="19"/>
      <c r="AB15" s="17">
        <v>2.1414078093305702</v>
      </c>
      <c r="AC15" s="17">
        <f t="shared" si="10"/>
        <v>5.1964103146433311</v>
      </c>
      <c r="AD15" s="19">
        <f t="shared" si="11"/>
        <v>5.1964103146433311</v>
      </c>
    </row>
    <row r="16" spans="1:30" x14ac:dyDescent="0.35">
      <c r="A16" s="16">
        <v>43875</v>
      </c>
      <c r="B16" s="17">
        <v>49.768065915882502</v>
      </c>
      <c r="C16" s="18"/>
      <c r="D16" s="17">
        <v>32.591900000000003</v>
      </c>
      <c r="E16" s="17">
        <f t="shared" si="3"/>
        <v>-0.3451242398069776</v>
      </c>
      <c r="F16" s="19">
        <f t="shared" si="0"/>
        <v>0.3451242398069776</v>
      </c>
      <c r="G16" s="19"/>
      <c r="H16" s="17">
        <v>8.0083714601004292</v>
      </c>
      <c r="I16" s="17">
        <f t="shared" si="4"/>
        <v>-0.83908614263539805</v>
      </c>
      <c r="J16" s="19">
        <f t="shared" si="5"/>
        <v>0.83908614263539805</v>
      </c>
      <c r="K16" s="16">
        <v>43875</v>
      </c>
      <c r="L16" s="17">
        <v>2.74783478595316</v>
      </c>
      <c r="M16" s="18"/>
      <c r="N16" s="17">
        <v>1.786</v>
      </c>
      <c r="O16" s="17">
        <f t="shared" si="6"/>
        <v>-0.35003370321608396</v>
      </c>
      <c r="P16" s="19">
        <f t="shared" si="1"/>
        <v>0.35003370321608396</v>
      </c>
      <c r="Q16" s="19"/>
      <c r="R16" s="17">
        <v>2.02089476907897</v>
      </c>
      <c r="S16" s="17">
        <f t="shared" si="7"/>
        <v>-0.26455011800210226</v>
      </c>
      <c r="T16" s="19">
        <f t="shared" si="8"/>
        <v>0.26455011800210226</v>
      </c>
      <c r="U16" s="16">
        <v>43875</v>
      </c>
      <c r="V16" s="17">
        <v>0.32432543754577597</v>
      </c>
      <c r="W16" s="18"/>
      <c r="X16" s="17">
        <v>2.5148000000000001</v>
      </c>
      <c r="Y16" s="17">
        <f t="shared" si="9"/>
        <v>6.7539400517884323</v>
      </c>
      <c r="Z16" s="19">
        <f t="shared" si="2"/>
        <v>6.7539400517884323</v>
      </c>
      <c r="AA16" s="19"/>
      <c r="AB16" s="17">
        <v>2.2443995921642501</v>
      </c>
      <c r="AC16" s="17">
        <f t="shared" si="10"/>
        <v>5.9202083226896773</v>
      </c>
      <c r="AD16" s="19">
        <f t="shared" si="11"/>
        <v>5.9202083226896773</v>
      </c>
    </row>
    <row r="17" spans="1:30" x14ac:dyDescent="0.35">
      <c r="A17" s="16">
        <v>43876</v>
      </c>
      <c r="B17" s="17">
        <v>11.6126860285931</v>
      </c>
      <c r="C17" s="18"/>
      <c r="D17" s="17">
        <v>32.401000000000003</v>
      </c>
      <c r="E17" s="17">
        <f t="shared" si="3"/>
        <v>1.7901382953281697</v>
      </c>
      <c r="F17" s="19">
        <f t="shared" si="0"/>
        <v>1.7901382953281697</v>
      </c>
      <c r="G17" s="19"/>
      <c r="H17" s="17">
        <v>3.9787821342792502</v>
      </c>
      <c r="I17" s="17">
        <f t="shared" si="4"/>
        <v>-0.65737624142402762</v>
      </c>
      <c r="J17" s="19">
        <f t="shared" si="5"/>
        <v>0.65737624142402762</v>
      </c>
      <c r="K17" s="16">
        <v>43876</v>
      </c>
      <c r="L17" s="17">
        <v>2.7188161982316501</v>
      </c>
      <c r="M17" s="18"/>
      <c r="N17" s="17">
        <v>1.7799</v>
      </c>
      <c r="O17" s="17">
        <f t="shared" si="6"/>
        <v>-0.34534007809808259</v>
      </c>
      <c r="P17" s="19">
        <f t="shared" si="1"/>
        <v>0.34534007809808259</v>
      </c>
      <c r="Q17" s="19"/>
      <c r="R17" s="17">
        <v>0.89885741493150795</v>
      </c>
      <c r="S17" s="17">
        <f t="shared" si="7"/>
        <v>-0.66939382827123983</v>
      </c>
      <c r="T17" s="19">
        <f t="shared" si="8"/>
        <v>0.66939382827123983</v>
      </c>
      <c r="U17" s="16">
        <v>43876</v>
      </c>
      <c r="V17" s="17">
        <v>0.39463774681091301</v>
      </c>
      <c r="W17" s="18"/>
      <c r="X17" s="17">
        <v>2.5085000000000002</v>
      </c>
      <c r="Y17" s="17">
        <f t="shared" si="9"/>
        <v>5.3564624019656293</v>
      </c>
      <c r="Z17" s="19">
        <f t="shared" si="2"/>
        <v>5.3564624019656293</v>
      </c>
      <c r="AA17" s="19"/>
      <c r="AB17" s="17">
        <v>1.8408638006814799</v>
      </c>
      <c r="AC17" s="17">
        <f t="shared" si="10"/>
        <v>3.664692659426501</v>
      </c>
      <c r="AD17" s="19">
        <f t="shared" si="11"/>
        <v>3.664692659426501</v>
      </c>
    </row>
    <row r="18" spans="1:30" x14ac:dyDescent="0.35">
      <c r="A18" s="16">
        <v>43877</v>
      </c>
      <c r="B18" s="17">
        <v>3.3550222383075199</v>
      </c>
      <c r="C18" s="18"/>
      <c r="D18" s="17">
        <v>32.211300000000001</v>
      </c>
      <c r="E18" s="17">
        <f t="shared" si="3"/>
        <v>8.6009199677464334</v>
      </c>
      <c r="F18" s="19">
        <f t="shared" si="0"/>
        <v>8.6009199677464334</v>
      </c>
      <c r="G18" s="19"/>
      <c r="H18" s="17">
        <v>23.849663659621299</v>
      </c>
      <c r="I18" s="17">
        <f t="shared" si="4"/>
        <v>6.1086454770125584</v>
      </c>
      <c r="J18" s="19">
        <f t="shared" si="5"/>
        <v>6.1086454770125584</v>
      </c>
      <c r="K18" s="16">
        <v>43877</v>
      </c>
      <c r="L18" s="17">
        <v>0.18056625235825699</v>
      </c>
      <c r="M18" s="18"/>
      <c r="N18" s="17">
        <v>1.7739</v>
      </c>
      <c r="O18" s="17">
        <f t="shared" si="6"/>
        <v>8.8240949060650014</v>
      </c>
      <c r="P18" s="19">
        <f t="shared" si="1"/>
        <v>8.8240949060650014</v>
      </c>
      <c r="Q18" s="19"/>
      <c r="R18" s="17">
        <v>1.9534928684172901</v>
      </c>
      <c r="S18" s="17">
        <f t="shared" si="7"/>
        <v>9.818704175913302</v>
      </c>
      <c r="T18" s="19">
        <f t="shared" si="8"/>
        <v>9.818704175913302</v>
      </c>
      <c r="U18" s="16">
        <v>43877</v>
      </c>
      <c r="V18" s="17">
        <v>0.34050561904907201</v>
      </c>
      <c r="W18" s="18"/>
      <c r="X18" s="17">
        <v>2.5023</v>
      </c>
      <c r="Y18" s="17">
        <f t="shared" si="9"/>
        <v>6.3487774063410711</v>
      </c>
      <c r="Z18" s="19">
        <f t="shared" si="2"/>
        <v>6.3487774063410711</v>
      </c>
      <c r="AA18" s="19"/>
      <c r="AB18" s="17">
        <v>2.1111840910222801</v>
      </c>
      <c r="AC18" s="17">
        <f t="shared" si="10"/>
        <v>5.2001446464177921</v>
      </c>
      <c r="AD18" s="19">
        <f t="shared" si="11"/>
        <v>5.2001446464177921</v>
      </c>
    </row>
    <row r="19" spans="1:30" x14ac:dyDescent="0.35">
      <c r="A19" s="16">
        <v>43878</v>
      </c>
      <c r="B19" s="17">
        <v>49.557340360088702</v>
      </c>
      <c r="C19" s="18"/>
      <c r="D19" s="17">
        <v>32.022599999999997</v>
      </c>
      <c r="E19" s="17">
        <f t="shared" si="3"/>
        <v>-0.35382730858192729</v>
      </c>
      <c r="F19" s="19">
        <f t="shared" si="0"/>
        <v>0.35382730858192729</v>
      </c>
      <c r="G19" s="19"/>
      <c r="H19" s="17">
        <v>12.06673732998</v>
      </c>
      <c r="I19" s="17">
        <f t="shared" si="4"/>
        <v>-0.75650958581913696</v>
      </c>
      <c r="J19" s="19">
        <f t="shared" si="5"/>
        <v>0.75650958581913696</v>
      </c>
      <c r="K19" s="16">
        <v>43878</v>
      </c>
      <c r="L19" s="17">
        <v>2.7374801901821</v>
      </c>
      <c r="M19" s="18"/>
      <c r="N19" s="17">
        <v>1.7679</v>
      </c>
      <c r="O19" s="17">
        <f t="shared" si="6"/>
        <v>-0.35418710742071252</v>
      </c>
      <c r="P19" s="19">
        <f t="shared" si="1"/>
        <v>0.35418710742071252</v>
      </c>
      <c r="Q19" s="19"/>
      <c r="R19" s="17">
        <v>1.94646753275953</v>
      </c>
      <c r="S19" s="17">
        <f t="shared" si="7"/>
        <v>-0.28895648642847382</v>
      </c>
      <c r="T19" s="19">
        <f t="shared" si="8"/>
        <v>0.28895648642847382</v>
      </c>
      <c r="U19" s="16">
        <v>43878</v>
      </c>
      <c r="V19" s="17">
        <v>0.37192073822021399</v>
      </c>
      <c r="W19" s="18"/>
      <c r="X19" s="17">
        <v>2.496</v>
      </c>
      <c r="Y19" s="17">
        <f t="shared" si="9"/>
        <v>5.7111073503035481</v>
      </c>
      <c r="Z19" s="19">
        <f t="shared" si="2"/>
        <v>5.7111073503035481</v>
      </c>
      <c r="AA19" s="19"/>
      <c r="AB19" s="17">
        <v>1.8556518720885</v>
      </c>
      <c r="AC19" s="17">
        <f t="shared" si="10"/>
        <v>3.9893745666577209</v>
      </c>
      <c r="AD19" s="19">
        <f t="shared" si="11"/>
        <v>3.9893745666577209</v>
      </c>
    </row>
    <row r="20" spans="1:30" x14ac:dyDescent="0.35">
      <c r="A20" s="16">
        <v>43879</v>
      </c>
      <c r="B20" s="17">
        <v>49.779025375917598</v>
      </c>
      <c r="C20" s="18"/>
      <c r="D20" s="17">
        <v>31.835100000000001</v>
      </c>
      <c r="E20" s="17">
        <f t="shared" si="3"/>
        <v>-0.36047160908454867</v>
      </c>
      <c r="F20" s="19">
        <f t="shared" si="0"/>
        <v>0.36047160908454867</v>
      </c>
      <c r="G20" s="19"/>
      <c r="H20" s="17">
        <v>13.964737291376499</v>
      </c>
      <c r="I20" s="17">
        <f t="shared" si="4"/>
        <v>-0.71946543376615713</v>
      </c>
      <c r="J20" s="19">
        <f t="shared" si="5"/>
        <v>0.71946543376615713</v>
      </c>
      <c r="K20" s="16">
        <v>43879</v>
      </c>
      <c r="L20" s="17">
        <v>2.7309183327667399</v>
      </c>
      <c r="M20" s="18"/>
      <c r="N20" s="17">
        <v>1.7619</v>
      </c>
      <c r="O20" s="17">
        <f t="shared" si="6"/>
        <v>-0.35483240972094937</v>
      </c>
      <c r="P20" s="19">
        <f t="shared" si="1"/>
        <v>0.35483240972094937</v>
      </c>
      <c r="Q20" s="19"/>
      <c r="R20" s="17">
        <v>1.77783842333225</v>
      </c>
      <c r="S20" s="17">
        <f t="shared" si="7"/>
        <v>-0.34899612265918933</v>
      </c>
      <c r="T20" s="19">
        <f t="shared" si="8"/>
        <v>0.34899612265918933</v>
      </c>
      <c r="U20" s="16">
        <v>43879</v>
      </c>
      <c r="V20" s="17">
        <v>0.40635649681091301</v>
      </c>
      <c r="W20" s="18"/>
      <c r="X20" s="17">
        <v>2.4897999999999998</v>
      </c>
      <c r="Y20" s="17">
        <f t="shared" si="9"/>
        <v>5.1271322583493992</v>
      </c>
      <c r="Z20" s="19">
        <f t="shared" si="2"/>
        <v>5.1271322583493992</v>
      </c>
      <c r="AA20" s="19"/>
      <c r="AB20" s="17">
        <v>2.2667004383173199</v>
      </c>
      <c r="AC20" s="17">
        <f t="shared" si="10"/>
        <v>4.5781080310180631</v>
      </c>
      <c r="AD20" s="19">
        <f t="shared" si="11"/>
        <v>4.5781080310180631</v>
      </c>
    </row>
    <row r="21" spans="1:30" x14ac:dyDescent="0.35">
      <c r="A21" s="16">
        <v>43880</v>
      </c>
      <c r="B21" s="17">
        <v>49.430705661720701</v>
      </c>
      <c r="C21" s="18"/>
      <c r="D21" s="17">
        <v>31.648700000000002</v>
      </c>
      <c r="E21" s="17">
        <f t="shared" si="3"/>
        <v>-0.3597360269022245</v>
      </c>
      <c r="F21" s="19">
        <f t="shared" si="0"/>
        <v>0.3597360269022245</v>
      </c>
      <c r="G21" s="19"/>
      <c r="H21" s="17">
        <v>18.199214711655301</v>
      </c>
      <c r="I21" s="17">
        <f t="shared" si="4"/>
        <v>-0.63182369201439836</v>
      </c>
      <c r="J21" s="19">
        <f t="shared" si="5"/>
        <v>0.63182369201439836</v>
      </c>
      <c r="K21" s="16">
        <v>43880</v>
      </c>
      <c r="L21" s="17">
        <v>2.7324511959031201</v>
      </c>
      <c r="M21" s="18"/>
      <c r="N21" s="17">
        <v>1.7559</v>
      </c>
      <c r="O21" s="17">
        <f t="shared" si="6"/>
        <v>-0.35739016944467472</v>
      </c>
      <c r="P21" s="19">
        <f t="shared" si="1"/>
        <v>0.35739016944467472</v>
      </c>
      <c r="Q21" s="19"/>
      <c r="R21" s="17">
        <v>2.03643756676091</v>
      </c>
      <c r="S21" s="17">
        <f t="shared" si="7"/>
        <v>-0.2547213396476295</v>
      </c>
      <c r="T21" s="19">
        <f t="shared" si="8"/>
        <v>0.2547213396476295</v>
      </c>
      <c r="U21" s="16">
        <v>43880</v>
      </c>
      <c r="V21" s="17">
        <v>0.31553697586059498</v>
      </c>
      <c r="W21" s="18"/>
      <c r="X21" s="17">
        <v>2.4834999999999998</v>
      </c>
      <c r="Y21" s="17">
        <f t="shared" si="9"/>
        <v>6.8707099008808923</v>
      </c>
      <c r="Z21" s="19">
        <f t="shared" si="2"/>
        <v>6.8707099008808923</v>
      </c>
      <c r="AA21" s="19"/>
      <c r="AB21" s="17">
        <v>2.2271736397394402</v>
      </c>
      <c r="AC21" s="17">
        <f t="shared" si="10"/>
        <v>6.0583602243922465</v>
      </c>
      <c r="AD21" s="19">
        <f t="shared" si="11"/>
        <v>6.0583602243922465</v>
      </c>
    </row>
    <row r="22" spans="1:30" x14ac:dyDescent="0.35">
      <c r="A22" s="16">
        <v>43881</v>
      </c>
      <c r="B22" s="17">
        <v>48.752184907594199</v>
      </c>
      <c r="C22" s="18"/>
      <c r="D22" s="17">
        <v>31.4633</v>
      </c>
      <c r="E22" s="17">
        <f t="shared" si="3"/>
        <v>-0.35462789904419412</v>
      </c>
      <c r="F22" s="19">
        <f t="shared" si="0"/>
        <v>0.35462789904419412</v>
      </c>
      <c r="G22" s="19"/>
      <c r="H22" s="17">
        <v>10.6515750307474</v>
      </c>
      <c r="I22" s="17">
        <f t="shared" si="4"/>
        <v>-0.7815159453686723</v>
      </c>
      <c r="J22" s="19">
        <f t="shared" si="5"/>
        <v>0.7815159453686723</v>
      </c>
      <c r="K22" s="16">
        <v>43881</v>
      </c>
      <c r="L22" s="17">
        <v>2.7645668435376098</v>
      </c>
      <c r="M22" s="18"/>
      <c r="N22" s="17">
        <v>1.75</v>
      </c>
      <c r="O22" s="17">
        <f t="shared" si="6"/>
        <v>-0.36698944209261525</v>
      </c>
      <c r="P22" s="19">
        <f t="shared" si="1"/>
        <v>0.36698944209261525</v>
      </c>
      <c r="Q22" s="19"/>
      <c r="R22" s="17">
        <v>0.87215508174527501</v>
      </c>
      <c r="S22" s="17">
        <f t="shared" si="7"/>
        <v>-0.68452378578437867</v>
      </c>
      <c r="T22" s="19">
        <f t="shared" si="8"/>
        <v>0.68452378578437867</v>
      </c>
      <c r="U22" s="16">
        <v>43881</v>
      </c>
      <c r="V22" s="17">
        <v>0.30880805969238201</v>
      </c>
      <c r="W22" s="18"/>
      <c r="X22" s="17">
        <v>2.4773000000000001</v>
      </c>
      <c r="Y22" s="17">
        <f t="shared" si="9"/>
        <v>7.0221351815355888</v>
      </c>
      <c r="Z22" s="19">
        <f t="shared" si="2"/>
        <v>7.0221351815355888</v>
      </c>
      <c r="AA22" s="19"/>
      <c r="AB22" s="17">
        <v>2.1958973100647401</v>
      </c>
      <c r="AC22" s="17">
        <f t="shared" si="10"/>
        <v>6.1108808243287918</v>
      </c>
      <c r="AD22" s="19">
        <f t="shared" si="11"/>
        <v>6.1108808243287918</v>
      </c>
    </row>
    <row r="23" spans="1:30" x14ac:dyDescent="0.35">
      <c r="A23" s="16">
        <v>43882</v>
      </c>
      <c r="B23" s="17">
        <v>49.740850753002697</v>
      </c>
      <c r="C23" s="18"/>
      <c r="D23" s="17">
        <v>31.2791</v>
      </c>
      <c r="E23" s="17">
        <f t="shared" si="3"/>
        <v>-0.37115872514279863</v>
      </c>
      <c r="F23" s="19">
        <f t="shared" si="0"/>
        <v>0.37115872514279863</v>
      </c>
      <c r="G23" s="19"/>
      <c r="H23" s="17">
        <v>9.2645149067228996</v>
      </c>
      <c r="I23" s="17">
        <f t="shared" si="4"/>
        <v>-0.81374434159303899</v>
      </c>
      <c r="J23" s="19">
        <f t="shared" si="5"/>
        <v>0.81374434159303899</v>
      </c>
      <c r="K23" s="16">
        <v>43882</v>
      </c>
      <c r="L23" s="17">
        <v>2.7334307534154498</v>
      </c>
      <c r="M23" s="18"/>
      <c r="N23" s="17">
        <v>1.744</v>
      </c>
      <c r="O23" s="17">
        <f t="shared" si="6"/>
        <v>-0.36197395971313556</v>
      </c>
      <c r="P23" s="19">
        <f t="shared" si="1"/>
        <v>0.36197395971313556</v>
      </c>
      <c r="Q23" s="19"/>
      <c r="R23" s="17">
        <v>1.9617479964175799</v>
      </c>
      <c r="S23" s="17">
        <f t="shared" si="7"/>
        <v>-0.28231289782396879</v>
      </c>
      <c r="T23" s="19">
        <f t="shared" si="8"/>
        <v>0.28231289782396879</v>
      </c>
      <c r="U23" s="16">
        <v>43882</v>
      </c>
      <c r="V23" s="17">
        <v>0.343857059478759</v>
      </c>
      <c r="W23" s="18"/>
      <c r="X23" s="17">
        <v>2.4710999999999999</v>
      </c>
      <c r="Y23" s="17">
        <f t="shared" si="9"/>
        <v>6.1864163665735248</v>
      </c>
      <c r="Z23" s="19">
        <f t="shared" si="2"/>
        <v>6.1864163665735248</v>
      </c>
      <c r="AA23" s="19"/>
      <c r="AB23" s="17">
        <v>2.32832557239229</v>
      </c>
      <c r="AC23" s="17">
        <f t="shared" si="10"/>
        <v>5.7712018939547667</v>
      </c>
      <c r="AD23" s="19">
        <f t="shared" si="11"/>
        <v>5.7712018939547667</v>
      </c>
    </row>
    <row r="24" spans="1:30" x14ac:dyDescent="0.35">
      <c r="A24" s="16">
        <v>43883</v>
      </c>
      <c r="B24" s="17">
        <v>11.638535387032499</v>
      </c>
      <c r="C24" s="18"/>
      <c r="D24" s="17">
        <v>31.0959</v>
      </c>
      <c r="E24" s="17">
        <f t="shared" si="3"/>
        <v>1.6718052543489825</v>
      </c>
      <c r="F24" s="19">
        <f t="shared" si="0"/>
        <v>1.6718052543489825</v>
      </c>
      <c r="G24" s="19"/>
      <c r="H24" s="17">
        <v>6.7266016289426096</v>
      </c>
      <c r="I24" s="17">
        <f t="shared" si="4"/>
        <v>-0.42204053987434714</v>
      </c>
      <c r="J24" s="19">
        <f t="shared" si="5"/>
        <v>0.42204053987434714</v>
      </c>
      <c r="K24" s="16">
        <v>43883</v>
      </c>
      <c r="L24" s="17">
        <v>2.7790160110592801</v>
      </c>
      <c r="M24" s="18"/>
      <c r="N24" s="17">
        <v>1.7381</v>
      </c>
      <c r="O24" s="17">
        <f t="shared" si="6"/>
        <v>-0.37456279737751969</v>
      </c>
      <c r="P24" s="19">
        <f t="shared" si="1"/>
        <v>0.37456279737751969</v>
      </c>
      <c r="Q24" s="19"/>
      <c r="R24" s="17">
        <v>0.93303563513963295</v>
      </c>
      <c r="S24" s="17">
        <f t="shared" si="7"/>
        <v>-0.66425683356031229</v>
      </c>
      <c r="T24" s="19">
        <f t="shared" si="8"/>
        <v>0.66425683356031229</v>
      </c>
      <c r="U24" s="16">
        <v>43883</v>
      </c>
      <c r="V24" s="17">
        <v>0.38684858322143501</v>
      </c>
      <c r="W24" s="18"/>
      <c r="X24" s="17">
        <v>2.4649999999999999</v>
      </c>
      <c r="Y24" s="17">
        <f t="shared" si="9"/>
        <v>5.37200213963047</v>
      </c>
      <c r="Z24" s="19">
        <f t="shared" si="2"/>
        <v>5.37200213963047</v>
      </c>
      <c r="AA24" s="19"/>
      <c r="AB24" s="17">
        <v>2.2747006944212802</v>
      </c>
      <c r="AC24" s="17">
        <f t="shared" si="10"/>
        <v>4.8800801995421157</v>
      </c>
      <c r="AD24" s="19">
        <f t="shared" si="11"/>
        <v>4.8800801995421157</v>
      </c>
    </row>
    <row r="25" spans="1:30" x14ac:dyDescent="0.35">
      <c r="A25" s="16">
        <v>43884</v>
      </c>
      <c r="B25" s="17">
        <v>3.19148351118961</v>
      </c>
      <c r="C25" s="18"/>
      <c r="D25" s="17">
        <v>30.913799999999998</v>
      </c>
      <c r="E25" s="17">
        <f t="shared" si="3"/>
        <v>8.6863417566199583</v>
      </c>
      <c r="F25" s="19">
        <f t="shared" si="0"/>
        <v>8.6863417566199583</v>
      </c>
      <c r="G25" s="19"/>
      <c r="H25" s="17">
        <v>26.2932334401894</v>
      </c>
      <c r="I25" s="17">
        <f t="shared" si="4"/>
        <v>7.2385615805324104</v>
      </c>
      <c r="J25" s="19">
        <f t="shared" si="5"/>
        <v>7.2385615805324104</v>
      </c>
      <c r="K25" s="16">
        <v>43884</v>
      </c>
      <c r="L25" s="17">
        <v>0.24409700309857699</v>
      </c>
      <c r="M25" s="18"/>
      <c r="N25" s="17">
        <v>1.7322</v>
      </c>
      <c r="O25" s="17">
        <f t="shared" si="6"/>
        <v>6.0963591441573834</v>
      </c>
      <c r="P25" s="19">
        <f t="shared" si="1"/>
        <v>6.0963591441573834</v>
      </c>
      <c r="Q25" s="19"/>
      <c r="R25" s="17">
        <v>2.0005021129943001</v>
      </c>
      <c r="S25" s="17">
        <f t="shared" si="7"/>
        <v>7.1955209920640053</v>
      </c>
      <c r="T25" s="19">
        <f t="shared" si="8"/>
        <v>7.1955209920640053</v>
      </c>
      <c r="U25" s="16">
        <v>43884</v>
      </c>
      <c r="V25" s="17">
        <v>0.30131697654724099</v>
      </c>
      <c r="W25" s="18"/>
      <c r="X25" s="17">
        <v>2.4588000000000001</v>
      </c>
      <c r="Y25" s="17">
        <f t="shared" si="9"/>
        <v>7.1601774588844149</v>
      </c>
      <c r="Z25" s="19">
        <f t="shared" si="2"/>
        <v>7.1601774588844149</v>
      </c>
      <c r="AA25" s="19"/>
      <c r="AB25" s="17">
        <v>2.39079540321208</v>
      </c>
      <c r="AC25" s="17">
        <f t="shared" si="10"/>
        <v>6.9344862364143864</v>
      </c>
      <c r="AD25" s="19">
        <f t="shared" si="11"/>
        <v>6.9344862364143864</v>
      </c>
    </row>
    <row r="26" spans="1:30" x14ac:dyDescent="0.35">
      <c r="A26" s="16">
        <v>43885</v>
      </c>
      <c r="B26" s="17">
        <v>48.469588740348797</v>
      </c>
      <c r="C26" s="18"/>
      <c r="D26" s="17">
        <v>30.732700000000001</v>
      </c>
      <c r="E26" s="17">
        <f t="shared" si="3"/>
        <v>-0.36593850291086993</v>
      </c>
      <c r="F26" s="19">
        <f t="shared" si="0"/>
        <v>0.36593850291086993</v>
      </c>
      <c r="G26" s="19"/>
      <c r="H26" s="17">
        <v>20.079774839739802</v>
      </c>
      <c r="I26" s="17">
        <f t="shared" si="4"/>
        <v>-0.58572425800212591</v>
      </c>
      <c r="J26" s="19">
        <f t="shared" si="5"/>
        <v>0.58572425800212591</v>
      </c>
      <c r="K26" s="16">
        <v>43885</v>
      </c>
      <c r="L26" s="17">
        <v>2.7371187001094199</v>
      </c>
      <c r="M26" s="18"/>
      <c r="N26" s="17">
        <v>1.7262999999999999</v>
      </c>
      <c r="O26" s="17">
        <f t="shared" si="6"/>
        <v>-0.36930027918373109</v>
      </c>
      <c r="P26" s="19">
        <f t="shared" si="1"/>
        <v>0.36930027918373109</v>
      </c>
      <c r="Q26" s="19"/>
      <c r="R26" s="17">
        <v>2.0207683168962598</v>
      </c>
      <c r="S26" s="17">
        <f t="shared" si="7"/>
        <v>-0.26171695921865684</v>
      </c>
      <c r="T26" s="19">
        <f t="shared" si="8"/>
        <v>0.26171695921865684</v>
      </c>
      <c r="U26" s="16">
        <v>43885</v>
      </c>
      <c r="V26" s="17">
        <v>0.29692770957946701</v>
      </c>
      <c r="W26" s="18"/>
      <c r="X26" s="17">
        <v>2.4527000000000001</v>
      </c>
      <c r="Y26" s="17">
        <f t="shared" si="9"/>
        <v>7.2602597227241334</v>
      </c>
      <c r="Z26" s="19">
        <f t="shared" si="2"/>
        <v>7.2602597227241334</v>
      </c>
      <c r="AA26" s="19"/>
      <c r="AB26" s="17">
        <v>2.4774963502762701</v>
      </c>
      <c r="AC26" s="17">
        <f t="shared" si="10"/>
        <v>7.3437694440343764</v>
      </c>
      <c r="AD26" s="19">
        <f t="shared" si="11"/>
        <v>7.3437694440343764</v>
      </c>
    </row>
    <row r="27" spans="1:30" x14ac:dyDescent="0.35">
      <c r="A27" s="16">
        <v>43886</v>
      </c>
      <c r="B27" s="17">
        <v>49.565418789486003</v>
      </c>
      <c r="C27" s="18"/>
      <c r="D27" s="17">
        <v>30.552800000000001</v>
      </c>
      <c r="E27" s="17">
        <f t="shared" si="3"/>
        <v>-0.38358636432058207</v>
      </c>
      <c r="F27" s="19">
        <f t="shared" si="0"/>
        <v>0.38358636432058207</v>
      </c>
      <c r="G27" s="19"/>
      <c r="H27" s="17">
        <v>22.358737446480902</v>
      </c>
      <c r="I27" s="17">
        <f t="shared" si="4"/>
        <v>-0.54890449848829448</v>
      </c>
      <c r="J27" s="19">
        <f t="shared" si="5"/>
        <v>0.54890449848829448</v>
      </c>
      <c r="K27" s="16">
        <v>43886</v>
      </c>
      <c r="L27" s="17">
        <v>2.7360975560545899</v>
      </c>
      <c r="M27" s="18"/>
      <c r="N27" s="17">
        <v>1.7204999999999999</v>
      </c>
      <c r="O27" s="17">
        <f t="shared" si="6"/>
        <v>-0.37118470202468434</v>
      </c>
      <c r="P27" s="19">
        <f t="shared" si="1"/>
        <v>0.37118470202468434</v>
      </c>
      <c r="Q27" s="19"/>
      <c r="R27" s="17">
        <v>1.81444999111896</v>
      </c>
      <c r="S27" s="17">
        <f t="shared" si="7"/>
        <v>-0.33684747932183801</v>
      </c>
      <c r="T27" s="19">
        <f t="shared" si="8"/>
        <v>0.33684747932183801</v>
      </c>
      <c r="U27" s="16">
        <v>43886</v>
      </c>
      <c r="V27" s="17">
        <v>0.34430929183959902</v>
      </c>
      <c r="W27" s="18"/>
      <c r="X27" s="17">
        <v>2.4464999999999999</v>
      </c>
      <c r="Y27" s="17">
        <f t="shared" si="9"/>
        <v>6.1055299928987505</v>
      </c>
      <c r="Z27" s="19">
        <f t="shared" si="2"/>
        <v>6.1055299928987505</v>
      </c>
      <c r="AA27" s="19"/>
      <c r="AB27" s="17">
        <v>1.98847187289468</v>
      </c>
      <c r="AC27" s="17">
        <f t="shared" si="10"/>
        <v>4.7752489404817915</v>
      </c>
      <c r="AD27" s="19">
        <f t="shared" si="11"/>
        <v>4.7752489404817915</v>
      </c>
    </row>
    <row r="28" spans="1:30" x14ac:dyDescent="0.35">
      <c r="A28" s="16">
        <v>43887</v>
      </c>
      <c r="B28" s="17">
        <v>49.589117436057897</v>
      </c>
      <c r="C28" s="18"/>
      <c r="D28" s="17">
        <v>30.373799999999999</v>
      </c>
      <c r="E28" s="17">
        <f t="shared" si="3"/>
        <v>-0.38749061143979546</v>
      </c>
      <c r="F28" s="19">
        <f t="shared" si="0"/>
        <v>0.38749061143979546</v>
      </c>
      <c r="G28" s="19"/>
      <c r="H28" s="17">
        <v>12.9906321782838</v>
      </c>
      <c r="I28" s="17">
        <f t="shared" si="4"/>
        <v>-0.73803461626365074</v>
      </c>
      <c r="J28" s="19">
        <f t="shared" si="5"/>
        <v>0.73803461626365074</v>
      </c>
      <c r="K28" s="16">
        <v>43887</v>
      </c>
      <c r="L28" s="17">
        <v>2.7326649073604399</v>
      </c>
      <c r="M28" s="18"/>
      <c r="N28" s="17">
        <v>1.7145999999999999</v>
      </c>
      <c r="O28" s="17">
        <f t="shared" si="6"/>
        <v>-0.37255387757872527</v>
      </c>
      <c r="P28" s="19">
        <f t="shared" si="1"/>
        <v>0.37255387757872527</v>
      </c>
      <c r="Q28" s="19"/>
      <c r="R28" s="17">
        <v>1.93675199962994</v>
      </c>
      <c r="S28" s="17">
        <f t="shared" si="7"/>
        <v>-0.29125887538816281</v>
      </c>
      <c r="T28" s="19">
        <f t="shared" si="8"/>
        <v>0.29125887538816281</v>
      </c>
      <c r="U28" s="16">
        <v>43887</v>
      </c>
      <c r="V28" s="17">
        <v>0.27387960433959901</v>
      </c>
      <c r="W28" s="18"/>
      <c r="X28" s="17">
        <v>2.4403999999999999</v>
      </c>
      <c r="Y28" s="17">
        <f t="shared" si="9"/>
        <v>7.9104846119684327</v>
      </c>
      <c r="Z28" s="19">
        <f t="shared" si="2"/>
        <v>7.9104846119684327</v>
      </c>
      <c r="AA28" s="19"/>
      <c r="AB28" s="17">
        <v>2.5650309867390901</v>
      </c>
      <c r="AC28" s="17">
        <f t="shared" si="10"/>
        <v>8.3655421802003218</v>
      </c>
      <c r="AD28" s="19">
        <f t="shared" si="11"/>
        <v>8.3655421802003218</v>
      </c>
    </row>
    <row r="29" spans="1:30" x14ac:dyDescent="0.35">
      <c r="A29" s="16">
        <v>43888</v>
      </c>
      <c r="B29" s="17">
        <v>49.589183787531297</v>
      </c>
      <c r="C29" s="18"/>
      <c r="D29" s="17">
        <v>30.196000000000002</v>
      </c>
      <c r="E29" s="17">
        <f t="shared" si="3"/>
        <v>-0.39107689028766629</v>
      </c>
      <c r="F29" s="19">
        <f t="shared" si="0"/>
        <v>0.39107689028766629</v>
      </c>
      <c r="G29" s="19"/>
      <c r="H29" s="17">
        <v>6.49518967030789</v>
      </c>
      <c r="I29" s="17">
        <f t="shared" si="4"/>
        <v>-0.86902003271243522</v>
      </c>
      <c r="J29" s="19">
        <f t="shared" si="5"/>
        <v>0.86902003271243522</v>
      </c>
      <c r="K29" s="16">
        <v>43888</v>
      </c>
      <c r="L29" s="17">
        <v>2.6557319860532802</v>
      </c>
      <c r="M29" s="18"/>
      <c r="N29" s="17">
        <v>1.7088000000000001</v>
      </c>
      <c r="O29" s="17">
        <f t="shared" si="6"/>
        <v>-0.35656157738286265</v>
      </c>
      <c r="P29" s="19">
        <f t="shared" si="1"/>
        <v>0.35656157738286265</v>
      </c>
      <c r="Q29" s="19"/>
      <c r="R29" s="17">
        <v>0.76646783458111001</v>
      </c>
      <c r="S29" s="17">
        <f t="shared" si="7"/>
        <v>-0.71139111980943215</v>
      </c>
      <c r="T29" s="19">
        <f t="shared" si="8"/>
        <v>0.71139111980943215</v>
      </c>
      <c r="U29" s="16">
        <v>43888</v>
      </c>
      <c r="V29" s="17">
        <v>0.31707767486572203</v>
      </c>
      <c r="W29" s="18"/>
      <c r="X29" s="17">
        <v>2.4342999999999999</v>
      </c>
      <c r="Y29" s="17">
        <f t="shared" si="9"/>
        <v>6.6772986336262612</v>
      </c>
      <c r="Z29" s="19">
        <f t="shared" si="2"/>
        <v>6.6772986336262612</v>
      </c>
      <c r="AA29" s="19"/>
      <c r="AB29" s="17">
        <v>2.1554957523546401</v>
      </c>
      <c r="AC29" s="17">
        <f t="shared" si="10"/>
        <v>5.7980054201780762</v>
      </c>
      <c r="AD29" s="19">
        <f t="shared" si="11"/>
        <v>5.7980054201780762</v>
      </c>
    </row>
    <row r="30" spans="1:30" x14ac:dyDescent="0.35">
      <c r="A30" s="16">
        <v>43889</v>
      </c>
      <c r="B30" s="17">
        <v>49.539230995774197</v>
      </c>
      <c r="C30" s="18"/>
      <c r="D30" s="17">
        <v>30.019100000000002</v>
      </c>
      <c r="E30" s="17">
        <f t="shared" si="3"/>
        <v>-0.39403379106630265</v>
      </c>
      <c r="F30" s="19">
        <f t="shared" si="0"/>
        <v>0.39403379106630265</v>
      </c>
      <c r="G30" s="19"/>
      <c r="H30" s="17">
        <v>-7.5412226458362897</v>
      </c>
      <c r="I30" s="17">
        <f t="shared" si="4"/>
        <v>-1.1522272852091624</v>
      </c>
      <c r="J30" s="19">
        <f t="shared" si="5"/>
        <v>1.1522272852091624</v>
      </c>
      <c r="K30" s="16">
        <v>43889</v>
      </c>
      <c r="L30" s="17">
        <v>2.7346128446049902</v>
      </c>
      <c r="M30" s="18"/>
      <c r="N30" s="17">
        <v>1.7030000000000001</v>
      </c>
      <c r="O30" s="17">
        <f t="shared" si="6"/>
        <v>-0.37724274082900561</v>
      </c>
      <c r="P30" s="19">
        <f t="shared" si="1"/>
        <v>0.37724274082900561</v>
      </c>
      <c r="Q30" s="19"/>
      <c r="R30" s="17">
        <v>-0.40752473115466498</v>
      </c>
      <c r="S30" s="17">
        <f t="shared" si="7"/>
        <v>-1.1490246533284061</v>
      </c>
      <c r="T30" s="19">
        <f t="shared" si="8"/>
        <v>1.1490246533284061</v>
      </c>
      <c r="U30" s="16">
        <v>43889</v>
      </c>
      <c r="V30" s="17">
        <v>0.29874074935912998</v>
      </c>
      <c r="W30" s="18"/>
      <c r="X30" s="17">
        <v>2.4283000000000001</v>
      </c>
      <c r="Y30" s="17">
        <f t="shared" si="9"/>
        <v>7.1284525301930914</v>
      </c>
      <c r="Z30" s="19">
        <f t="shared" si="2"/>
        <v>7.1284525301930914</v>
      </c>
      <c r="AA30" s="19"/>
      <c r="AB30" s="17">
        <v>2.5737768450102898</v>
      </c>
      <c r="AC30" s="17">
        <f t="shared" si="10"/>
        <v>7.6154193913339707</v>
      </c>
      <c r="AD30" s="19">
        <f t="shared" si="11"/>
        <v>7.6154193913339707</v>
      </c>
    </row>
    <row r="31" spans="1:30" x14ac:dyDescent="0.35">
      <c r="A31" s="16">
        <v>43890</v>
      </c>
      <c r="B31" s="17">
        <v>11.608183989293</v>
      </c>
      <c r="C31" s="18"/>
      <c r="D31" s="17">
        <v>29.843299999999999</v>
      </c>
      <c r="E31" s="17">
        <f t="shared" si="3"/>
        <v>1.5708844749123945</v>
      </c>
      <c r="F31" s="19">
        <f t="shared" si="0"/>
        <v>1.5708844749123945</v>
      </c>
      <c r="G31" s="19"/>
      <c r="H31" s="17">
        <v>-17.8727196965026</v>
      </c>
      <c r="I31" s="17">
        <f t="shared" si="4"/>
        <v>-2.5396654388824125</v>
      </c>
      <c r="J31" s="19">
        <f t="shared" si="5"/>
        <v>2.5396654388824125</v>
      </c>
      <c r="K31" s="16">
        <v>43890</v>
      </c>
      <c r="L31" s="17">
        <v>2.8105659325327701</v>
      </c>
      <c r="M31" s="18"/>
      <c r="N31" s="17">
        <v>1.6972</v>
      </c>
      <c r="O31" s="17">
        <f t="shared" si="6"/>
        <v>-0.39613585279938585</v>
      </c>
      <c r="P31" s="19">
        <f t="shared" si="1"/>
        <v>0.39613585279938585</v>
      </c>
      <c r="Q31" s="19"/>
      <c r="R31" s="17">
        <v>-0.37428352956156602</v>
      </c>
      <c r="S31" s="17">
        <f t="shared" si="7"/>
        <v>-1.1331701652073596</v>
      </c>
      <c r="T31" s="19">
        <f t="shared" si="8"/>
        <v>1.1331701652073596</v>
      </c>
      <c r="U31" s="16">
        <v>43890</v>
      </c>
      <c r="V31" s="17">
        <v>0.35610650062561</v>
      </c>
      <c r="W31" s="18"/>
      <c r="X31" s="17">
        <v>2.4222000000000001</v>
      </c>
      <c r="Y31" s="17">
        <f t="shared" si="9"/>
        <v>5.8018977349322887</v>
      </c>
      <c r="Z31" s="19">
        <f t="shared" si="2"/>
        <v>5.8018977349322887</v>
      </c>
      <c r="AA31" s="19"/>
      <c r="AB31" s="17">
        <v>2.4966220202120502</v>
      </c>
      <c r="AC31" s="17">
        <f t="shared" si="10"/>
        <v>6.0108858328223995</v>
      </c>
      <c r="AD31" s="19">
        <f t="shared" si="11"/>
        <v>6.0108858328223995</v>
      </c>
    </row>
    <row r="32" spans="1:30" x14ac:dyDescent="0.35">
      <c r="A32" s="16"/>
      <c r="B32" s="18"/>
      <c r="C32" s="18"/>
      <c r="D32" s="17"/>
      <c r="E32" s="17"/>
      <c r="F32" s="19"/>
      <c r="G32" s="19"/>
      <c r="H32" s="17"/>
      <c r="I32" s="20"/>
      <c r="J32" s="19"/>
      <c r="K32" s="16"/>
      <c r="L32" s="18"/>
      <c r="M32" s="18"/>
      <c r="N32" s="17"/>
      <c r="O32" s="17"/>
      <c r="P32" s="19"/>
      <c r="Q32" s="19"/>
      <c r="R32" s="17"/>
      <c r="S32" s="20"/>
      <c r="T32" s="19"/>
      <c r="U32" s="16"/>
      <c r="V32" s="18"/>
      <c r="W32" s="18"/>
      <c r="X32" s="17"/>
      <c r="Y32" s="17"/>
      <c r="Z32" s="19"/>
      <c r="AA32" s="19"/>
      <c r="AB32" s="17"/>
      <c r="AC32" s="20"/>
      <c r="AD32" s="19"/>
    </row>
    <row r="33" spans="1:30" x14ac:dyDescent="0.35">
      <c r="A33" s="16" t="s">
        <v>20</v>
      </c>
      <c r="B33" s="17">
        <f>AVERAGE(B1:B31)</f>
        <v>33.192890544410062</v>
      </c>
      <c r="C33" s="17"/>
      <c r="D33" s="17">
        <f>AVERAGE(D1:D31)</f>
        <v>32.440148275862072</v>
      </c>
      <c r="E33" s="17"/>
      <c r="F33" s="19"/>
      <c r="G33" s="19"/>
      <c r="H33" s="17">
        <f>AVERAGE(H1:H31)</f>
        <v>11.438940183056495</v>
      </c>
      <c r="I33" s="20"/>
      <c r="J33" s="19"/>
      <c r="K33" s="16" t="s">
        <v>21</v>
      </c>
      <c r="L33" s="17">
        <f>AVERAGE(L1:L31)</f>
        <v>2.1136390763142203</v>
      </c>
      <c r="M33" s="17"/>
      <c r="N33" s="17">
        <f>AVERAGE(N1:N31)</f>
        <v>1.780658620689656</v>
      </c>
      <c r="O33" s="17"/>
      <c r="P33" s="19"/>
      <c r="Q33" s="19"/>
      <c r="R33" s="17">
        <f>AVERAGE(R1:R31)</f>
        <v>1.5064524968722508</v>
      </c>
      <c r="S33" s="17"/>
      <c r="T33" s="19"/>
      <c r="U33" s="17"/>
      <c r="V33" s="17">
        <f>AVERAGE(V1:V31)</f>
        <v>0.73552260629061783</v>
      </c>
      <c r="W33" s="17"/>
      <c r="X33" s="17">
        <f>AVERAGE(X1:X31)</f>
        <v>2.509062068965517</v>
      </c>
      <c r="Y33" s="17"/>
      <c r="Z33" s="19"/>
      <c r="AA33" s="19"/>
      <c r="AB33" s="17">
        <f>AVERAGE(AB1:AB31)</f>
        <v>2.1825045573609376</v>
      </c>
      <c r="AC33" s="17"/>
      <c r="AD33" s="19"/>
    </row>
    <row r="34" spans="1:30" x14ac:dyDescent="0.35">
      <c r="A34" s="18" t="s">
        <v>22</v>
      </c>
      <c r="B34" s="17">
        <f>MEDIAN(B1:C31)</f>
        <v>49.430705661720701</v>
      </c>
      <c r="C34" s="17"/>
      <c r="D34" s="17">
        <f>MEDIAN(D1:E31)</f>
        <v>19.264820878309976</v>
      </c>
      <c r="E34" s="17"/>
      <c r="F34" s="17"/>
      <c r="G34" s="17"/>
      <c r="H34" s="17">
        <f>MEDIAN(H1:I31)</f>
        <v>2.6893672666058226</v>
      </c>
      <c r="I34" s="18"/>
      <c r="J34" s="17"/>
      <c r="K34" s="18" t="s">
        <v>23</v>
      </c>
      <c r="L34" s="17">
        <f>MEDIAN(L1:M31)</f>
        <v>2.7346128446049902</v>
      </c>
      <c r="M34" s="17"/>
      <c r="N34" s="17">
        <f>MEDIAN(N1:O31)</f>
        <v>1.73515</v>
      </c>
      <c r="O34" s="17"/>
      <c r="P34" s="17"/>
      <c r="Q34" s="17"/>
      <c r="R34" s="17">
        <f>MEDIAN(R1:S31)</f>
        <v>0.9159465250355705</v>
      </c>
      <c r="S34" s="17"/>
      <c r="T34" s="17"/>
      <c r="U34" s="17"/>
      <c r="V34" s="17">
        <f>MEDIAN(V1:W31)</f>
        <v>0.37574448585510201</v>
      </c>
      <c r="W34" s="17"/>
      <c r="X34" s="17">
        <f>MEDIAN(X1:Y31)</f>
        <v>2.5305499999999999</v>
      </c>
      <c r="Y34" s="17"/>
      <c r="Z34" s="17"/>
      <c r="AA34" s="17"/>
      <c r="AB34" s="17">
        <f>MEDIAN(AB1:AC31)</f>
        <v>2.2707005663693001</v>
      </c>
      <c r="AC34" s="17"/>
      <c r="AD34" s="17"/>
    </row>
    <row r="35" spans="1:30" x14ac:dyDescent="0.35">
      <c r="A35" s="18" t="s">
        <v>24</v>
      </c>
      <c r="B35" s="17">
        <f>_xlfn.STDEV.S(B1:C31)</f>
        <v>21.217687716145669</v>
      </c>
      <c r="C35" s="17"/>
      <c r="D35" s="17">
        <f>_xlfn.STDEV.S(D1:E31)</f>
        <v>15.836197068045866</v>
      </c>
      <c r="E35" s="17"/>
      <c r="F35" s="17"/>
      <c r="G35" s="17"/>
      <c r="H35" s="17">
        <f>_xlfn.STDEV.S(H1:I31)</f>
        <v>9.5801882983383031</v>
      </c>
      <c r="I35" s="18"/>
      <c r="J35" s="21"/>
      <c r="K35" s="18" t="s">
        <v>25</v>
      </c>
      <c r="L35" s="17">
        <f>_xlfn.STDEV.S(L1:M31)</f>
        <v>1.093496790731693</v>
      </c>
      <c r="M35" s="17"/>
      <c r="N35" s="17">
        <f>_xlfn.STDEV.S(N1:O31)</f>
        <v>2.3821066679338045</v>
      </c>
      <c r="O35" s="17"/>
      <c r="P35" s="17"/>
      <c r="Q35" s="17"/>
      <c r="R35" s="17">
        <f>_xlfn.STDEV.S(R1:S31)</f>
        <v>2.5652614828655196</v>
      </c>
      <c r="S35" s="17"/>
      <c r="T35" s="17"/>
      <c r="U35" s="17"/>
      <c r="V35" s="17">
        <f>_xlfn.STDEV.S(V1:W31)</f>
        <v>0.51729279170988784</v>
      </c>
      <c r="W35" s="17"/>
      <c r="X35" s="17">
        <f>_xlfn.STDEV.S(X1:Y31)</f>
        <v>2.1530666421754536</v>
      </c>
      <c r="Y35" s="17"/>
      <c r="Z35" s="17"/>
      <c r="AA35" s="17"/>
      <c r="AB35" s="17">
        <f>_xlfn.STDEV.S(AB1:AC31)</f>
        <v>2.0870890395854045</v>
      </c>
      <c r="AC35" s="17"/>
      <c r="AD35" s="21"/>
    </row>
    <row r="36" spans="1:30" x14ac:dyDescent="0.35">
      <c r="A36" s="18" t="s">
        <v>26</v>
      </c>
      <c r="B36" s="17"/>
      <c r="C36" s="17"/>
      <c r="D36" s="17">
        <f>SUM(F1:F31)</f>
        <v>51.068080097098118</v>
      </c>
      <c r="E36" s="17"/>
      <c r="F36" s="17"/>
      <c r="G36" s="17"/>
      <c r="H36" s="17">
        <f>SUM(J1:J31)</f>
        <v>39.277068303498226</v>
      </c>
      <c r="I36" s="18"/>
      <c r="J36" s="17"/>
      <c r="K36" s="18"/>
      <c r="L36" s="17"/>
      <c r="M36" s="17"/>
      <c r="N36" s="17">
        <f>SUM(P1:P31)</f>
        <v>58.990259610880976</v>
      </c>
      <c r="O36" s="17"/>
      <c r="P36" s="17"/>
      <c r="Q36" s="17"/>
      <c r="R36" s="17">
        <f>SUM(T1:T31)</f>
        <v>64.131607574350326</v>
      </c>
      <c r="S36" s="17"/>
      <c r="T36" s="17"/>
      <c r="U36" s="17"/>
      <c r="V36" s="17"/>
      <c r="W36" s="17"/>
      <c r="X36" s="17">
        <f>SUM(Z1:Z31)</f>
        <v>124.21086031933561</v>
      </c>
      <c r="Y36" s="17"/>
      <c r="Z36" s="17"/>
      <c r="AA36" s="17"/>
      <c r="AB36" s="17">
        <f>SUM(AD1:AD31)</f>
        <v>108.08732598833363</v>
      </c>
      <c r="AC36" s="17"/>
      <c r="AD36" s="17"/>
    </row>
    <row r="37" spans="1:30" x14ac:dyDescent="0.35">
      <c r="A37" s="26" t="s">
        <v>1</v>
      </c>
      <c r="B37" s="27"/>
      <c r="C37" s="27"/>
      <c r="D37" s="28">
        <f>COUNT(D1:D31)</f>
        <v>29</v>
      </c>
      <c r="E37" s="28"/>
      <c r="F37" s="28"/>
      <c r="G37" s="28"/>
      <c r="H37" s="28">
        <f>COUNT(H1:H31)</f>
        <v>29</v>
      </c>
      <c r="I37" s="28"/>
      <c r="J37" s="28"/>
      <c r="K37" s="28"/>
      <c r="L37" s="28"/>
      <c r="M37" s="28"/>
      <c r="N37" s="28">
        <f>COUNT(N1:N31)</f>
        <v>29</v>
      </c>
      <c r="O37" s="28"/>
      <c r="P37" s="28"/>
      <c r="Q37" s="28"/>
      <c r="R37" s="28">
        <f>COUNT(R1:R31)</f>
        <v>29</v>
      </c>
      <c r="S37" s="28"/>
      <c r="T37" s="28"/>
      <c r="U37" s="28"/>
      <c r="V37" s="28"/>
      <c r="W37" s="28"/>
      <c r="X37" s="28">
        <f>COUNT(X1:X31)</f>
        <v>29</v>
      </c>
      <c r="Y37" s="28"/>
      <c r="Z37" s="28"/>
      <c r="AA37" s="28"/>
      <c r="AB37" s="28">
        <f>COUNT(AB1:AB31)</f>
        <v>29</v>
      </c>
      <c r="AC37" s="28"/>
      <c r="AD37" s="26"/>
    </row>
    <row r="38" spans="1:30" x14ac:dyDescent="0.35">
      <c r="A38" s="26" t="s">
        <v>4</v>
      </c>
      <c r="B38" s="27"/>
      <c r="C38" s="27"/>
      <c r="D38" s="27">
        <f>(D36/D37)*100</f>
        <v>176.09682792102799</v>
      </c>
      <c r="E38" s="27"/>
      <c r="F38" s="27"/>
      <c r="G38" s="27"/>
      <c r="H38" s="27">
        <f>(H36/H37)*100</f>
        <v>135.43816656378698</v>
      </c>
      <c r="I38" s="26"/>
      <c r="J38" s="26"/>
      <c r="K38" s="26"/>
      <c r="L38" s="27"/>
      <c r="M38" s="27"/>
      <c r="N38" s="27">
        <f>(N36/N37)*100</f>
        <v>203.41468831338267</v>
      </c>
      <c r="O38" s="27"/>
      <c r="P38" s="27"/>
      <c r="Q38" s="27"/>
      <c r="R38" s="27">
        <f>(R36/R37)*100</f>
        <v>221.14347439431148</v>
      </c>
      <c r="S38" s="27"/>
      <c r="T38" s="27"/>
      <c r="U38" s="27"/>
      <c r="V38" s="27"/>
      <c r="W38" s="27"/>
      <c r="X38" s="27">
        <f>(X36/X37)*100</f>
        <v>428.31331144598488</v>
      </c>
      <c r="Y38" s="27"/>
      <c r="Z38" s="27"/>
      <c r="AA38" s="27"/>
      <c r="AB38" s="27">
        <f>(AB36/AB37)*100</f>
        <v>372.71491720115046</v>
      </c>
      <c r="AC38" s="27"/>
      <c r="AD38" s="2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E211-4B93-4B3A-95D4-2B8F550B58A7}">
  <dimension ref="A1:J36"/>
  <sheetViews>
    <sheetView workbookViewId="0">
      <selection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9" t="s">
        <v>0</v>
      </c>
      <c r="B1" s="12" t="s">
        <v>6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 x14ac:dyDescent="0.35">
      <c r="A3" s="4">
        <v>43862</v>
      </c>
      <c r="B3" s="5">
        <v>71.7</v>
      </c>
      <c r="C3" s="3"/>
      <c r="D3" s="5">
        <v>44.008800000000001</v>
      </c>
      <c r="E3" s="5">
        <f>(D3-B3)/B3</f>
        <v>-0.38620920502092049</v>
      </c>
      <c r="F3" s="6">
        <f t="shared" ref="F3:F31" si="0">ABS((B3-D3)/B3)</f>
        <v>0.38620920502092049</v>
      </c>
      <c r="G3" s="6"/>
      <c r="H3" s="5">
        <v>71.7</v>
      </c>
      <c r="I3" s="5">
        <f>(H3-B3)/B3</f>
        <v>0</v>
      </c>
      <c r="J3" s="6">
        <f>ABS((B3-H3)/B3)</f>
        <v>0</v>
      </c>
    </row>
    <row r="4" spans="1:10" x14ac:dyDescent="0.35">
      <c r="A4" s="4">
        <v>43863</v>
      </c>
      <c r="B4" s="5">
        <v>62.85</v>
      </c>
      <c r="C4" s="3"/>
      <c r="D4" s="5">
        <v>43.868000000000002</v>
      </c>
      <c r="E4" s="5">
        <f t="shared" ref="E4:E31" si="1">(D4-B4)/B4</f>
        <v>-0.30202068416865552</v>
      </c>
      <c r="F4" s="6">
        <f t="shared" si="0"/>
        <v>0.30202068416865552</v>
      </c>
      <c r="G4" s="6"/>
      <c r="H4" s="5">
        <v>66.772527269999998</v>
      </c>
      <c r="I4" s="5">
        <f t="shared" ref="I4:I31" si="2">(H4-B4)/B4</f>
        <v>6.2410935083532161E-2</v>
      </c>
      <c r="J4" s="6">
        <f t="shared" ref="J4:J31" si="3">ABS((B4-H4)/B4)</f>
        <v>6.2410935083532161E-2</v>
      </c>
    </row>
    <row r="5" spans="1:10" x14ac:dyDescent="0.35">
      <c r="A5" s="4">
        <v>43864</v>
      </c>
      <c r="B5" s="5">
        <v>45.87</v>
      </c>
      <c r="C5" s="3"/>
      <c r="D5" s="5">
        <v>43.727699999999999</v>
      </c>
      <c r="E5" s="5">
        <f t="shared" si="1"/>
        <v>-4.6703727926749483E-2</v>
      </c>
      <c r="F5" s="6">
        <f t="shared" si="0"/>
        <v>4.6703727926749483E-2</v>
      </c>
      <c r="G5" s="6"/>
      <c r="H5" s="5">
        <v>68.939350540000007</v>
      </c>
      <c r="I5" s="5">
        <f t="shared" si="2"/>
        <v>0.5029289413560063</v>
      </c>
      <c r="J5" s="6">
        <f t="shared" si="3"/>
        <v>0.5029289413560063</v>
      </c>
    </row>
    <row r="6" spans="1:10" x14ac:dyDescent="0.35">
      <c r="A6" s="4">
        <v>43865</v>
      </c>
      <c r="B6" s="5">
        <v>58.1</v>
      </c>
      <c r="C6" s="3"/>
      <c r="D6" s="5">
        <v>43.587899999999998</v>
      </c>
      <c r="E6" s="5">
        <f t="shared" si="1"/>
        <v>-0.24977796901893293</v>
      </c>
      <c r="F6" s="6">
        <f t="shared" si="0"/>
        <v>0.24977796901893293</v>
      </c>
      <c r="G6" s="6"/>
      <c r="H6" s="5">
        <v>64.062384050000006</v>
      </c>
      <c r="I6" s="5">
        <f t="shared" si="2"/>
        <v>0.10262278915662658</v>
      </c>
      <c r="J6" s="6">
        <f t="shared" si="3"/>
        <v>0.10262278915662658</v>
      </c>
    </row>
    <row r="7" spans="1:10" x14ac:dyDescent="0.35">
      <c r="A7" s="4">
        <v>43866</v>
      </c>
      <c r="B7" s="5">
        <v>59.74</v>
      </c>
      <c r="C7" s="3"/>
      <c r="D7" s="5">
        <v>43.448500000000003</v>
      </c>
      <c r="E7" s="5">
        <f t="shared" si="1"/>
        <v>-0.27270672915969196</v>
      </c>
      <c r="F7" s="6">
        <f t="shared" si="0"/>
        <v>0.27270672915969196</v>
      </c>
      <c r="G7" s="6"/>
      <c r="H7" s="5">
        <v>65.789740769999995</v>
      </c>
      <c r="I7" s="5">
        <f t="shared" si="2"/>
        <v>0.10126784014060917</v>
      </c>
      <c r="J7" s="6">
        <f t="shared" si="3"/>
        <v>0.10126784014060917</v>
      </c>
    </row>
    <row r="8" spans="1:10" x14ac:dyDescent="0.35">
      <c r="A8" s="4">
        <v>43867</v>
      </c>
      <c r="B8" s="5">
        <v>53.96</v>
      </c>
      <c r="C8" s="3"/>
      <c r="D8" s="5">
        <v>43.3095</v>
      </c>
      <c r="E8" s="5">
        <f t="shared" si="1"/>
        <v>-0.19737768717568571</v>
      </c>
      <c r="F8" s="6">
        <f t="shared" si="0"/>
        <v>0.19737768717568571</v>
      </c>
      <c r="G8" s="6"/>
      <c r="H8" s="5">
        <v>55.891784289999997</v>
      </c>
      <c r="I8" s="5">
        <f t="shared" si="2"/>
        <v>3.580030189028903E-2</v>
      </c>
      <c r="J8" s="6">
        <f t="shared" si="3"/>
        <v>3.580030189028903E-2</v>
      </c>
    </row>
    <row r="9" spans="1:10" x14ac:dyDescent="0.35">
      <c r="A9" s="4">
        <v>43868</v>
      </c>
      <c r="B9" s="5">
        <v>53.8</v>
      </c>
      <c r="C9" s="3"/>
      <c r="D9" s="5">
        <v>43.170999999999999</v>
      </c>
      <c r="E9" s="5">
        <f t="shared" si="1"/>
        <v>-0.19756505576208175</v>
      </c>
      <c r="F9" s="6">
        <f t="shared" si="0"/>
        <v>0.19756505576208175</v>
      </c>
      <c r="G9" s="6"/>
      <c r="H9" s="5">
        <v>71.551564350000007</v>
      </c>
      <c r="I9" s="5">
        <f t="shared" si="2"/>
        <v>0.32995472769516748</v>
      </c>
      <c r="J9" s="6">
        <f t="shared" si="3"/>
        <v>0.32995472769516748</v>
      </c>
    </row>
    <row r="10" spans="1:10" x14ac:dyDescent="0.35">
      <c r="A10" s="4">
        <v>43869</v>
      </c>
      <c r="B10" s="5">
        <v>62.44</v>
      </c>
      <c r="C10" s="3"/>
      <c r="D10" s="5">
        <v>43.032899999999998</v>
      </c>
      <c r="E10" s="5">
        <f t="shared" si="1"/>
        <v>-0.3108119795003203</v>
      </c>
      <c r="F10" s="6">
        <f t="shared" si="0"/>
        <v>0.3108119795003203</v>
      </c>
      <c r="G10" s="6"/>
      <c r="H10" s="5">
        <v>68.318980589999995</v>
      </c>
      <c r="I10" s="5">
        <f t="shared" si="2"/>
        <v>9.4154077354260055E-2</v>
      </c>
      <c r="J10" s="6">
        <f t="shared" si="3"/>
        <v>9.4154077354260055E-2</v>
      </c>
    </row>
    <row r="11" spans="1:10" x14ac:dyDescent="0.35">
      <c r="A11" s="4">
        <v>43870</v>
      </c>
      <c r="B11" s="5">
        <v>51.71</v>
      </c>
      <c r="C11" s="3"/>
      <c r="D11" s="5">
        <v>42.895299999999999</v>
      </c>
      <c r="E11" s="5">
        <f t="shared" si="1"/>
        <v>-0.17046412686134213</v>
      </c>
      <c r="F11" s="6">
        <f t="shared" si="0"/>
        <v>0.17046412686134213</v>
      </c>
      <c r="G11" s="6"/>
      <c r="H11" s="5">
        <v>83.666071950000003</v>
      </c>
      <c r="I11" s="5">
        <f t="shared" si="2"/>
        <v>0.61798630729065951</v>
      </c>
      <c r="J11" s="6">
        <f t="shared" si="3"/>
        <v>0.61798630729065951</v>
      </c>
    </row>
    <row r="12" spans="1:10" x14ac:dyDescent="0.35">
      <c r="A12" s="4">
        <v>43871</v>
      </c>
      <c r="B12" s="5">
        <v>59.67</v>
      </c>
      <c r="C12" s="3"/>
      <c r="D12" s="5">
        <v>42.758099999999999</v>
      </c>
      <c r="E12" s="5">
        <f t="shared" si="1"/>
        <v>-0.28342383107088992</v>
      </c>
      <c r="F12" s="6">
        <f t="shared" si="0"/>
        <v>0.28342383107088992</v>
      </c>
      <c r="G12" s="6"/>
      <c r="H12" s="5">
        <v>84.966382629999998</v>
      </c>
      <c r="I12" s="5">
        <f t="shared" si="2"/>
        <v>0.42393803636668337</v>
      </c>
      <c r="J12" s="6">
        <f t="shared" si="3"/>
        <v>0.42393803636668337</v>
      </c>
    </row>
    <row r="13" spans="1:10" x14ac:dyDescent="0.35">
      <c r="A13" s="4">
        <v>43872</v>
      </c>
      <c r="B13" s="5">
        <v>60.18</v>
      </c>
      <c r="C13" s="3"/>
      <c r="D13" s="5">
        <v>42.621299999999998</v>
      </c>
      <c r="E13" s="5">
        <f t="shared" si="1"/>
        <v>-0.29176969092721838</v>
      </c>
      <c r="F13" s="6">
        <f t="shared" si="0"/>
        <v>0.29176969092721838</v>
      </c>
      <c r="G13" s="6"/>
      <c r="H13" s="5">
        <v>95.599981130000003</v>
      </c>
      <c r="I13" s="5">
        <f t="shared" si="2"/>
        <v>0.58856731688268538</v>
      </c>
      <c r="J13" s="6">
        <f t="shared" si="3"/>
        <v>0.58856731688268538</v>
      </c>
    </row>
    <row r="14" spans="1:10" x14ac:dyDescent="0.35">
      <c r="A14" s="4">
        <v>43873</v>
      </c>
      <c r="B14" s="5">
        <v>67.239999999999995</v>
      </c>
      <c r="C14" s="3"/>
      <c r="D14" s="5">
        <v>42.484999999999999</v>
      </c>
      <c r="E14" s="5">
        <f t="shared" si="1"/>
        <v>-0.3681588340273646</v>
      </c>
      <c r="F14" s="6">
        <f t="shared" si="0"/>
        <v>0.3681588340273646</v>
      </c>
      <c r="G14" s="6"/>
      <c r="H14" s="5">
        <v>76.906849089999994</v>
      </c>
      <c r="I14" s="5">
        <f t="shared" si="2"/>
        <v>0.14376634577632361</v>
      </c>
      <c r="J14" s="6">
        <f t="shared" si="3"/>
        <v>0.14376634577632361</v>
      </c>
    </row>
    <row r="15" spans="1:10" x14ac:dyDescent="0.35">
      <c r="A15" s="4">
        <v>43874</v>
      </c>
      <c r="B15" s="5">
        <v>74.290000000000006</v>
      </c>
      <c r="C15" s="3"/>
      <c r="D15" s="5">
        <v>42.3491</v>
      </c>
      <c r="E15" s="5">
        <f t="shared" si="1"/>
        <v>-0.42994884910485937</v>
      </c>
      <c r="F15" s="6">
        <f t="shared" si="0"/>
        <v>0.42994884910485937</v>
      </c>
      <c r="G15" s="6"/>
      <c r="H15" s="5">
        <v>63.660893620000003</v>
      </c>
      <c r="I15" s="5">
        <f t="shared" si="2"/>
        <v>-0.14307586996904029</v>
      </c>
      <c r="J15" s="6">
        <f t="shared" si="3"/>
        <v>0.14307586996904029</v>
      </c>
    </row>
    <row r="16" spans="1:10" x14ac:dyDescent="0.35">
      <c r="A16" s="4">
        <v>43875</v>
      </c>
      <c r="B16" s="5">
        <v>62.44</v>
      </c>
      <c r="C16" s="3"/>
      <c r="D16" s="5">
        <v>42.213700000000003</v>
      </c>
      <c r="E16" s="5">
        <f t="shared" si="1"/>
        <v>-0.32393177450352328</v>
      </c>
      <c r="F16" s="6">
        <f t="shared" si="0"/>
        <v>0.32393177450352328</v>
      </c>
      <c r="G16" s="6"/>
      <c r="H16" s="5">
        <v>64.52951779</v>
      </c>
      <c r="I16" s="5">
        <f t="shared" si="2"/>
        <v>3.3464410474055128E-2</v>
      </c>
      <c r="J16" s="6">
        <f t="shared" si="3"/>
        <v>3.3464410474055128E-2</v>
      </c>
    </row>
    <row r="17" spans="1:10" x14ac:dyDescent="0.35">
      <c r="A17" s="4">
        <v>43876</v>
      </c>
      <c r="B17" s="5">
        <v>60.77</v>
      </c>
      <c r="C17" s="3"/>
      <c r="D17" s="5">
        <v>42.078699999999998</v>
      </c>
      <c r="E17" s="5">
        <f t="shared" si="1"/>
        <v>-0.3075744610827712</v>
      </c>
      <c r="F17" s="6">
        <f t="shared" si="0"/>
        <v>0.3075744610827712</v>
      </c>
      <c r="G17" s="6"/>
      <c r="H17" s="5">
        <v>62.648234879999997</v>
      </c>
      <c r="I17" s="5">
        <f t="shared" si="2"/>
        <v>3.0907271350995452E-2</v>
      </c>
      <c r="J17" s="6">
        <f t="shared" si="3"/>
        <v>3.0907271350995452E-2</v>
      </c>
    </row>
    <row r="18" spans="1:10" x14ac:dyDescent="0.35">
      <c r="A18" s="4">
        <v>43877</v>
      </c>
      <c r="B18" s="5">
        <v>53.24</v>
      </c>
      <c r="C18" s="3"/>
      <c r="D18" s="5">
        <v>41.944099999999999</v>
      </c>
      <c r="E18" s="5">
        <f t="shared" si="1"/>
        <v>-0.21216942148760334</v>
      </c>
      <c r="F18" s="6">
        <f t="shared" si="0"/>
        <v>0.21216942148760334</v>
      </c>
      <c r="G18" s="6"/>
      <c r="H18" s="5">
        <v>59.500299779999999</v>
      </c>
      <c r="I18" s="5">
        <f t="shared" si="2"/>
        <v>0.11758639706987221</v>
      </c>
      <c r="J18" s="6">
        <f t="shared" si="3"/>
        <v>0.11758639706987221</v>
      </c>
    </row>
    <row r="19" spans="1:10" x14ac:dyDescent="0.35">
      <c r="A19" s="4">
        <v>43878</v>
      </c>
      <c r="B19" s="5">
        <v>46.65</v>
      </c>
      <c r="C19" s="3"/>
      <c r="D19" s="5">
        <v>41.81</v>
      </c>
      <c r="E19" s="5">
        <f t="shared" si="1"/>
        <v>-0.10375133976420142</v>
      </c>
      <c r="F19" s="6">
        <f t="shared" si="0"/>
        <v>0.10375133976420142</v>
      </c>
      <c r="G19" s="6"/>
      <c r="H19" s="5">
        <v>68.170799259999995</v>
      </c>
      <c r="I19" s="5">
        <f t="shared" si="2"/>
        <v>0.46132474297963555</v>
      </c>
      <c r="J19" s="6">
        <f t="shared" si="3"/>
        <v>0.46132474297963555</v>
      </c>
    </row>
    <row r="20" spans="1:10" x14ac:dyDescent="0.35">
      <c r="A20" s="4">
        <v>43879</v>
      </c>
      <c r="B20" s="5">
        <v>61.62</v>
      </c>
      <c r="C20" s="3"/>
      <c r="D20" s="5">
        <v>41.676200000000001</v>
      </c>
      <c r="E20" s="5">
        <f t="shared" si="1"/>
        <v>-0.32365790327815641</v>
      </c>
      <c r="F20" s="6">
        <f t="shared" si="0"/>
        <v>0.32365790327815641</v>
      </c>
      <c r="G20" s="6"/>
      <c r="H20" s="5">
        <v>62.623734239999997</v>
      </c>
      <c r="I20" s="5">
        <f t="shared" si="2"/>
        <v>1.6289098344693283E-2</v>
      </c>
      <c r="J20" s="6">
        <f t="shared" si="3"/>
        <v>1.6289098344693283E-2</v>
      </c>
    </row>
    <row r="21" spans="1:10" x14ac:dyDescent="0.35">
      <c r="A21" s="4">
        <v>43880</v>
      </c>
      <c r="B21" s="5">
        <v>55.45</v>
      </c>
      <c r="C21" s="3"/>
      <c r="D21" s="5">
        <v>41.542999999999999</v>
      </c>
      <c r="E21" s="5">
        <f t="shared" si="1"/>
        <v>-0.25080252479711457</v>
      </c>
      <c r="F21" s="6">
        <f t="shared" si="0"/>
        <v>0.25080252479711457</v>
      </c>
      <c r="G21" s="6"/>
      <c r="H21" s="5">
        <v>69.618161509999993</v>
      </c>
      <c r="I21" s="5">
        <f t="shared" si="2"/>
        <v>0.25551238070333615</v>
      </c>
      <c r="J21" s="6">
        <f t="shared" si="3"/>
        <v>0.25551238070333615</v>
      </c>
    </row>
    <row r="22" spans="1:10" x14ac:dyDescent="0.35">
      <c r="A22" s="4">
        <v>43881</v>
      </c>
      <c r="B22" s="5">
        <v>62.04</v>
      </c>
      <c r="C22" s="3"/>
      <c r="D22" s="5">
        <v>41.4101</v>
      </c>
      <c r="E22" s="5">
        <f t="shared" si="1"/>
        <v>-0.33252578981302383</v>
      </c>
      <c r="F22" s="6">
        <f t="shared" si="0"/>
        <v>0.33252578981302383</v>
      </c>
      <c r="G22" s="6"/>
      <c r="H22" s="5">
        <v>54.9560867</v>
      </c>
      <c r="I22" s="5">
        <f t="shared" si="2"/>
        <v>-0.11418299967762732</v>
      </c>
      <c r="J22" s="6">
        <f t="shared" si="3"/>
        <v>0.11418299967762732</v>
      </c>
    </row>
    <row r="23" spans="1:10" x14ac:dyDescent="0.35">
      <c r="A23" s="4">
        <v>43882</v>
      </c>
      <c r="B23" s="5">
        <v>68.59</v>
      </c>
      <c r="C23" s="3"/>
      <c r="D23" s="5">
        <v>41.2776</v>
      </c>
      <c r="E23" s="5">
        <f t="shared" si="1"/>
        <v>-0.39819798804490453</v>
      </c>
      <c r="F23" s="6">
        <f t="shared" si="0"/>
        <v>0.39819798804490453</v>
      </c>
      <c r="G23" s="6"/>
      <c r="H23" s="5">
        <v>58.630513100000002</v>
      </c>
      <c r="I23" s="5">
        <f t="shared" si="2"/>
        <v>-0.1452031914273218</v>
      </c>
      <c r="J23" s="6">
        <f t="shared" si="3"/>
        <v>0.1452031914273218</v>
      </c>
    </row>
    <row r="24" spans="1:10" x14ac:dyDescent="0.35">
      <c r="A24" s="4">
        <v>43883</v>
      </c>
      <c r="B24" s="5">
        <v>61.35</v>
      </c>
      <c r="C24" s="3"/>
      <c r="D24" s="5">
        <v>41.145600000000002</v>
      </c>
      <c r="E24" s="5">
        <f t="shared" si="1"/>
        <v>-0.32933007334963321</v>
      </c>
      <c r="F24" s="6">
        <f t="shared" si="0"/>
        <v>0.32933007334963321</v>
      </c>
      <c r="G24" s="6"/>
      <c r="H24" s="5">
        <v>51.777380979999997</v>
      </c>
      <c r="I24" s="5">
        <f t="shared" si="2"/>
        <v>-0.15603290986145077</v>
      </c>
      <c r="J24" s="6">
        <f t="shared" si="3"/>
        <v>0.15603290986145077</v>
      </c>
    </row>
    <row r="25" spans="1:10" x14ac:dyDescent="0.35">
      <c r="A25" s="4">
        <v>43884</v>
      </c>
      <c r="B25" s="5">
        <v>45.79</v>
      </c>
      <c r="C25" s="3"/>
      <c r="D25" s="5">
        <v>41.014000000000003</v>
      </c>
      <c r="E25" s="5">
        <f t="shared" si="1"/>
        <v>-0.10430224939943211</v>
      </c>
      <c r="F25" s="6">
        <f t="shared" si="0"/>
        <v>0.10430224939943211</v>
      </c>
      <c r="G25" s="6"/>
      <c r="H25" s="5">
        <v>53.382734489999997</v>
      </c>
      <c r="I25" s="5">
        <f t="shared" si="2"/>
        <v>0.16581643350076433</v>
      </c>
      <c r="J25" s="6">
        <f t="shared" si="3"/>
        <v>0.16581643350076433</v>
      </c>
    </row>
    <row r="26" spans="1:10" x14ac:dyDescent="0.35">
      <c r="A26" s="4">
        <v>43885</v>
      </c>
      <c r="B26" s="5">
        <v>65.510000000000005</v>
      </c>
      <c r="C26" s="3"/>
      <c r="D26" s="5">
        <v>40.882899999999999</v>
      </c>
      <c r="E26" s="5">
        <f t="shared" si="1"/>
        <v>-0.37592886582201196</v>
      </c>
      <c r="F26" s="6">
        <f t="shared" si="0"/>
        <v>0.37592886582201196</v>
      </c>
      <c r="G26" s="6"/>
      <c r="H26" s="5">
        <v>63.870169099999998</v>
      </c>
      <c r="I26" s="5">
        <f t="shared" si="2"/>
        <v>-2.5031764616089251E-2</v>
      </c>
      <c r="J26" s="6">
        <f t="shared" si="3"/>
        <v>2.5031764616089251E-2</v>
      </c>
    </row>
    <row r="27" spans="1:10" x14ac:dyDescent="0.35">
      <c r="A27" s="4">
        <v>43886</v>
      </c>
      <c r="B27" s="5">
        <v>48.09</v>
      </c>
      <c r="C27" s="3"/>
      <c r="D27" s="5">
        <v>40.752099999999999</v>
      </c>
      <c r="E27" s="5">
        <f t="shared" si="1"/>
        <v>-0.15258681638594312</v>
      </c>
      <c r="F27" s="6">
        <f t="shared" si="0"/>
        <v>0.15258681638594312</v>
      </c>
      <c r="G27" s="6"/>
      <c r="H27" s="5">
        <v>56.616266500000002</v>
      </c>
      <c r="I27" s="5">
        <f t="shared" si="2"/>
        <v>0.17729811811187352</v>
      </c>
      <c r="J27" s="6">
        <f t="shared" si="3"/>
        <v>0.17729811811187352</v>
      </c>
    </row>
    <row r="28" spans="1:10" x14ac:dyDescent="0.35">
      <c r="A28" s="4">
        <v>43887</v>
      </c>
      <c r="B28" s="5">
        <v>58.84</v>
      </c>
      <c r="C28" s="3"/>
      <c r="D28" s="5">
        <v>40.6218</v>
      </c>
      <c r="E28" s="5">
        <f t="shared" si="1"/>
        <v>-0.30962270564242017</v>
      </c>
      <c r="F28" s="6">
        <f t="shared" si="0"/>
        <v>0.30962270564242017</v>
      </c>
      <c r="G28" s="6"/>
      <c r="H28" s="5">
        <v>74.671976560000004</v>
      </c>
      <c r="I28" s="5">
        <f t="shared" si="2"/>
        <v>0.26906826240652615</v>
      </c>
      <c r="J28" s="6">
        <f t="shared" si="3"/>
        <v>0.26906826240652615</v>
      </c>
    </row>
    <row r="29" spans="1:10" x14ac:dyDescent="0.35">
      <c r="A29" s="4">
        <v>43888</v>
      </c>
      <c r="B29" s="5">
        <v>74.069999999999993</v>
      </c>
      <c r="C29" s="3"/>
      <c r="D29" s="5">
        <v>40.491900000000001</v>
      </c>
      <c r="E29" s="5">
        <f t="shared" si="1"/>
        <v>-0.45332928311057102</v>
      </c>
      <c r="F29" s="6">
        <f t="shared" si="0"/>
        <v>0.45332928311057102</v>
      </c>
      <c r="G29" s="6"/>
      <c r="H29" s="5">
        <v>57.239109419999998</v>
      </c>
      <c r="I29" s="5">
        <f t="shared" si="2"/>
        <v>-0.22722952045362491</v>
      </c>
      <c r="J29" s="6">
        <f>ABS((B29-H29)/B29)</f>
        <v>0.22722952045362491</v>
      </c>
    </row>
    <row r="30" spans="1:10" x14ac:dyDescent="0.35">
      <c r="A30" s="4">
        <v>43889</v>
      </c>
      <c r="B30" s="5">
        <v>98.91</v>
      </c>
      <c r="C30" s="3"/>
      <c r="D30" s="5">
        <v>40.362400000000001</v>
      </c>
      <c r="E30" s="5">
        <f t="shared" si="1"/>
        <v>-0.59192801536750583</v>
      </c>
      <c r="F30" s="6">
        <f t="shared" si="0"/>
        <v>0.59192801536750583</v>
      </c>
      <c r="G30" s="6"/>
      <c r="H30" s="5">
        <v>50.638863260000001</v>
      </c>
      <c r="I30" s="5">
        <f t="shared" si="2"/>
        <v>-0.48803090425639467</v>
      </c>
      <c r="J30" s="6">
        <f t="shared" si="3"/>
        <v>0.48803090425639467</v>
      </c>
    </row>
    <row r="31" spans="1:10" x14ac:dyDescent="0.35">
      <c r="A31" s="4">
        <v>43890</v>
      </c>
      <c r="B31" s="5">
        <v>58.94</v>
      </c>
      <c r="C31" s="3"/>
      <c r="D31" s="5">
        <v>40.2333</v>
      </c>
      <c r="E31" s="5">
        <f t="shared" si="1"/>
        <v>-0.31738547675602308</v>
      </c>
      <c r="F31" s="6">
        <f t="shared" si="0"/>
        <v>0.31738547675602308</v>
      </c>
      <c r="G31" s="6"/>
      <c r="H31" s="5">
        <v>55.23232247</v>
      </c>
      <c r="I31" s="5">
        <f t="shared" si="2"/>
        <v>-6.2905964200882222E-2</v>
      </c>
      <c r="J31" s="6">
        <f t="shared" si="3"/>
        <v>6.2905964200882222E-2</v>
      </c>
    </row>
    <row r="32" spans="1:10" x14ac:dyDescent="0.3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8.3939630583295521</v>
      </c>
      <c r="G34" s="5"/>
      <c r="H34" s="3"/>
      <c r="I34" s="3"/>
      <c r="J34" s="5">
        <f>SUM(J3:J33)</f>
        <v>5.8923578583970242</v>
      </c>
    </row>
    <row r="35" spans="1:10" x14ac:dyDescent="0.35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28.944700201136385</v>
      </c>
      <c r="G36" s="5"/>
      <c r="H36" s="3"/>
      <c r="I36" s="3" t="s">
        <v>4</v>
      </c>
      <c r="J36" s="5">
        <f>(J34/J35)*100</f>
        <v>20.318475373782842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797E-804E-4227-8A24-BC2DAE1C2487}">
  <dimension ref="A1:J36"/>
  <sheetViews>
    <sheetView workbookViewId="0">
      <selection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9" t="s">
        <v>0</v>
      </c>
      <c r="B1" s="12" t="s">
        <v>7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 x14ac:dyDescent="0.35">
      <c r="A3" s="4">
        <v>43862</v>
      </c>
      <c r="B3" s="5">
        <v>0.31</v>
      </c>
      <c r="C3" s="3"/>
      <c r="D3" s="5">
        <v>1.5689</v>
      </c>
      <c r="E3" s="5">
        <f>(D3-B3)/B3</f>
        <v>4.0609677419354835</v>
      </c>
      <c r="F3" s="6">
        <f t="shared" ref="F3:F31" si="0">ABS((B3-D3)/B3)</f>
        <v>4.0609677419354835</v>
      </c>
      <c r="G3" s="6"/>
      <c r="H3" s="5">
        <v>0.31</v>
      </c>
      <c r="I3" s="5">
        <f>(H3-B3)/B3</f>
        <v>0</v>
      </c>
      <c r="J3" s="6">
        <f>ABS((B3-H3)/B3)</f>
        <v>0</v>
      </c>
    </row>
    <row r="4" spans="1:10" x14ac:dyDescent="0.35">
      <c r="A4" s="4">
        <v>43863</v>
      </c>
      <c r="B4" s="5">
        <v>0.31</v>
      </c>
      <c r="C4" s="3"/>
      <c r="D4" s="5">
        <v>1.5637000000000001</v>
      </c>
      <c r="E4" s="5">
        <f t="shared" ref="E4:E31" si="1">(D4-B4)/B4</f>
        <v>4.0441935483870965</v>
      </c>
      <c r="F4" s="6">
        <f t="shared" si="0"/>
        <v>4.0441935483870965</v>
      </c>
      <c r="G4" s="6"/>
      <c r="H4" s="5">
        <v>0.33942017400000002</v>
      </c>
      <c r="I4" s="5">
        <f t="shared" ref="I4:I31" si="2">(H4-B4)/B4</f>
        <v>9.4903787096774259E-2</v>
      </c>
      <c r="J4" s="6">
        <f t="shared" ref="J4:J31" si="3">ABS((B4-H4)/B4)</f>
        <v>9.4903787096774259E-2</v>
      </c>
    </row>
    <row r="5" spans="1:10" x14ac:dyDescent="0.35">
      <c r="A5" s="4">
        <v>43864</v>
      </c>
      <c r="B5" s="5">
        <v>0.33</v>
      </c>
      <c r="C5" s="3"/>
      <c r="D5" s="5">
        <v>1.5585</v>
      </c>
      <c r="E5" s="5">
        <f t="shared" si="1"/>
        <v>3.7227272727272722</v>
      </c>
      <c r="F5" s="6">
        <f t="shared" si="0"/>
        <v>3.7227272727272722</v>
      </c>
      <c r="G5" s="6"/>
      <c r="H5" s="5">
        <v>0.38763892799999999</v>
      </c>
      <c r="I5" s="5">
        <f t="shared" si="2"/>
        <v>0.1746634181818181</v>
      </c>
      <c r="J5" s="6">
        <f t="shared" si="3"/>
        <v>0.1746634181818181</v>
      </c>
    </row>
    <row r="6" spans="1:10" x14ac:dyDescent="0.35">
      <c r="A6" s="4">
        <v>43865</v>
      </c>
      <c r="B6" s="5">
        <v>0.34</v>
      </c>
      <c r="C6" s="3"/>
      <c r="D6" s="5">
        <v>1.5533999999999999</v>
      </c>
      <c r="E6" s="5">
        <f t="shared" si="1"/>
        <v>3.5688235294117638</v>
      </c>
      <c r="F6" s="6">
        <f t="shared" si="0"/>
        <v>3.5688235294117638</v>
      </c>
      <c r="G6" s="6"/>
      <c r="H6" s="5">
        <v>0.380510138</v>
      </c>
      <c r="I6" s="5">
        <f t="shared" si="2"/>
        <v>0.11914746470588226</v>
      </c>
      <c r="J6" s="6">
        <f t="shared" si="3"/>
        <v>0.11914746470588226</v>
      </c>
    </row>
    <row r="7" spans="1:10" x14ac:dyDescent="0.35">
      <c r="A7" s="4">
        <v>43866</v>
      </c>
      <c r="B7" s="5">
        <v>0.33</v>
      </c>
      <c r="C7" s="3"/>
      <c r="D7" s="5">
        <v>1.5482</v>
      </c>
      <c r="E7" s="5">
        <f t="shared" si="1"/>
        <v>3.691515151515151</v>
      </c>
      <c r="F7" s="6">
        <f t="shared" si="0"/>
        <v>3.691515151515151</v>
      </c>
      <c r="G7" s="6"/>
      <c r="H7" s="5">
        <v>0.25942129800000002</v>
      </c>
      <c r="I7" s="5">
        <f t="shared" si="2"/>
        <v>-0.21387485454545452</v>
      </c>
      <c r="J7" s="6">
        <f t="shared" si="3"/>
        <v>0.21387485454545452</v>
      </c>
    </row>
    <row r="8" spans="1:10" x14ac:dyDescent="0.35">
      <c r="A8" s="4">
        <v>43867</v>
      </c>
      <c r="B8" s="5">
        <v>0.35</v>
      </c>
      <c r="C8" s="3"/>
      <c r="D8" s="5">
        <v>1.5430999999999999</v>
      </c>
      <c r="E8" s="5">
        <f t="shared" si="1"/>
        <v>3.4088571428571424</v>
      </c>
      <c r="F8" s="6">
        <f t="shared" si="0"/>
        <v>3.4088571428571424</v>
      </c>
      <c r="G8" s="6"/>
      <c r="H8" s="5">
        <v>0.345536601</v>
      </c>
      <c r="I8" s="5">
        <f t="shared" si="2"/>
        <v>-1.2752568571428513E-2</v>
      </c>
      <c r="J8" s="6">
        <f t="shared" si="3"/>
        <v>1.2752568571428513E-2</v>
      </c>
    </row>
    <row r="9" spans="1:10" x14ac:dyDescent="0.35">
      <c r="A9" s="4">
        <v>43868</v>
      </c>
      <c r="B9" s="5">
        <v>0.54</v>
      </c>
      <c r="C9" s="3"/>
      <c r="D9" s="5">
        <v>1.538</v>
      </c>
      <c r="E9" s="5">
        <f t="shared" si="1"/>
        <v>1.8481481481481481</v>
      </c>
      <c r="F9" s="6">
        <f t="shared" si="0"/>
        <v>1.8481481481481481</v>
      </c>
      <c r="G9" s="6"/>
      <c r="H9" s="5">
        <v>0.34845753699999998</v>
      </c>
      <c r="I9" s="5">
        <f t="shared" si="2"/>
        <v>-0.35470826481481488</v>
      </c>
      <c r="J9" s="6">
        <f t="shared" si="3"/>
        <v>0.35470826481481488</v>
      </c>
    </row>
    <row r="10" spans="1:10" x14ac:dyDescent="0.35">
      <c r="A10" s="4">
        <v>43869</v>
      </c>
      <c r="B10" s="5">
        <v>0.53</v>
      </c>
      <c r="C10" s="3"/>
      <c r="D10" s="5">
        <v>1.5328999999999999</v>
      </c>
      <c r="E10" s="5">
        <f t="shared" si="1"/>
        <v>1.892264150943396</v>
      </c>
      <c r="F10" s="6">
        <f t="shared" si="0"/>
        <v>1.892264150943396</v>
      </c>
      <c r="G10" s="6"/>
      <c r="H10" s="5">
        <v>0.323447757</v>
      </c>
      <c r="I10" s="5">
        <f t="shared" si="2"/>
        <v>-0.38972121320754721</v>
      </c>
      <c r="J10" s="6">
        <f t="shared" si="3"/>
        <v>0.38972121320754721</v>
      </c>
    </row>
    <row r="11" spans="1:10" x14ac:dyDescent="0.35">
      <c r="A11" s="4">
        <v>43870</v>
      </c>
      <c r="B11" s="5">
        <v>0.56999999999999995</v>
      </c>
      <c r="C11" s="3"/>
      <c r="D11" s="5">
        <v>1.5278</v>
      </c>
      <c r="E11" s="5">
        <f t="shared" si="1"/>
        <v>1.6803508771929827</v>
      </c>
      <c r="F11" s="6">
        <f t="shared" si="0"/>
        <v>1.6803508771929827</v>
      </c>
      <c r="G11" s="6"/>
      <c r="H11" s="5">
        <v>0.31198978799999999</v>
      </c>
      <c r="I11" s="5">
        <f t="shared" si="2"/>
        <v>-0.45264949473684207</v>
      </c>
      <c r="J11" s="6">
        <f t="shared" si="3"/>
        <v>0.45264949473684207</v>
      </c>
    </row>
    <row r="12" spans="1:10" x14ac:dyDescent="0.35">
      <c r="A12" s="4">
        <v>43871</v>
      </c>
      <c r="B12" s="5">
        <v>0.56000000000000005</v>
      </c>
      <c r="C12" s="3"/>
      <c r="D12" s="5">
        <v>1.5227999999999999</v>
      </c>
      <c r="E12" s="5">
        <f t="shared" si="1"/>
        <v>1.7192857142857139</v>
      </c>
      <c r="F12" s="6">
        <f t="shared" si="0"/>
        <v>1.7192857142857139</v>
      </c>
      <c r="G12" s="6"/>
      <c r="H12" s="5">
        <v>0.31784801499999998</v>
      </c>
      <c r="I12" s="5">
        <f t="shared" si="2"/>
        <v>-0.43241425892857149</v>
      </c>
      <c r="J12" s="6">
        <f t="shared" si="3"/>
        <v>0.43241425892857149</v>
      </c>
    </row>
    <row r="13" spans="1:10" x14ac:dyDescent="0.35">
      <c r="A13" s="4">
        <v>43872</v>
      </c>
      <c r="B13" s="5">
        <v>0.56999999999999995</v>
      </c>
      <c r="C13" s="3"/>
      <c r="D13" s="5">
        <v>1.5177</v>
      </c>
      <c r="E13" s="5">
        <f t="shared" si="1"/>
        <v>1.6626315789473687</v>
      </c>
      <c r="F13" s="6">
        <f t="shared" si="0"/>
        <v>1.6626315789473687</v>
      </c>
      <c r="G13" s="6"/>
      <c r="H13" s="5">
        <v>0.33980305500000002</v>
      </c>
      <c r="I13" s="5">
        <f t="shared" si="2"/>
        <v>-0.40385428947368412</v>
      </c>
      <c r="J13" s="6">
        <f t="shared" si="3"/>
        <v>0.40385428947368412</v>
      </c>
    </row>
    <row r="14" spans="1:10" x14ac:dyDescent="0.35">
      <c r="A14" s="4">
        <v>43873</v>
      </c>
      <c r="B14" s="5">
        <v>0.55000000000000004</v>
      </c>
      <c r="C14" s="3"/>
      <c r="D14" s="5">
        <v>1.5126999999999999</v>
      </c>
      <c r="E14" s="5">
        <f t="shared" si="1"/>
        <v>1.7503636363636361</v>
      </c>
      <c r="F14" s="6">
        <f t="shared" si="0"/>
        <v>1.7503636363636361</v>
      </c>
      <c r="G14" s="6"/>
      <c r="H14" s="5">
        <v>0.30339754099999999</v>
      </c>
      <c r="I14" s="5">
        <f t="shared" si="2"/>
        <v>-0.44836810727272736</v>
      </c>
      <c r="J14" s="6">
        <f t="shared" si="3"/>
        <v>0.44836810727272736</v>
      </c>
    </row>
    <row r="15" spans="1:10" x14ac:dyDescent="0.35">
      <c r="A15" s="4">
        <v>43874</v>
      </c>
      <c r="B15" s="5">
        <v>0.56999999999999995</v>
      </c>
      <c r="C15" s="3"/>
      <c r="D15" s="5">
        <v>1.5077</v>
      </c>
      <c r="E15" s="5">
        <f t="shared" si="1"/>
        <v>1.6450877192982458</v>
      </c>
      <c r="F15" s="6">
        <f t="shared" si="0"/>
        <v>1.6450877192982458</v>
      </c>
      <c r="G15" s="6"/>
      <c r="H15" s="5">
        <v>0.31329511900000001</v>
      </c>
      <c r="I15" s="5">
        <f t="shared" si="2"/>
        <v>-0.4503594403508771</v>
      </c>
      <c r="J15" s="6">
        <f t="shared" si="3"/>
        <v>0.4503594403508771</v>
      </c>
    </row>
    <row r="16" spans="1:10" x14ac:dyDescent="0.35">
      <c r="A16" s="4">
        <v>43875</v>
      </c>
      <c r="B16" s="5">
        <v>0.56999999999999995</v>
      </c>
      <c r="C16" s="3"/>
      <c r="D16" s="5">
        <v>1.5026999999999999</v>
      </c>
      <c r="E16" s="5">
        <f t="shared" si="1"/>
        <v>1.6363157894736844</v>
      </c>
      <c r="F16" s="6">
        <f t="shared" si="0"/>
        <v>1.6363157894736844</v>
      </c>
      <c r="G16" s="6"/>
      <c r="H16" s="5">
        <v>0.32050260699999999</v>
      </c>
      <c r="I16" s="5">
        <f t="shared" si="2"/>
        <v>-0.43771472456140348</v>
      </c>
      <c r="J16" s="6">
        <f t="shared" si="3"/>
        <v>0.43771472456140348</v>
      </c>
    </row>
    <row r="17" spans="1:10" x14ac:dyDescent="0.35">
      <c r="A17" s="4">
        <v>43876</v>
      </c>
      <c r="B17" s="5">
        <v>0.56000000000000005</v>
      </c>
      <c r="C17" s="3"/>
      <c r="D17" s="5">
        <v>1.4977</v>
      </c>
      <c r="E17" s="5">
        <f t="shared" si="1"/>
        <v>1.6744642857142855</v>
      </c>
      <c r="F17" s="6">
        <f t="shared" si="0"/>
        <v>1.6744642857142855</v>
      </c>
      <c r="G17" s="6"/>
      <c r="H17" s="5">
        <v>0.34509465900000003</v>
      </c>
      <c r="I17" s="5">
        <f t="shared" si="2"/>
        <v>-0.38375953750000003</v>
      </c>
      <c r="J17" s="6">
        <f t="shared" si="3"/>
        <v>0.38375953750000003</v>
      </c>
    </row>
    <row r="18" spans="1:10" x14ac:dyDescent="0.35">
      <c r="A18" s="4">
        <v>43877</v>
      </c>
      <c r="B18" s="5">
        <v>0.56000000000000005</v>
      </c>
      <c r="C18" s="3"/>
      <c r="D18" s="5">
        <v>1.4927999999999999</v>
      </c>
      <c r="E18" s="5">
        <f t="shared" si="1"/>
        <v>1.6657142857142853</v>
      </c>
      <c r="F18" s="6">
        <f t="shared" si="0"/>
        <v>1.6657142857142853</v>
      </c>
      <c r="G18" s="6"/>
      <c r="H18" s="5">
        <v>0.31612650799999997</v>
      </c>
      <c r="I18" s="5">
        <f t="shared" si="2"/>
        <v>-0.43548837857142869</v>
      </c>
      <c r="J18" s="6">
        <f t="shared" si="3"/>
        <v>0.43548837857142869</v>
      </c>
    </row>
    <row r="19" spans="1:10" x14ac:dyDescent="0.35">
      <c r="A19" s="4">
        <v>43878</v>
      </c>
      <c r="B19" s="5">
        <v>0.56999999999999995</v>
      </c>
      <c r="C19" s="3"/>
      <c r="D19" s="5">
        <v>1.4878</v>
      </c>
      <c r="E19" s="5">
        <f t="shared" si="1"/>
        <v>1.6101754385964915</v>
      </c>
      <c r="F19" s="6">
        <f t="shared" si="0"/>
        <v>1.6101754385964915</v>
      </c>
      <c r="G19" s="6"/>
      <c r="H19" s="5">
        <v>0.38682491499999999</v>
      </c>
      <c r="I19" s="5">
        <f t="shared" si="2"/>
        <v>-0.321359798245614</v>
      </c>
      <c r="J19" s="6">
        <f t="shared" si="3"/>
        <v>0.321359798245614</v>
      </c>
    </row>
    <row r="20" spans="1:10" x14ac:dyDescent="0.35">
      <c r="A20" s="4">
        <v>43879</v>
      </c>
      <c r="B20" s="5">
        <v>0.56000000000000005</v>
      </c>
      <c r="C20" s="3"/>
      <c r="D20" s="5">
        <v>1.4829000000000001</v>
      </c>
      <c r="E20" s="5">
        <f t="shared" si="1"/>
        <v>1.6480357142857143</v>
      </c>
      <c r="F20" s="6">
        <f t="shared" si="0"/>
        <v>1.6480357142857143</v>
      </c>
      <c r="G20" s="6"/>
      <c r="H20" s="5">
        <v>0.37741080300000002</v>
      </c>
      <c r="I20" s="5">
        <f t="shared" si="2"/>
        <v>-0.32605213750000006</v>
      </c>
      <c r="J20" s="6">
        <f t="shared" si="3"/>
        <v>0.32605213750000006</v>
      </c>
    </row>
    <row r="21" spans="1:10" x14ac:dyDescent="0.35">
      <c r="A21" s="4">
        <v>43880</v>
      </c>
      <c r="B21" s="5">
        <v>0.56000000000000005</v>
      </c>
      <c r="C21" s="3"/>
      <c r="D21" s="5">
        <v>1.478</v>
      </c>
      <c r="E21" s="5">
        <f t="shared" si="1"/>
        <v>1.639285714285714</v>
      </c>
      <c r="F21" s="6">
        <f t="shared" si="0"/>
        <v>1.639285714285714</v>
      </c>
      <c r="G21" s="6"/>
      <c r="H21" s="5">
        <v>0.37050593700000001</v>
      </c>
      <c r="I21" s="5">
        <f t="shared" si="2"/>
        <v>-0.33838225535714289</v>
      </c>
      <c r="J21" s="6">
        <f t="shared" si="3"/>
        <v>0.33838225535714289</v>
      </c>
    </row>
    <row r="22" spans="1:10" x14ac:dyDescent="0.35">
      <c r="A22" s="4">
        <v>43881</v>
      </c>
      <c r="B22" s="5">
        <v>0.6</v>
      </c>
      <c r="C22" s="3"/>
      <c r="D22" s="5">
        <v>1.4731000000000001</v>
      </c>
      <c r="E22" s="5">
        <f t="shared" si="1"/>
        <v>1.4551666666666669</v>
      </c>
      <c r="F22" s="6">
        <f t="shared" si="0"/>
        <v>1.4551666666666669</v>
      </c>
      <c r="G22" s="6"/>
      <c r="H22" s="5">
        <v>0.346004853</v>
      </c>
      <c r="I22" s="5">
        <f t="shared" si="2"/>
        <v>-0.42332524499999996</v>
      </c>
      <c r="J22" s="6">
        <f t="shared" si="3"/>
        <v>0.42332524499999996</v>
      </c>
    </row>
    <row r="23" spans="1:10" x14ac:dyDescent="0.35">
      <c r="A23" s="4">
        <v>43882</v>
      </c>
      <c r="B23" s="5">
        <v>0.56999999999999995</v>
      </c>
      <c r="C23" s="3"/>
      <c r="D23" s="5">
        <v>1.4681999999999999</v>
      </c>
      <c r="E23" s="5">
        <f t="shared" si="1"/>
        <v>1.5757894736842106</v>
      </c>
      <c r="F23" s="6">
        <f t="shared" si="0"/>
        <v>1.5757894736842106</v>
      </c>
      <c r="G23" s="6"/>
      <c r="H23" s="5">
        <v>0.388509139</v>
      </c>
      <c r="I23" s="5">
        <f t="shared" si="2"/>
        <v>-0.31840501929824555</v>
      </c>
      <c r="J23" s="6">
        <f t="shared" si="3"/>
        <v>0.31840501929824555</v>
      </c>
    </row>
    <row r="24" spans="1:10" x14ac:dyDescent="0.35">
      <c r="A24" s="4">
        <v>43883</v>
      </c>
      <c r="B24" s="5">
        <v>0.55000000000000004</v>
      </c>
      <c r="C24" s="3"/>
      <c r="D24" s="5">
        <v>1.4634</v>
      </c>
      <c r="E24" s="5">
        <f t="shared" si="1"/>
        <v>1.6607272727272726</v>
      </c>
      <c r="F24" s="6">
        <f t="shared" si="0"/>
        <v>1.6607272727272726</v>
      </c>
      <c r="G24" s="6"/>
      <c r="H24" s="5">
        <v>0.35676238500000002</v>
      </c>
      <c r="I24" s="5">
        <f t="shared" si="2"/>
        <v>-0.35134111818181818</v>
      </c>
      <c r="J24" s="6">
        <f t="shared" si="3"/>
        <v>0.35134111818181818</v>
      </c>
    </row>
    <row r="25" spans="1:10" x14ac:dyDescent="0.35">
      <c r="A25" s="4">
        <v>43884</v>
      </c>
      <c r="B25" s="5">
        <v>0.52</v>
      </c>
      <c r="C25" s="3"/>
      <c r="D25" s="5">
        <v>1.4584999999999999</v>
      </c>
      <c r="E25" s="5">
        <f t="shared" si="1"/>
        <v>1.8048076923076921</v>
      </c>
      <c r="F25" s="6">
        <f t="shared" si="0"/>
        <v>1.8048076923076921</v>
      </c>
      <c r="G25" s="6"/>
      <c r="H25" s="5">
        <v>0.33609493499999998</v>
      </c>
      <c r="I25" s="5">
        <f t="shared" si="2"/>
        <v>-0.35366358653846158</v>
      </c>
      <c r="J25" s="6">
        <f t="shared" si="3"/>
        <v>0.35366358653846158</v>
      </c>
    </row>
    <row r="26" spans="1:10" x14ac:dyDescent="0.35">
      <c r="A26" s="4">
        <v>43885</v>
      </c>
      <c r="B26" s="5">
        <v>0.55000000000000004</v>
      </c>
      <c r="C26" s="3"/>
      <c r="D26" s="5">
        <v>1.4537</v>
      </c>
      <c r="E26" s="5">
        <f t="shared" si="1"/>
        <v>1.6430909090909089</v>
      </c>
      <c r="F26" s="6">
        <f t="shared" si="0"/>
        <v>1.6430909090909089</v>
      </c>
      <c r="G26" s="6"/>
      <c r="H26" s="5">
        <v>0.40606594000000001</v>
      </c>
      <c r="I26" s="5">
        <f t="shared" si="2"/>
        <v>-0.26169829090909097</v>
      </c>
      <c r="J26" s="6">
        <f t="shared" si="3"/>
        <v>0.26169829090909097</v>
      </c>
    </row>
    <row r="27" spans="1:10" x14ac:dyDescent="0.35">
      <c r="A27" s="4">
        <v>43886</v>
      </c>
      <c r="B27" s="5">
        <v>0.57999999999999996</v>
      </c>
      <c r="C27" s="3"/>
      <c r="D27" s="5">
        <v>1.4489000000000001</v>
      </c>
      <c r="E27" s="5">
        <f t="shared" si="1"/>
        <v>1.4981034482758624</v>
      </c>
      <c r="F27" s="6">
        <f t="shared" si="0"/>
        <v>1.4981034482758624</v>
      </c>
      <c r="G27" s="6"/>
      <c r="H27" s="5">
        <v>0.45035423000000002</v>
      </c>
      <c r="I27" s="5">
        <f t="shared" si="2"/>
        <v>-0.22352718965517232</v>
      </c>
      <c r="J27" s="6">
        <f t="shared" si="3"/>
        <v>0.22352718965517232</v>
      </c>
    </row>
    <row r="28" spans="1:10" x14ac:dyDescent="0.35">
      <c r="A28" s="4">
        <v>43887</v>
      </c>
      <c r="B28" s="5">
        <v>0.59</v>
      </c>
      <c r="C28" s="3"/>
      <c r="D28" s="5">
        <v>1.4440999999999999</v>
      </c>
      <c r="E28" s="5">
        <f t="shared" si="1"/>
        <v>1.4476271186440679</v>
      </c>
      <c r="F28" s="6">
        <f t="shared" si="0"/>
        <v>1.4476271186440679</v>
      </c>
      <c r="G28" s="6"/>
      <c r="H28" s="5">
        <v>0.25782833599999999</v>
      </c>
      <c r="I28" s="5">
        <f t="shared" si="2"/>
        <v>-0.56300282033898308</v>
      </c>
      <c r="J28" s="6">
        <f t="shared" si="3"/>
        <v>0.56300282033898308</v>
      </c>
    </row>
    <row r="29" spans="1:10" x14ac:dyDescent="0.35">
      <c r="A29" s="4">
        <v>43888</v>
      </c>
      <c r="B29" s="5">
        <v>0.6</v>
      </c>
      <c r="C29" s="3"/>
      <c r="D29" s="5">
        <v>1.4393</v>
      </c>
      <c r="E29" s="5">
        <f t="shared" si="1"/>
        <v>1.3988333333333334</v>
      </c>
      <c r="F29" s="6">
        <f t="shared" si="0"/>
        <v>1.3988333333333334</v>
      </c>
      <c r="G29" s="6"/>
      <c r="H29" s="5">
        <v>0.350610007</v>
      </c>
      <c r="I29" s="5">
        <f t="shared" si="2"/>
        <v>-0.41564998833333333</v>
      </c>
      <c r="J29" s="6">
        <f t="shared" si="3"/>
        <v>0.41564998833333333</v>
      </c>
    </row>
    <row r="30" spans="1:10" x14ac:dyDescent="0.35">
      <c r="A30" s="4">
        <v>43889</v>
      </c>
      <c r="B30" s="5">
        <v>0.56000000000000005</v>
      </c>
      <c r="C30" s="3"/>
      <c r="D30" s="5">
        <v>1.4346000000000001</v>
      </c>
      <c r="E30" s="5">
        <f t="shared" si="1"/>
        <v>1.5617857142857141</v>
      </c>
      <c r="F30" s="6">
        <f t="shared" si="0"/>
        <v>1.5617857142857141</v>
      </c>
      <c r="G30" s="6"/>
      <c r="H30" s="5">
        <v>0.24041987000000001</v>
      </c>
      <c r="I30" s="5">
        <f t="shared" si="2"/>
        <v>-0.57067880357142864</v>
      </c>
      <c r="J30" s="6">
        <f t="shared" si="3"/>
        <v>0.57067880357142864</v>
      </c>
    </row>
    <row r="31" spans="1:10" x14ac:dyDescent="0.35">
      <c r="A31" s="4">
        <v>43890</v>
      </c>
      <c r="B31" s="5">
        <v>0.59</v>
      </c>
      <c r="C31" s="3"/>
      <c r="D31" s="5">
        <v>1.4298</v>
      </c>
      <c r="E31" s="5">
        <f t="shared" si="1"/>
        <v>1.4233898305084747</v>
      </c>
      <c r="F31" s="6">
        <f t="shared" si="0"/>
        <v>1.4233898305084747</v>
      </c>
      <c r="G31" s="6"/>
      <c r="H31" s="5">
        <v>0.207846534</v>
      </c>
      <c r="I31" s="5">
        <f t="shared" si="2"/>
        <v>-0.64771773898305085</v>
      </c>
      <c r="J31" s="6">
        <f t="shared" si="3"/>
        <v>0.64771773898305085</v>
      </c>
    </row>
    <row r="32" spans="1:10" x14ac:dyDescent="0.3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60.038528899607783</v>
      </c>
      <c r="G34" s="5"/>
      <c r="H34" s="3"/>
      <c r="I34" s="3"/>
      <c r="J34" s="5">
        <f>SUM(J3:J33)</f>
        <v>9.9191837944315946</v>
      </c>
    </row>
    <row r="35" spans="1:10" x14ac:dyDescent="0.35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207.02940999864751</v>
      </c>
      <c r="G36" s="5"/>
      <c r="H36" s="3"/>
      <c r="I36" s="3" t="s">
        <v>4</v>
      </c>
      <c r="J36" s="5">
        <f>(J34/J35)*100</f>
        <v>34.204082049764118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BAC7C-7197-4798-ACE9-81BC0C772413}">
  <dimension ref="A1:AE39"/>
  <sheetViews>
    <sheetView tabSelected="1" workbookViewId="0">
      <selection activeCell="A33" sqref="A33:AC38"/>
    </sheetView>
  </sheetViews>
  <sheetFormatPr defaultRowHeight="14.5" x14ac:dyDescent="0.35"/>
  <cols>
    <col min="1" max="1" width="10.6328125" bestFit="1" customWidth="1"/>
    <col min="2" max="2" width="9.81640625" bestFit="1" customWidth="1"/>
    <col min="3" max="3" width="0" hidden="1" customWidth="1"/>
    <col min="4" max="4" width="9.1796875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9.81640625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  <col min="21" max="21" width="10.6328125" hidden="1" customWidth="1"/>
    <col min="22" max="22" width="9.81640625" bestFit="1" customWidth="1"/>
    <col min="23" max="23" width="0" hidden="1" customWidth="1"/>
    <col min="24" max="24" width="8.81640625" bestFit="1" customWidth="1"/>
    <col min="25" max="25" width="7.1796875" bestFit="1" customWidth="1"/>
    <col min="26" max="26" width="8.81640625" hidden="1" customWidth="1"/>
    <col min="27" max="27" width="0" hidden="1" customWidth="1"/>
    <col min="28" max="28" width="8.81640625" bestFit="1" customWidth="1"/>
    <col min="29" max="29" width="6" bestFit="1" customWidth="1"/>
    <col min="30" max="30" width="8.81640625" hidden="1" customWidth="1"/>
  </cols>
  <sheetData>
    <row r="1" spans="1:30" ht="57" thickBot="1" x14ac:dyDescent="0.4">
      <c r="A1" s="22"/>
      <c r="B1" s="15" t="s">
        <v>2</v>
      </c>
      <c r="C1" s="22"/>
      <c r="D1" s="15" t="s">
        <v>3</v>
      </c>
      <c r="E1" s="23"/>
      <c r="F1" s="24"/>
      <c r="G1" s="24"/>
      <c r="H1" s="15" t="s">
        <v>5</v>
      </c>
      <c r="I1" s="15"/>
      <c r="J1" s="22"/>
      <c r="K1" s="22" t="s">
        <v>0</v>
      </c>
      <c r="L1" s="15" t="s">
        <v>6</v>
      </c>
      <c r="M1" s="22"/>
      <c r="N1" s="15" t="s">
        <v>3</v>
      </c>
      <c r="O1" s="23"/>
      <c r="P1" s="24"/>
      <c r="Q1" s="24"/>
      <c r="R1" s="15" t="s">
        <v>5</v>
      </c>
      <c r="S1" s="15"/>
      <c r="T1" s="22"/>
      <c r="U1" s="22" t="s">
        <v>0</v>
      </c>
      <c r="V1" s="15" t="s">
        <v>7</v>
      </c>
      <c r="W1" s="22"/>
      <c r="X1" s="15" t="s">
        <v>3</v>
      </c>
      <c r="Y1" s="23"/>
      <c r="Z1" s="24"/>
      <c r="AA1" s="24"/>
      <c r="AB1" s="15" t="s">
        <v>5</v>
      </c>
      <c r="AC1" s="15"/>
      <c r="AD1" s="22"/>
    </row>
    <row r="2" spans="1:30" ht="29" thickBot="1" x14ac:dyDescent="0.4">
      <c r="A2" s="15" t="s">
        <v>0</v>
      </c>
      <c r="B2" s="15" t="s">
        <v>13</v>
      </c>
      <c r="C2" s="15"/>
      <c r="D2" s="15" t="s">
        <v>14</v>
      </c>
      <c r="E2" s="15" t="s">
        <v>15</v>
      </c>
      <c r="F2" s="15" t="s">
        <v>16</v>
      </c>
      <c r="G2" s="15"/>
      <c r="H2" s="15" t="s">
        <v>17</v>
      </c>
      <c r="I2" s="15" t="s">
        <v>18</v>
      </c>
      <c r="J2" s="15" t="s">
        <v>19</v>
      </c>
      <c r="K2" s="15" t="s">
        <v>0</v>
      </c>
      <c r="L2" s="15" t="s">
        <v>13</v>
      </c>
      <c r="M2" s="15"/>
      <c r="N2" s="15" t="s">
        <v>14</v>
      </c>
      <c r="O2" s="15" t="s">
        <v>15</v>
      </c>
      <c r="P2" s="15" t="s">
        <v>16</v>
      </c>
      <c r="Q2" s="15"/>
      <c r="R2" s="15" t="s">
        <v>17</v>
      </c>
      <c r="S2" s="15" t="s">
        <v>18</v>
      </c>
      <c r="T2" s="15" t="s">
        <v>19</v>
      </c>
      <c r="U2" s="15" t="s">
        <v>0</v>
      </c>
      <c r="V2" s="15" t="s">
        <v>13</v>
      </c>
      <c r="W2" s="15"/>
      <c r="X2" s="15" t="s">
        <v>14</v>
      </c>
      <c r="Y2" s="15" t="s">
        <v>15</v>
      </c>
      <c r="Z2" s="15" t="s">
        <v>16</v>
      </c>
      <c r="AA2" s="15"/>
      <c r="AB2" s="15" t="s">
        <v>17</v>
      </c>
      <c r="AC2" s="15" t="s">
        <v>18</v>
      </c>
      <c r="AD2" s="15" t="s">
        <v>19</v>
      </c>
    </row>
    <row r="3" spans="1:30" x14ac:dyDescent="0.35">
      <c r="A3" s="16">
        <v>43862</v>
      </c>
      <c r="B3" s="17">
        <v>0.83415879699999995</v>
      </c>
      <c r="C3" s="18"/>
      <c r="D3" s="17">
        <v>2.7591999999999999</v>
      </c>
      <c r="E3" s="17">
        <f>(D3-B3)/B3</f>
        <v>2.307763473721419</v>
      </c>
      <c r="F3" s="19">
        <f t="shared" ref="F3:F31" si="0">ABS((B3-D3)/B3)</f>
        <v>2.307763473721419</v>
      </c>
      <c r="G3" s="19"/>
      <c r="H3" s="17">
        <v>0.83415879699999995</v>
      </c>
      <c r="I3" s="17">
        <f>(H3-B3)/B3</f>
        <v>0</v>
      </c>
      <c r="J3" s="19">
        <f>ABS((B3-H3)/B3)</f>
        <v>0</v>
      </c>
      <c r="K3" s="16">
        <v>43862</v>
      </c>
      <c r="L3" s="17">
        <v>71.7</v>
      </c>
      <c r="M3" s="18"/>
      <c r="N3" s="17">
        <v>44.008800000000001</v>
      </c>
      <c r="O3" s="17">
        <f>(N3-L3)/L3</f>
        <v>-0.38620920502092049</v>
      </c>
      <c r="P3" s="19">
        <f t="shared" ref="P3:P31" si="1">ABS((L3-N3)/L3)</f>
        <v>0.38620920502092049</v>
      </c>
      <c r="Q3" s="19"/>
      <c r="R3" s="17">
        <v>71.7</v>
      </c>
      <c r="S3" s="17">
        <f>(R3-L3)/L3</f>
        <v>0</v>
      </c>
      <c r="T3" s="19">
        <f>ABS((L3-R3)/L3)</f>
        <v>0</v>
      </c>
      <c r="U3" s="16">
        <v>43862</v>
      </c>
      <c r="V3" s="17">
        <v>0.31</v>
      </c>
      <c r="W3" s="18"/>
      <c r="X3" s="17">
        <v>1.5689</v>
      </c>
      <c r="Y3" s="17">
        <f>(X3-V3)/V3</f>
        <v>4.0609677419354835</v>
      </c>
      <c r="Z3" s="19">
        <f t="shared" ref="Z3:Z31" si="2">ABS((V3-X3)/V3)</f>
        <v>4.0609677419354835</v>
      </c>
      <c r="AA3" s="19"/>
      <c r="AB3" s="17">
        <v>0.31</v>
      </c>
      <c r="AC3" s="17">
        <f>(AB3-V3)/V3</f>
        <v>0</v>
      </c>
      <c r="AD3" s="19">
        <f>ABS((V3-AB3)/V3)</f>
        <v>0</v>
      </c>
    </row>
    <row r="4" spans="1:30" x14ac:dyDescent="0.35">
      <c r="A4" s="16">
        <v>43863</v>
      </c>
      <c r="B4" s="17">
        <v>0.79426784500000003</v>
      </c>
      <c r="C4" s="18"/>
      <c r="D4" s="17">
        <v>2.7435</v>
      </c>
      <c r="E4" s="17">
        <f t="shared" ref="E4:E31" si="3">(D4-B4)/B4</f>
        <v>2.4541244710718462</v>
      </c>
      <c r="F4" s="19">
        <f t="shared" si="0"/>
        <v>2.4541244710718462</v>
      </c>
      <c r="G4" s="19"/>
      <c r="H4" s="17">
        <v>1.9617922480000001</v>
      </c>
      <c r="I4" s="17">
        <f t="shared" ref="I4:I31" si="4">(H4-B4)/B4</f>
        <v>1.4699378935578087</v>
      </c>
      <c r="J4" s="19">
        <f t="shared" ref="J4:J31" si="5">ABS((B4-H4)/B4)</f>
        <v>1.4699378935578087</v>
      </c>
      <c r="K4" s="16">
        <v>43863</v>
      </c>
      <c r="L4" s="17">
        <v>62.85</v>
      </c>
      <c r="M4" s="18"/>
      <c r="N4" s="17">
        <v>43.868000000000002</v>
      </c>
      <c r="O4" s="17">
        <f t="shared" ref="O4:O31" si="6">(N4-L4)/L4</f>
        <v>-0.30202068416865552</v>
      </c>
      <c r="P4" s="19">
        <f t="shared" si="1"/>
        <v>0.30202068416865552</v>
      </c>
      <c r="Q4" s="19"/>
      <c r="R4" s="17">
        <v>66.772527269999998</v>
      </c>
      <c r="S4" s="17">
        <f t="shared" ref="S4:S31" si="7">(R4-L4)/L4</f>
        <v>6.2410935083532161E-2</v>
      </c>
      <c r="T4" s="19">
        <f t="shared" ref="T4:T31" si="8">ABS((L4-R4)/L4)</f>
        <v>6.2410935083532161E-2</v>
      </c>
      <c r="U4" s="16">
        <v>43863</v>
      </c>
      <c r="V4" s="17">
        <v>0.31</v>
      </c>
      <c r="W4" s="18"/>
      <c r="X4" s="17">
        <v>1.5637000000000001</v>
      </c>
      <c r="Y4" s="17">
        <f t="shared" ref="Y4:Y31" si="9">(X4-V4)/V4</f>
        <v>4.0441935483870965</v>
      </c>
      <c r="Z4" s="19">
        <f t="shared" si="2"/>
        <v>4.0441935483870965</v>
      </c>
      <c r="AA4" s="19"/>
      <c r="AB4" s="17">
        <v>0.33942017400000002</v>
      </c>
      <c r="AC4" s="17">
        <f t="shared" ref="AC4:AC31" si="10">(AB4-V4)/V4</f>
        <v>9.4903787096774259E-2</v>
      </c>
      <c r="AD4" s="19">
        <f t="shared" ref="AD4:AD31" si="11">ABS((V4-AB4)/V4)</f>
        <v>9.4903787096774259E-2</v>
      </c>
    </row>
    <row r="5" spans="1:30" x14ac:dyDescent="0.35">
      <c r="A5" s="16">
        <v>43864</v>
      </c>
      <c r="B5" s="17">
        <v>0.96120363900000005</v>
      </c>
      <c r="C5" s="18"/>
      <c r="D5" s="17">
        <v>2.7279</v>
      </c>
      <c r="E5" s="17">
        <f t="shared" si="3"/>
        <v>1.8380042368940717</v>
      </c>
      <c r="F5" s="19">
        <f t="shared" si="0"/>
        <v>1.8380042368940717</v>
      </c>
      <c r="G5" s="19"/>
      <c r="H5" s="17">
        <v>1.500975503</v>
      </c>
      <c r="I5" s="17">
        <f t="shared" si="4"/>
        <v>0.56155828182419099</v>
      </c>
      <c r="J5" s="19">
        <f t="shared" si="5"/>
        <v>0.56155828182419099</v>
      </c>
      <c r="K5" s="16">
        <v>43864</v>
      </c>
      <c r="L5" s="17">
        <v>45.87</v>
      </c>
      <c r="M5" s="18"/>
      <c r="N5" s="17">
        <v>43.727699999999999</v>
      </c>
      <c r="O5" s="17">
        <f t="shared" si="6"/>
        <v>-4.6703727926749483E-2</v>
      </c>
      <c r="P5" s="19">
        <f t="shared" si="1"/>
        <v>4.6703727926749483E-2</v>
      </c>
      <c r="Q5" s="19"/>
      <c r="R5" s="17">
        <v>68.939350540000007</v>
      </c>
      <c r="S5" s="17">
        <f t="shared" si="7"/>
        <v>0.5029289413560063</v>
      </c>
      <c r="T5" s="19">
        <f t="shared" si="8"/>
        <v>0.5029289413560063</v>
      </c>
      <c r="U5" s="16">
        <v>43864</v>
      </c>
      <c r="V5" s="17">
        <v>0.33</v>
      </c>
      <c r="W5" s="18"/>
      <c r="X5" s="17">
        <v>1.5585</v>
      </c>
      <c r="Y5" s="17">
        <f t="shared" si="9"/>
        <v>3.7227272727272722</v>
      </c>
      <c r="Z5" s="19">
        <f t="shared" si="2"/>
        <v>3.7227272727272722</v>
      </c>
      <c r="AA5" s="19"/>
      <c r="AB5" s="17">
        <v>0.38763892799999999</v>
      </c>
      <c r="AC5" s="17">
        <f t="shared" si="10"/>
        <v>0.1746634181818181</v>
      </c>
      <c r="AD5" s="19">
        <f t="shared" si="11"/>
        <v>0.1746634181818181</v>
      </c>
    </row>
    <row r="6" spans="1:30" x14ac:dyDescent="0.35">
      <c r="A6" s="16">
        <v>43865</v>
      </c>
      <c r="B6" s="17">
        <v>0.96579660700000003</v>
      </c>
      <c r="C6" s="18"/>
      <c r="D6" s="17">
        <v>2.7122999999999999</v>
      </c>
      <c r="E6" s="17">
        <f t="shared" si="3"/>
        <v>1.8083552793015762</v>
      </c>
      <c r="F6" s="19">
        <f t="shared" si="0"/>
        <v>1.8083552793015762</v>
      </c>
      <c r="G6" s="19"/>
      <c r="H6" s="17">
        <v>1.6915855099999999</v>
      </c>
      <c r="I6" s="17">
        <f t="shared" si="4"/>
        <v>0.75149249618351566</v>
      </c>
      <c r="J6" s="19">
        <f t="shared" si="5"/>
        <v>0.75149249618351566</v>
      </c>
      <c r="K6" s="16">
        <v>43865</v>
      </c>
      <c r="L6" s="17">
        <v>58.1</v>
      </c>
      <c r="M6" s="18"/>
      <c r="N6" s="17">
        <v>43.587899999999998</v>
      </c>
      <c r="O6" s="17">
        <f t="shared" si="6"/>
        <v>-0.24977796901893293</v>
      </c>
      <c r="P6" s="19">
        <f t="shared" si="1"/>
        <v>0.24977796901893293</v>
      </c>
      <c r="Q6" s="19"/>
      <c r="R6" s="17">
        <v>64.062384050000006</v>
      </c>
      <c r="S6" s="17">
        <f t="shared" si="7"/>
        <v>0.10262278915662658</v>
      </c>
      <c r="T6" s="19">
        <f t="shared" si="8"/>
        <v>0.10262278915662658</v>
      </c>
      <c r="U6" s="16">
        <v>43865</v>
      </c>
      <c r="V6" s="17">
        <v>0.34</v>
      </c>
      <c r="W6" s="18"/>
      <c r="X6" s="17">
        <v>1.5533999999999999</v>
      </c>
      <c r="Y6" s="17">
        <f t="shared" si="9"/>
        <v>3.5688235294117638</v>
      </c>
      <c r="Z6" s="19">
        <f t="shared" si="2"/>
        <v>3.5688235294117638</v>
      </c>
      <c r="AA6" s="19"/>
      <c r="AB6" s="17">
        <v>0.380510138</v>
      </c>
      <c r="AC6" s="17">
        <f t="shared" si="10"/>
        <v>0.11914746470588226</v>
      </c>
      <c r="AD6" s="19">
        <f t="shared" si="11"/>
        <v>0.11914746470588226</v>
      </c>
    </row>
    <row r="7" spans="1:30" x14ac:dyDescent="0.35">
      <c r="A7" s="16">
        <v>43866</v>
      </c>
      <c r="B7" s="17">
        <v>1.0138252270000001</v>
      </c>
      <c r="C7" s="18"/>
      <c r="D7" s="17">
        <v>2.6968999999999999</v>
      </c>
      <c r="E7" s="17">
        <f t="shared" si="3"/>
        <v>1.6601231930086897</v>
      </c>
      <c r="F7" s="19">
        <f t="shared" si="0"/>
        <v>1.6601231930086897</v>
      </c>
      <c r="G7" s="19"/>
      <c r="H7" s="17">
        <v>1.2746075189999999</v>
      </c>
      <c r="I7" s="17">
        <f t="shared" si="4"/>
        <v>0.25722608301203753</v>
      </c>
      <c r="J7" s="19">
        <f t="shared" si="5"/>
        <v>0.25722608301203753</v>
      </c>
      <c r="K7" s="16">
        <v>43866</v>
      </c>
      <c r="L7" s="17">
        <v>59.74</v>
      </c>
      <c r="M7" s="18"/>
      <c r="N7" s="17">
        <v>43.448500000000003</v>
      </c>
      <c r="O7" s="17">
        <f t="shared" si="6"/>
        <v>-0.27270672915969196</v>
      </c>
      <c r="P7" s="19">
        <f t="shared" si="1"/>
        <v>0.27270672915969196</v>
      </c>
      <c r="Q7" s="19"/>
      <c r="R7" s="17">
        <v>65.789740769999995</v>
      </c>
      <c r="S7" s="17">
        <f t="shared" si="7"/>
        <v>0.10126784014060917</v>
      </c>
      <c r="T7" s="19">
        <f t="shared" si="8"/>
        <v>0.10126784014060917</v>
      </c>
      <c r="U7" s="16">
        <v>43866</v>
      </c>
      <c r="V7" s="17">
        <v>0.33</v>
      </c>
      <c r="W7" s="18"/>
      <c r="X7" s="17">
        <v>1.5482</v>
      </c>
      <c r="Y7" s="17">
        <f t="shared" si="9"/>
        <v>3.691515151515151</v>
      </c>
      <c r="Z7" s="19">
        <f t="shared" si="2"/>
        <v>3.691515151515151</v>
      </c>
      <c r="AA7" s="19"/>
      <c r="AB7" s="17">
        <v>0.25942129800000002</v>
      </c>
      <c r="AC7" s="17">
        <f t="shared" si="10"/>
        <v>-0.21387485454545452</v>
      </c>
      <c r="AD7" s="19">
        <f t="shared" si="11"/>
        <v>0.21387485454545452</v>
      </c>
    </row>
    <row r="8" spans="1:30" x14ac:dyDescent="0.35">
      <c r="A8" s="16">
        <v>43867</v>
      </c>
      <c r="B8" s="17">
        <v>1.3086179149999999</v>
      </c>
      <c r="C8" s="18"/>
      <c r="D8" s="17">
        <v>2.6815000000000002</v>
      </c>
      <c r="E8" s="17">
        <f t="shared" si="3"/>
        <v>1.0491084290252899</v>
      </c>
      <c r="F8" s="19">
        <f t="shared" si="0"/>
        <v>1.0491084290252899</v>
      </c>
      <c r="G8" s="19"/>
      <c r="H8" s="17">
        <v>0.94571851399999995</v>
      </c>
      <c r="I8" s="17">
        <f t="shared" si="4"/>
        <v>-0.27731501826489974</v>
      </c>
      <c r="J8" s="19">
        <f t="shared" si="5"/>
        <v>0.27731501826489974</v>
      </c>
      <c r="K8" s="16">
        <v>43867</v>
      </c>
      <c r="L8" s="17">
        <v>53.96</v>
      </c>
      <c r="M8" s="18"/>
      <c r="N8" s="17">
        <v>43.3095</v>
      </c>
      <c r="O8" s="17">
        <f t="shared" si="6"/>
        <v>-0.19737768717568571</v>
      </c>
      <c r="P8" s="19">
        <f t="shared" si="1"/>
        <v>0.19737768717568571</v>
      </c>
      <c r="Q8" s="19"/>
      <c r="R8" s="17">
        <v>55.891784289999997</v>
      </c>
      <c r="S8" s="17">
        <f t="shared" si="7"/>
        <v>3.580030189028903E-2</v>
      </c>
      <c r="T8" s="19">
        <f t="shared" si="8"/>
        <v>3.580030189028903E-2</v>
      </c>
      <c r="U8" s="16">
        <v>43867</v>
      </c>
      <c r="V8" s="17">
        <v>0.35</v>
      </c>
      <c r="W8" s="18"/>
      <c r="X8" s="17">
        <v>1.5430999999999999</v>
      </c>
      <c r="Y8" s="17">
        <f t="shared" si="9"/>
        <v>3.4088571428571424</v>
      </c>
      <c r="Z8" s="19">
        <f t="shared" si="2"/>
        <v>3.4088571428571424</v>
      </c>
      <c r="AA8" s="19"/>
      <c r="AB8" s="17">
        <v>0.345536601</v>
      </c>
      <c r="AC8" s="17">
        <f t="shared" si="10"/>
        <v>-1.2752568571428513E-2</v>
      </c>
      <c r="AD8" s="19">
        <f t="shared" si="11"/>
        <v>1.2752568571428513E-2</v>
      </c>
    </row>
    <row r="9" spans="1:30" x14ac:dyDescent="0.35">
      <c r="A9" s="16">
        <v>43868</v>
      </c>
      <c r="B9" s="17">
        <v>1.300282441</v>
      </c>
      <c r="C9" s="18"/>
      <c r="D9" s="17">
        <v>2.6663000000000001</v>
      </c>
      <c r="E9" s="17">
        <f t="shared" si="3"/>
        <v>1.050554491799063</v>
      </c>
      <c r="F9" s="19">
        <f t="shared" si="0"/>
        <v>1.050554491799063</v>
      </c>
      <c r="G9" s="19"/>
      <c r="H9" s="17">
        <v>1.4049889799999999</v>
      </c>
      <c r="I9" s="17">
        <f t="shared" si="4"/>
        <v>8.0525996274681627E-2</v>
      </c>
      <c r="J9" s="19">
        <f t="shared" si="5"/>
        <v>8.0525996274681627E-2</v>
      </c>
      <c r="K9" s="16">
        <v>43868</v>
      </c>
      <c r="L9" s="17">
        <v>53.8</v>
      </c>
      <c r="M9" s="18"/>
      <c r="N9" s="17">
        <v>43.170999999999999</v>
      </c>
      <c r="O9" s="17">
        <f t="shared" si="6"/>
        <v>-0.19756505576208175</v>
      </c>
      <c r="P9" s="19">
        <f t="shared" si="1"/>
        <v>0.19756505576208175</v>
      </c>
      <c r="Q9" s="19"/>
      <c r="R9" s="17">
        <v>71.551564350000007</v>
      </c>
      <c r="S9" s="17">
        <f t="shared" si="7"/>
        <v>0.32995472769516748</v>
      </c>
      <c r="T9" s="19">
        <f t="shared" si="8"/>
        <v>0.32995472769516748</v>
      </c>
      <c r="U9" s="16">
        <v>43868</v>
      </c>
      <c r="V9" s="17">
        <v>0.54</v>
      </c>
      <c r="W9" s="18"/>
      <c r="X9" s="17">
        <v>1.538</v>
      </c>
      <c r="Y9" s="17">
        <f t="shared" si="9"/>
        <v>1.8481481481481481</v>
      </c>
      <c r="Z9" s="19">
        <f t="shared" si="2"/>
        <v>1.8481481481481481</v>
      </c>
      <c r="AA9" s="19"/>
      <c r="AB9" s="17">
        <v>0.34845753699999998</v>
      </c>
      <c r="AC9" s="17">
        <f t="shared" si="10"/>
        <v>-0.35470826481481488</v>
      </c>
      <c r="AD9" s="19">
        <f t="shared" si="11"/>
        <v>0.35470826481481488</v>
      </c>
    </row>
    <row r="10" spans="1:30" x14ac:dyDescent="0.35">
      <c r="A10" s="16">
        <v>43869</v>
      </c>
      <c r="B10" s="17">
        <v>1.6780677049999999</v>
      </c>
      <c r="C10" s="18"/>
      <c r="D10" s="17">
        <v>2.6511</v>
      </c>
      <c r="E10" s="17">
        <f t="shared" si="3"/>
        <v>0.57985282244615999</v>
      </c>
      <c r="F10" s="19">
        <f t="shared" si="0"/>
        <v>0.57985282244615999</v>
      </c>
      <c r="G10" s="19"/>
      <c r="H10" s="17">
        <v>1.136494058</v>
      </c>
      <c r="I10" s="17">
        <f t="shared" si="4"/>
        <v>-0.32273646968255071</v>
      </c>
      <c r="J10" s="19">
        <f t="shared" si="5"/>
        <v>0.32273646968255071</v>
      </c>
      <c r="K10" s="16">
        <v>43869</v>
      </c>
      <c r="L10" s="17">
        <v>62.44</v>
      </c>
      <c r="M10" s="18"/>
      <c r="N10" s="17">
        <v>43.032899999999998</v>
      </c>
      <c r="O10" s="17">
        <f t="shared" si="6"/>
        <v>-0.3108119795003203</v>
      </c>
      <c r="P10" s="19">
        <f t="shared" si="1"/>
        <v>0.3108119795003203</v>
      </c>
      <c r="Q10" s="19"/>
      <c r="R10" s="17">
        <v>68.318980589999995</v>
      </c>
      <c r="S10" s="17">
        <f t="shared" si="7"/>
        <v>9.4154077354260055E-2</v>
      </c>
      <c r="T10" s="19">
        <f t="shared" si="8"/>
        <v>9.4154077354260055E-2</v>
      </c>
      <c r="U10" s="16">
        <v>43869</v>
      </c>
      <c r="V10" s="17">
        <v>0.53</v>
      </c>
      <c r="W10" s="18"/>
      <c r="X10" s="17">
        <v>1.5328999999999999</v>
      </c>
      <c r="Y10" s="17">
        <f t="shared" si="9"/>
        <v>1.892264150943396</v>
      </c>
      <c r="Z10" s="19">
        <f t="shared" si="2"/>
        <v>1.892264150943396</v>
      </c>
      <c r="AA10" s="19"/>
      <c r="AB10" s="17">
        <v>0.323447757</v>
      </c>
      <c r="AC10" s="17">
        <f t="shared" si="10"/>
        <v>-0.38972121320754721</v>
      </c>
      <c r="AD10" s="19">
        <f t="shared" si="11"/>
        <v>0.38972121320754721</v>
      </c>
    </row>
    <row r="11" spans="1:30" x14ac:dyDescent="0.35">
      <c r="A11" s="16">
        <v>43870</v>
      </c>
      <c r="B11" s="17">
        <v>1.1454277470000001</v>
      </c>
      <c r="C11" s="18"/>
      <c r="D11" s="17">
        <v>2.6360000000000001</v>
      </c>
      <c r="E11" s="17">
        <f t="shared" si="3"/>
        <v>1.3013236818332461</v>
      </c>
      <c r="F11" s="19">
        <f t="shared" si="0"/>
        <v>1.3013236818332461</v>
      </c>
      <c r="G11" s="19"/>
      <c r="H11" s="17">
        <v>1.072992435</v>
      </c>
      <c r="I11" s="17">
        <f t="shared" si="4"/>
        <v>-6.3238656641342983E-2</v>
      </c>
      <c r="J11" s="19">
        <f t="shared" si="5"/>
        <v>6.3238656641342983E-2</v>
      </c>
      <c r="K11" s="16">
        <v>43870</v>
      </c>
      <c r="L11" s="17">
        <v>51.71</v>
      </c>
      <c r="M11" s="18"/>
      <c r="N11" s="17">
        <v>42.895299999999999</v>
      </c>
      <c r="O11" s="17">
        <f t="shared" si="6"/>
        <v>-0.17046412686134213</v>
      </c>
      <c r="P11" s="19">
        <f t="shared" si="1"/>
        <v>0.17046412686134213</v>
      </c>
      <c r="Q11" s="19"/>
      <c r="R11" s="17">
        <v>83.666071950000003</v>
      </c>
      <c r="S11" s="17">
        <f t="shared" si="7"/>
        <v>0.61798630729065951</v>
      </c>
      <c r="T11" s="19">
        <f t="shared" si="8"/>
        <v>0.61798630729065951</v>
      </c>
      <c r="U11" s="16">
        <v>43870</v>
      </c>
      <c r="V11" s="17">
        <v>0.56999999999999995</v>
      </c>
      <c r="W11" s="18"/>
      <c r="X11" s="17">
        <v>1.5278</v>
      </c>
      <c r="Y11" s="17">
        <f t="shared" si="9"/>
        <v>1.6803508771929827</v>
      </c>
      <c r="Z11" s="19">
        <f t="shared" si="2"/>
        <v>1.6803508771929827</v>
      </c>
      <c r="AA11" s="19"/>
      <c r="AB11" s="17">
        <v>0.31198978799999999</v>
      </c>
      <c r="AC11" s="17">
        <f t="shared" si="10"/>
        <v>-0.45264949473684207</v>
      </c>
      <c r="AD11" s="19">
        <f t="shared" si="11"/>
        <v>0.45264949473684207</v>
      </c>
    </row>
    <row r="12" spans="1:30" x14ac:dyDescent="0.35">
      <c r="A12" s="16">
        <v>43871</v>
      </c>
      <c r="B12" s="17">
        <v>1.2757146610000001</v>
      </c>
      <c r="C12" s="18"/>
      <c r="D12" s="17">
        <v>2.621</v>
      </c>
      <c r="E12" s="17">
        <f t="shared" si="3"/>
        <v>1.0545346699593976</v>
      </c>
      <c r="F12" s="19">
        <f t="shared" si="0"/>
        <v>1.0545346699593976</v>
      </c>
      <c r="G12" s="19"/>
      <c r="H12" s="17">
        <v>1.1878963010000001</v>
      </c>
      <c r="I12" s="17">
        <f t="shared" si="4"/>
        <v>-6.8838559816472925E-2</v>
      </c>
      <c r="J12" s="19">
        <f t="shared" si="5"/>
        <v>6.8838559816472925E-2</v>
      </c>
      <c r="K12" s="16">
        <v>43871</v>
      </c>
      <c r="L12" s="17">
        <v>59.67</v>
      </c>
      <c r="M12" s="18"/>
      <c r="N12" s="17">
        <v>42.758099999999999</v>
      </c>
      <c r="O12" s="17">
        <f t="shared" si="6"/>
        <v>-0.28342383107088992</v>
      </c>
      <c r="P12" s="19">
        <f t="shared" si="1"/>
        <v>0.28342383107088992</v>
      </c>
      <c r="Q12" s="19"/>
      <c r="R12" s="17">
        <v>84.966382629999998</v>
      </c>
      <c r="S12" s="17">
        <f t="shared" si="7"/>
        <v>0.42393803636668337</v>
      </c>
      <c r="T12" s="19">
        <f t="shared" si="8"/>
        <v>0.42393803636668337</v>
      </c>
      <c r="U12" s="16">
        <v>43871</v>
      </c>
      <c r="V12" s="17">
        <v>0.56000000000000005</v>
      </c>
      <c r="W12" s="18"/>
      <c r="X12" s="17">
        <v>1.5227999999999999</v>
      </c>
      <c r="Y12" s="17">
        <f t="shared" si="9"/>
        <v>1.7192857142857139</v>
      </c>
      <c r="Z12" s="19">
        <f t="shared" si="2"/>
        <v>1.7192857142857139</v>
      </c>
      <c r="AA12" s="19"/>
      <c r="AB12" s="17">
        <v>0.31784801499999998</v>
      </c>
      <c r="AC12" s="17">
        <f t="shared" si="10"/>
        <v>-0.43241425892857149</v>
      </c>
      <c r="AD12" s="19">
        <f t="shared" si="11"/>
        <v>0.43241425892857149</v>
      </c>
    </row>
    <row r="13" spans="1:30" x14ac:dyDescent="0.35">
      <c r="A13" s="16">
        <v>43872</v>
      </c>
      <c r="B13" s="17">
        <v>1.3500559830000001</v>
      </c>
      <c r="C13" s="18"/>
      <c r="D13" s="17">
        <v>2.6061000000000001</v>
      </c>
      <c r="E13" s="17">
        <f t="shared" si="3"/>
        <v>0.93036439437785889</v>
      </c>
      <c r="F13" s="19">
        <f t="shared" si="0"/>
        <v>0.93036439437785889</v>
      </c>
      <c r="G13" s="19"/>
      <c r="H13" s="17">
        <v>1.012119875</v>
      </c>
      <c r="I13" s="17">
        <f t="shared" si="4"/>
        <v>-0.25031266277496289</v>
      </c>
      <c r="J13" s="19">
        <f t="shared" si="5"/>
        <v>0.25031266277496289</v>
      </c>
      <c r="K13" s="16">
        <v>43872</v>
      </c>
      <c r="L13" s="17">
        <v>60.18</v>
      </c>
      <c r="M13" s="18"/>
      <c r="N13" s="17">
        <v>42.621299999999998</v>
      </c>
      <c r="O13" s="17">
        <f t="shared" si="6"/>
        <v>-0.29176969092721838</v>
      </c>
      <c r="P13" s="19">
        <f t="shared" si="1"/>
        <v>0.29176969092721838</v>
      </c>
      <c r="Q13" s="19"/>
      <c r="R13" s="17">
        <v>95.599981130000003</v>
      </c>
      <c r="S13" s="17">
        <f t="shared" si="7"/>
        <v>0.58856731688268538</v>
      </c>
      <c r="T13" s="19">
        <f t="shared" si="8"/>
        <v>0.58856731688268538</v>
      </c>
      <c r="U13" s="16">
        <v>43872</v>
      </c>
      <c r="V13" s="17">
        <v>0.56999999999999995</v>
      </c>
      <c r="W13" s="18"/>
      <c r="X13" s="17">
        <v>1.5177</v>
      </c>
      <c r="Y13" s="17">
        <f t="shared" si="9"/>
        <v>1.6626315789473687</v>
      </c>
      <c r="Z13" s="19">
        <f t="shared" si="2"/>
        <v>1.6626315789473687</v>
      </c>
      <c r="AA13" s="19"/>
      <c r="AB13" s="17">
        <v>0.33980305500000002</v>
      </c>
      <c r="AC13" s="17">
        <f t="shared" si="10"/>
        <v>-0.40385428947368412</v>
      </c>
      <c r="AD13" s="19">
        <f t="shared" si="11"/>
        <v>0.40385428947368412</v>
      </c>
    </row>
    <row r="14" spans="1:30" x14ac:dyDescent="0.35">
      <c r="A14" s="16">
        <v>43873</v>
      </c>
      <c r="B14" s="17">
        <v>1.30292235</v>
      </c>
      <c r="C14" s="18"/>
      <c r="D14" s="17">
        <v>2.5912000000000002</v>
      </c>
      <c r="E14" s="17">
        <f t="shared" si="3"/>
        <v>0.98876011298754696</v>
      </c>
      <c r="F14" s="19">
        <f t="shared" si="0"/>
        <v>0.98876011298754696</v>
      </c>
      <c r="G14" s="19"/>
      <c r="H14" s="17">
        <v>1.238694256</v>
      </c>
      <c r="I14" s="17">
        <f t="shared" si="4"/>
        <v>-4.9295411963729038E-2</v>
      </c>
      <c r="J14" s="19">
        <f t="shared" si="5"/>
        <v>4.9295411963729038E-2</v>
      </c>
      <c r="K14" s="16">
        <v>43873</v>
      </c>
      <c r="L14" s="17">
        <v>67.239999999999995</v>
      </c>
      <c r="M14" s="18"/>
      <c r="N14" s="17">
        <v>42.484999999999999</v>
      </c>
      <c r="O14" s="17">
        <f t="shared" si="6"/>
        <v>-0.3681588340273646</v>
      </c>
      <c r="P14" s="19">
        <f t="shared" si="1"/>
        <v>0.3681588340273646</v>
      </c>
      <c r="Q14" s="19"/>
      <c r="R14" s="17">
        <v>76.906849089999994</v>
      </c>
      <c r="S14" s="17">
        <f t="shared" si="7"/>
        <v>0.14376634577632361</v>
      </c>
      <c r="T14" s="19">
        <f t="shared" si="8"/>
        <v>0.14376634577632361</v>
      </c>
      <c r="U14" s="16">
        <v>43873</v>
      </c>
      <c r="V14" s="17">
        <v>0.55000000000000004</v>
      </c>
      <c r="W14" s="18"/>
      <c r="X14" s="17">
        <v>1.5126999999999999</v>
      </c>
      <c r="Y14" s="17">
        <f t="shared" si="9"/>
        <v>1.7503636363636361</v>
      </c>
      <c r="Z14" s="19">
        <f t="shared" si="2"/>
        <v>1.7503636363636361</v>
      </c>
      <c r="AA14" s="19"/>
      <c r="AB14" s="17">
        <v>0.30339754099999999</v>
      </c>
      <c r="AC14" s="17">
        <f t="shared" si="10"/>
        <v>-0.44836810727272736</v>
      </c>
      <c r="AD14" s="19">
        <f t="shared" si="11"/>
        <v>0.44836810727272736</v>
      </c>
    </row>
    <row r="15" spans="1:30" x14ac:dyDescent="0.35">
      <c r="A15" s="16">
        <v>43874</v>
      </c>
      <c r="B15" s="17">
        <v>1.3058808609999999</v>
      </c>
      <c r="C15" s="18"/>
      <c r="D15" s="17">
        <v>2.5764999999999998</v>
      </c>
      <c r="E15" s="17">
        <f t="shared" si="3"/>
        <v>0.9729977496009875</v>
      </c>
      <c r="F15" s="19">
        <f t="shared" si="0"/>
        <v>0.9729977496009875</v>
      </c>
      <c r="G15" s="19"/>
      <c r="H15" s="17">
        <v>0.78598654300000004</v>
      </c>
      <c r="I15" s="17">
        <f t="shared" si="4"/>
        <v>-0.39811772538107509</v>
      </c>
      <c r="J15" s="19">
        <f t="shared" si="5"/>
        <v>0.39811772538107509</v>
      </c>
      <c r="K15" s="16">
        <v>43874</v>
      </c>
      <c r="L15" s="17">
        <v>74.290000000000006</v>
      </c>
      <c r="M15" s="18"/>
      <c r="N15" s="17">
        <v>42.3491</v>
      </c>
      <c r="O15" s="17">
        <f t="shared" si="6"/>
        <v>-0.42994884910485937</v>
      </c>
      <c r="P15" s="19">
        <f t="shared" si="1"/>
        <v>0.42994884910485937</v>
      </c>
      <c r="Q15" s="19"/>
      <c r="R15" s="17">
        <v>63.660893620000003</v>
      </c>
      <c r="S15" s="17">
        <f t="shared" si="7"/>
        <v>-0.14307586996904029</v>
      </c>
      <c r="T15" s="19">
        <f t="shared" si="8"/>
        <v>0.14307586996904029</v>
      </c>
      <c r="U15" s="16">
        <v>43874</v>
      </c>
      <c r="V15" s="17">
        <v>0.56999999999999995</v>
      </c>
      <c r="W15" s="18"/>
      <c r="X15" s="17">
        <v>1.5077</v>
      </c>
      <c r="Y15" s="17">
        <f t="shared" si="9"/>
        <v>1.6450877192982458</v>
      </c>
      <c r="Z15" s="19">
        <f t="shared" si="2"/>
        <v>1.6450877192982458</v>
      </c>
      <c r="AA15" s="19"/>
      <c r="AB15" s="17">
        <v>0.31329511900000001</v>
      </c>
      <c r="AC15" s="17">
        <f t="shared" si="10"/>
        <v>-0.4503594403508771</v>
      </c>
      <c r="AD15" s="19">
        <f t="shared" si="11"/>
        <v>0.4503594403508771</v>
      </c>
    </row>
    <row r="16" spans="1:30" x14ac:dyDescent="0.35">
      <c r="A16" s="16">
        <v>43875</v>
      </c>
      <c r="B16" s="17">
        <v>1.3209114769999999</v>
      </c>
      <c r="C16" s="18"/>
      <c r="D16" s="17">
        <v>2.5617999999999999</v>
      </c>
      <c r="E16" s="17">
        <f t="shared" si="3"/>
        <v>0.93941838238717956</v>
      </c>
      <c r="F16" s="19">
        <f t="shared" si="0"/>
        <v>0.93941838238717956</v>
      </c>
      <c r="G16" s="19"/>
      <c r="H16" s="17">
        <v>1.003617145</v>
      </c>
      <c r="I16" s="17">
        <f t="shared" si="4"/>
        <v>-0.24020862678900012</v>
      </c>
      <c r="J16" s="19">
        <f t="shared" si="5"/>
        <v>0.24020862678900012</v>
      </c>
      <c r="K16" s="16">
        <v>43875</v>
      </c>
      <c r="L16" s="17">
        <v>62.44</v>
      </c>
      <c r="M16" s="18"/>
      <c r="N16" s="17">
        <v>42.213700000000003</v>
      </c>
      <c r="O16" s="17">
        <f t="shared" si="6"/>
        <v>-0.32393177450352328</v>
      </c>
      <c r="P16" s="19">
        <f t="shared" si="1"/>
        <v>0.32393177450352328</v>
      </c>
      <c r="Q16" s="19"/>
      <c r="R16" s="17">
        <v>64.52951779</v>
      </c>
      <c r="S16" s="17">
        <f t="shared" si="7"/>
        <v>3.3464410474055128E-2</v>
      </c>
      <c r="T16" s="19">
        <f t="shared" si="8"/>
        <v>3.3464410474055128E-2</v>
      </c>
      <c r="U16" s="16">
        <v>43875</v>
      </c>
      <c r="V16" s="17">
        <v>0.56999999999999995</v>
      </c>
      <c r="W16" s="18"/>
      <c r="X16" s="17">
        <v>1.5026999999999999</v>
      </c>
      <c r="Y16" s="17">
        <f t="shared" si="9"/>
        <v>1.6363157894736844</v>
      </c>
      <c r="Z16" s="19">
        <f t="shared" si="2"/>
        <v>1.6363157894736844</v>
      </c>
      <c r="AA16" s="19"/>
      <c r="AB16" s="17">
        <v>0.32050260699999999</v>
      </c>
      <c r="AC16" s="17">
        <f t="shared" si="10"/>
        <v>-0.43771472456140348</v>
      </c>
      <c r="AD16" s="19">
        <f t="shared" si="11"/>
        <v>0.43771472456140348</v>
      </c>
    </row>
    <row r="17" spans="1:30" x14ac:dyDescent="0.35">
      <c r="A17" s="16">
        <v>43876</v>
      </c>
      <c r="B17" s="17">
        <v>1.686738104</v>
      </c>
      <c r="C17" s="18"/>
      <c r="D17" s="17">
        <v>2.5472000000000001</v>
      </c>
      <c r="E17" s="17">
        <f t="shared" si="3"/>
        <v>0.5101336680303038</v>
      </c>
      <c r="F17" s="19">
        <f t="shared" si="0"/>
        <v>0.5101336680303038</v>
      </c>
      <c r="G17" s="19"/>
      <c r="H17" s="17">
        <v>0.941044459</v>
      </c>
      <c r="I17" s="17">
        <f t="shared" si="4"/>
        <v>-0.4420921322827957</v>
      </c>
      <c r="J17" s="19">
        <f t="shared" si="5"/>
        <v>0.4420921322827957</v>
      </c>
      <c r="K17" s="16">
        <v>43876</v>
      </c>
      <c r="L17" s="17">
        <v>60.77</v>
      </c>
      <c r="M17" s="18"/>
      <c r="N17" s="17">
        <v>42.078699999999998</v>
      </c>
      <c r="O17" s="17">
        <f t="shared" si="6"/>
        <v>-0.3075744610827712</v>
      </c>
      <c r="P17" s="19">
        <f t="shared" si="1"/>
        <v>0.3075744610827712</v>
      </c>
      <c r="Q17" s="19"/>
      <c r="R17" s="17">
        <v>62.648234879999997</v>
      </c>
      <c r="S17" s="17">
        <f t="shared" si="7"/>
        <v>3.0907271350995452E-2</v>
      </c>
      <c r="T17" s="19">
        <f t="shared" si="8"/>
        <v>3.0907271350995452E-2</v>
      </c>
      <c r="U17" s="16">
        <v>43876</v>
      </c>
      <c r="V17" s="17">
        <v>0.56000000000000005</v>
      </c>
      <c r="W17" s="18"/>
      <c r="X17" s="17">
        <v>1.4977</v>
      </c>
      <c r="Y17" s="17">
        <f t="shared" si="9"/>
        <v>1.6744642857142855</v>
      </c>
      <c r="Z17" s="19">
        <f t="shared" si="2"/>
        <v>1.6744642857142855</v>
      </c>
      <c r="AA17" s="19"/>
      <c r="AB17" s="17">
        <v>0.34509465900000003</v>
      </c>
      <c r="AC17" s="17">
        <f t="shared" si="10"/>
        <v>-0.38375953750000003</v>
      </c>
      <c r="AD17" s="19">
        <f t="shared" si="11"/>
        <v>0.38375953750000003</v>
      </c>
    </row>
    <row r="18" spans="1:30" x14ac:dyDescent="0.35">
      <c r="A18" s="16">
        <v>43877</v>
      </c>
      <c r="B18" s="17">
        <v>1.1466168240000001</v>
      </c>
      <c r="C18" s="18"/>
      <c r="D18" s="17">
        <v>2.5327000000000002</v>
      </c>
      <c r="E18" s="17">
        <f t="shared" si="3"/>
        <v>1.2088460128856438</v>
      </c>
      <c r="F18" s="19">
        <f t="shared" si="0"/>
        <v>1.2088460128856438</v>
      </c>
      <c r="G18" s="19"/>
      <c r="H18" s="17">
        <v>1.21828165</v>
      </c>
      <c r="I18" s="17">
        <f t="shared" si="4"/>
        <v>6.2501111530873454E-2</v>
      </c>
      <c r="J18" s="19">
        <f t="shared" si="5"/>
        <v>6.2501111530873454E-2</v>
      </c>
      <c r="K18" s="16">
        <v>43877</v>
      </c>
      <c r="L18" s="17">
        <v>53.24</v>
      </c>
      <c r="M18" s="18"/>
      <c r="N18" s="17">
        <v>41.944099999999999</v>
      </c>
      <c r="O18" s="17">
        <f t="shared" si="6"/>
        <v>-0.21216942148760334</v>
      </c>
      <c r="P18" s="19">
        <f t="shared" si="1"/>
        <v>0.21216942148760334</v>
      </c>
      <c r="Q18" s="19"/>
      <c r="R18" s="17">
        <v>59.500299779999999</v>
      </c>
      <c r="S18" s="17">
        <f t="shared" si="7"/>
        <v>0.11758639706987221</v>
      </c>
      <c r="T18" s="19">
        <f t="shared" si="8"/>
        <v>0.11758639706987221</v>
      </c>
      <c r="U18" s="16">
        <v>43877</v>
      </c>
      <c r="V18" s="17">
        <v>0.56000000000000005</v>
      </c>
      <c r="W18" s="18"/>
      <c r="X18" s="17">
        <v>1.4927999999999999</v>
      </c>
      <c r="Y18" s="17">
        <f t="shared" si="9"/>
        <v>1.6657142857142853</v>
      </c>
      <c r="Z18" s="19">
        <f t="shared" si="2"/>
        <v>1.6657142857142853</v>
      </c>
      <c r="AA18" s="19"/>
      <c r="AB18" s="17">
        <v>0.31612650799999997</v>
      </c>
      <c r="AC18" s="17">
        <f t="shared" si="10"/>
        <v>-0.43548837857142869</v>
      </c>
      <c r="AD18" s="19">
        <f t="shared" si="11"/>
        <v>0.43548837857142869</v>
      </c>
    </row>
    <row r="19" spans="1:30" x14ac:dyDescent="0.35">
      <c r="A19" s="16">
        <v>43878</v>
      </c>
      <c r="B19" s="17">
        <v>1.354208683</v>
      </c>
      <c r="C19" s="18"/>
      <c r="D19" s="17">
        <v>2.5183</v>
      </c>
      <c r="E19" s="17">
        <f t="shared" si="3"/>
        <v>0.85960999335875621</v>
      </c>
      <c r="F19" s="19">
        <f t="shared" si="0"/>
        <v>0.85960999335875621</v>
      </c>
      <c r="G19" s="19"/>
      <c r="H19" s="17">
        <v>1.241000681</v>
      </c>
      <c r="I19" s="17">
        <f t="shared" si="4"/>
        <v>-8.3597161516649296E-2</v>
      </c>
      <c r="J19" s="19">
        <f t="shared" si="5"/>
        <v>8.3597161516649296E-2</v>
      </c>
      <c r="K19" s="16">
        <v>43878</v>
      </c>
      <c r="L19" s="17">
        <v>46.65</v>
      </c>
      <c r="M19" s="18"/>
      <c r="N19" s="17">
        <v>41.81</v>
      </c>
      <c r="O19" s="17">
        <f t="shared" si="6"/>
        <v>-0.10375133976420142</v>
      </c>
      <c r="P19" s="19">
        <f t="shared" si="1"/>
        <v>0.10375133976420142</v>
      </c>
      <c r="Q19" s="19"/>
      <c r="R19" s="17">
        <v>68.170799259999995</v>
      </c>
      <c r="S19" s="17">
        <f t="shared" si="7"/>
        <v>0.46132474297963555</v>
      </c>
      <c r="T19" s="19">
        <f t="shared" si="8"/>
        <v>0.46132474297963555</v>
      </c>
      <c r="U19" s="16">
        <v>43878</v>
      </c>
      <c r="V19" s="17">
        <v>0.56999999999999995</v>
      </c>
      <c r="W19" s="18"/>
      <c r="X19" s="17">
        <v>1.4878</v>
      </c>
      <c r="Y19" s="17">
        <f t="shared" si="9"/>
        <v>1.6101754385964915</v>
      </c>
      <c r="Z19" s="19">
        <f t="shared" si="2"/>
        <v>1.6101754385964915</v>
      </c>
      <c r="AA19" s="19"/>
      <c r="AB19" s="17">
        <v>0.38682491499999999</v>
      </c>
      <c r="AC19" s="17">
        <f t="shared" si="10"/>
        <v>-0.321359798245614</v>
      </c>
      <c r="AD19" s="19">
        <f t="shared" si="11"/>
        <v>0.321359798245614</v>
      </c>
    </row>
    <row r="20" spans="1:30" x14ac:dyDescent="0.35">
      <c r="A20" s="16">
        <v>43879</v>
      </c>
      <c r="B20" s="17">
        <v>1.368376225</v>
      </c>
      <c r="C20" s="18"/>
      <c r="D20" s="17">
        <v>2.504</v>
      </c>
      <c r="E20" s="17">
        <f t="shared" si="3"/>
        <v>0.82990609910662549</v>
      </c>
      <c r="F20" s="19">
        <f t="shared" si="0"/>
        <v>0.82990609910662549</v>
      </c>
      <c r="G20" s="19"/>
      <c r="H20" s="17">
        <v>1.0271553579999999</v>
      </c>
      <c r="I20" s="17">
        <f t="shared" si="4"/>
        <v>-0.24936187925948516</v>
      </c>
      <c r="J20" s="19">
        <f t="shared" si="5"/>
        <v>0.24936187925948516</v>
      </c>
      <c r="K20" s="16">
        <v>43879</v>
      </c>
      <c r="L20" s="17">
        <v>61.62</v>
      </c>
      <c r="M20" s="18"/>
      <c r="N20" s="17">
        <v>41.676200000000001</v>
      </c>
      <c r="O20" s="17">
        <f t="shared" si="6"/>
        <v>-0.32365790327815641</v>
      </c>
      <c r="P20" s="19">
        <f t="shared" si="1"/>
        <v>0.32365790327815641</v>
      </c>
      <c r="Q20" s="19"/>
      <c r="R20" s="17">
        <v>62.623734239999997</v>
      </c>
      <c r="S20" s="17">
        <f t="shared" si="7"/>
        <v>1.6289098344693283E-2</v>
      </c>
      <c r="T20" s="19">
        <f t="shared" si="8"/>
        <v>1.6289098344693283E-2</v>
      </c>
      <c r="U20" s="16">
        <v>43879</v>
      </c>
      <c r="V20" s="17">
        <v>0.56000000000000005</v>
      </c>
      <c r="W20" s="18"/>
      <c r="X20" s="17">
        <v>1.4829000000000001</v>
      </c>
      <c r="Y20" s="17">
        <f t="shared" si="9"/>
        <v>1.6480357142857143</v>
      </c>
      <c r="Z20" s="19">
        <f t="shared" si="2"/>
        <v>1.6480357142857143</v>
      </c>
      <c r="AA20" s="19"/>
      <c r="AB20" s="17">
        <v>0.37741080300000002</v>
      </c>
      <c r="AC20" s="17">
        <f t="shared" si="10"/>
        <v>-0.32605213750000006</v>
      </c>
      <c r="AD20" s="19">
        <f t="shared" si="11"/>
        <v>0.32605213750000006</v>
      </c>
    </row>
    <row r="21" spans="1:30" x14ac:dyDescent="0.35">
      <c r="A21" s="16">
        <v>43880</v>
      </c>
      <c r="B21" s="17">
        <v>1.319039538</v>
      </c>
      <c r="C21" s="18"/>
      <c r="D21" s="17">
        <v>2.4897</v>
      </c>
      <c r="E21" s="17">
        <f t="shared" si="3"/>
        <v>0.88750975863469539</v>
      </c>
      <c r="F21" s="19">
        <f t="shared" si="0"/>
        <v>0.88750975863469539</v>
      </c>
      <c r="G21" s="19"/>
      <c r="H21" s="17">
        <v>1.5239341310000001</v>
      </c>
      <c r="I21" s="17">
        <f t="shared" si="4"/>
        <v>0.15533620266658005</v>
      </c>
      <c r="J21" s="19">
        <f t="shared" si="5"/>
        <v>0.15533620266658005</v>
      </c>
      <c r="K21" s="16">
        <v>43880</v>
      </c>
      <c r="L21" s="17">
        <v>55.45</v>
      </c>
      <c r="M21" s="18"/>
      <c r="N21" s="17">
        <v>41.542999999999999</v>
      </c>
      <c r="O21" s="17">
        <f t="shared" si="6"/>
        <v>-0.25080252479711457</v>
      </c>
      <c r="P21" s="19">
        <f t="shared" si="1"/>
        <v>0.25080252479711457</v>
      </c>
      <c r="Q21" s="19"/>
      <c r="R21" s="17">
        <v>69.618161509999993</v>
      </c>
      <c r="S21" s="17">
        <f t="shared" si="7"/>
        <v>0.25551238070333615</v>
      </c>
      <c r="T21" s="19">
        <f t="shared" si="8"/>
        <v>0.25551238070333615</v>
      </c>
      <c r="U21" s="16">
        <v>43880</v>
      </c>
      <c r="V21" s="17">
        <v>0.56000000000000005</v>
      </c>
      <c r="W21" s="18"/>
      <c r="X21" s="17">
        <v>1.478</v>
      </c>
      <c r="Y21" s="17">
        <f t="shared" si="9"/>
        <v>1.639285714285714</v>
      </c>
      <c r="Z21" s="19">
        <f t="shared" si="2"/>
        <v>1.639285714285714</v>
      </c>
      <c r="AA21" s="19"/>
      <c r="AB21" s="17">
        <v>0.37050593700000001</v>
      </c>
      <c r="AC21" s="17">
        <f t="shared" si="10"/>
        <v>-0.33838225535714289</v>
      </c>
      <c r="AD21" s="19">
        <f t="shared" si="11"/>
        <v>0.33838225535714289</v>
      </c>
    </row>
    <row r="22" spans="1:30" x14ac:dyDescent="0.35">
      <c r="A22" s="16">
        <v>43881</v>
      </c>
      <c r="B22" s="17">
        <v>1.3659044039999999</v>
      </c>
      <c r="C22" s="18"/>
      <c r="D22" s="17">
        <v>2.4754999999999998</v>
      </c>
      <c r="E22" s="17">
        <f t="shared" si="3"/>
        <v>0.81235230866127284</v>
      </c>
      <c r="F22" s="19">
        <f t="shared" si="0"/>
        <v>0.81235230866127284</v>
      </c>
      <c r="G22" s="19"/>
      <c r="H22" s="17">
        <v>1.1955757339999999</v>
      </c>
      <c r="I22" s="17">
        <f t="shared" si="4"/>
        <v>-0.12470028612631955</v>
      </c>
      <c r="J22" s="19">
        <f t="shared" si="5"/>
        <v>0.12470028612631955</v>
      </c>
      <c r="K22" s="16">
        <v>43881</v>
      </c>
      <c r="L22" s="17">
        <v>62.04</v>
      </c>
      <c r="M22" s="18"/>
      <c r="N22" s="17">
        <v>41.4101</v>
      </c>
      <c r="O22" s="17">
        <f t="shared" si="6"/>
        <v>-0.33252578981302383</v>
      </c>
      <c r="P22" s="19">
        <f t="shared" si="1"/>
        <v>0.33252578981302383</v>
      </c>
      <c r="Q22" s="19"/>
      <c r="R22" s="17">
        <v>54.9560867</v>
      </c>
      <c r="S22" s="17">
        <f t="shared" si="7"/>
        <v>-0.11418299967762732</v>
      </c>
      <c r="T22" s="19">
        <f t="shared" si="8"/>
        <v>0.11418299967762732</v>
      </c>
      <c r="U22" s="16">
        <v>43881</v>
      </c>
      <c r="V22" s="17">
        <v>0.6</v>
      </c>
      <c r="W22" s="18"/>
      <c r="X22" s="17">
        <v>1.4731000000000001</v>
      </c>
      <c r="Y22" s="17">
        <f t="shared" si="9"/>
        <v>1.4551666666666669</v>
      </c>
      <c r="Z22" s="19">
        <f t="shared" si="2"/>
        <v>1.4551666666666669</v>
      </c>
      <c r="AA22" s="19"/>
      <c r="AB22" s="17">
        <v>0.346004853</v>
      </c>
      <c r="AC22" s="17">
        <f t="shared" si="10"/>
        <v>-0.42332524499999996</v>
      </c>
      <c r="AD22" s="19">
        <f t="shared" si="11"/>
        <v>0.42332524499999996</v>
      </c>
    </row>
    <row r="23" spans="1:30" x14ac:dyDescent="0.35">
      <c r="A23" s="16">
        <v>43882</v>
      </c>
      <c r="B23" s="17">
        <v>1.361029566</v>
      </c>
      <c r="C23" s="18"/>
      <c r="D23" s="17">
        <v>2.4613999999999998</v>
      </c>
      <c r="E23" s="17">
        <f t="shared" si="3"/>
        <v>0.80848385772686426</v>
      </c>
      <c r="F23" s="19">
        <f t="shared" si="0"/>
        <v>0.80848385772686426</v>
      </c>
      <c r="G23" s="19"/>
      <c r="H23" s="17">
        <v>1.1213534279999999</v>
      </c>
      <c r="I23" s="17">
        <f t="shared" si="4"/>
        <v>-0.17609914140542637</v>
      </c>
      <c r="J23" s="19">
        <f t="shared" si="5"/>
        <v>0.17609914140542637</v>
      </c>
      <c r="K23" s="16">
        <v>43882</v>
      </c>
      <c r="L23" s="17">
        <v>68.59</v>
      </c>
      <c r="M23" s="18"/>
      <c r="N23" s="17">
        <v>41.2776</v>
      </c>
      <c r="O23" s="17">
        <f t="shared" si="6"/>
        <v>-0.39819798804490453</v>
      </c>
      <c r="P23" s="19">
        <f t="shared" si="1"/>
        <v>0.39819798804490453</v>
      </c>
      <c r="Q23" s="19"/>
      <c r="R23" s="17">
        <v>58.630513100000002</v>
      </c>
      <c r="S23" s="17">
        <f t="shared" si="7"/>
        <v>-0.1452031914273218</v>
      </c>
      <c r="T23" s="19">
        <f t="shared" si="8"/>
        <v>0.1452031914273218</v>
      </c>
      <c r="U23" s="16">
        <v>43882</v>
      </c>
      <c r="V23" s="17">
        <v>0.56999999999999995</v>
      </c>
      <c r="W23" s="18"/>
      <c r="X23" s="17">
        <v>1.4681999999999999</v>
      </c>
      <c r="Y23" s="17">
        <f t="shared" si="9"/>
        <v>1.5757894736842106</v>
      </c>
      <c r="Z23" s="19">
        <f t="shared" si="2"/>
        <v>1.5757894736842106</v>
      </c>
      <c r="AA23" s="19"/>
      <c r="AB23" s="17">
        <v>0.388509139</v>
      </c>
      <c r="AC23" s="17">
        <f t="shared" si="10"/>
        <v>-0.31840501929824555</v>
      </c>
      <c r="AD23" s="19">
        <f t="shared" si="11"/>
        <v>0.31840501929824555</v>
      </c>
    </row>
    <row r="24" spans="1:30" x14ac:dyDescent="0.35">
      <c r="A24" s="16">
        <v>43883</v>
      </c>
      <c r="B24" s="17">
        <v>1.665612316</v>
      </c>
      <c r="C24" s="18"/>
      <c r="D24" s="17">
        <v>2.4474</v>
      </c>
      <c r="E24" s="17">
        <f t="shared" si="3"/>
        <v>0.46936953845146756</v>
      </c>
      <c r="F24" s="19">
        <f t="shared" si="0"/>
        <v>0.46936953845146756</v>
      </c>
      <c r="G24" s="19"/>
      <c r="H24" s="17">
        <v>1.000547391</v>
      </c>
      <c r="I24" s="17">
        <f t="shared" si="4"/>
        <v>-0.39929155098778701</v>
      </c>
      <c r="J24" s="19">
        <f t="shared" si="5"/>
        <v>0.39929155098778701</v>
      </c>
      <c r="K24" s="16">
        <v>43883</v>
      </c>
      <c r="L24" s="17">
        <v>61.35</v>
      </c>
      <c r="M24" s="18"/>
      <c r="N24" s="17">
        <v>41.145600000000002</v>
      </c>
      <c r="O24" s="17">
        <f t="shared" si="6"/>
        <v>-0.32933007334963321</v>
      </c>
      <c r="P24" s="19">
        <f t="shared" si="1"/>
        <v>0.32933007334963321</v>
      </c>
      <c r="Q24" s="19"/>
      <c r="R24" s="17">
        <v>51.777380979999997</v>
      </c>
      <c r="S24" s="17">
        <f t="shared" si="7"/>
        <v>-0.15603290986145077</v>
      </c>
      <c r="T24" s="19">
        <f t="shared" si="8"/>
        <v>0.15603290986145077</v>
      </c>
      <c r="U24" s="16">
        <v>43883</v>
      </c>
      <c r="V24" s="17">
        <v>0.55000000000000004</v>
      </c>
      <c r="W24" s="18"/>
      <c r="X24" s="17">
        <v>1.4634</v>
      </c>
      <c r="Y24" s="17">
        <f t="shared" si="9"/>
        <v>1.6607272727272726</v>
      </c>
      <c r="Z24" s="19">
        <f t="shared" si="2"/>
        <v>1.6607272727272726</v>
      </c>
      <c r="AA24" s="19"/>
      <c r="AB24" s="17">
        <v>0.35676238500000002</v>
      </c>
      <c r="AC24" s="17">
        <f t="shared" si="10"/>
        <v>-0.35134111818181818</v>
      </c>
      <c r="AD24" s="19">
        <f t="shared" si="11"/>
        <v>0.35134111818181818</v>
      </c>
    </row>
    <row r="25" spans="1:30" x14ac:dyDescent="0.35">
      <c r="A25" s="16">
        <v>43884</v>
      </c>
      <c r="B25" s="17">
        <v>1.155570728</v>
      </c>
      <c r="C25" s="18"/>
      <c r="D25" s="17">
        <v>2.4335</v>
      </c>
      <c r="E25" s="17">
        <f t="shared" si="3"/>
        <v>1.1058858112577596</v>
      </c>
      <c r="F25" s="19">
        <f t="shared" si="0"/>
        <v>1.1058858112577596</v>
      </c>
      <c r="G25" s="19"/>
      <c r="H25" s="17">
        <v>1.385375102</v>
      </c>
      <c r="I25" s="17">
        <f t="shared" si="4"/>
        <v>0.19886655868977668</v>
      </c>
      <c r="J25" s="19">
        <f t="shared" si="5"/>
        <v>0.19886655868977668</v>
      </c>
      <c r="K25" s="16">
        <v>43884</v>
      </c>
      <c r="L25" s="17">
        <v>45.79</v>
      </c>
      <c r="M25" s="18"/>
      <c r="N25" s="17">
        <v>41.014000000000003</v>
      </c>
      <c r="O25" s="17">
        <f t="shared" si="6"/>
        <v>-0.10430224939943211</v>
      </c>
      <c r="P25" s="19">
        <f t="shared" si="1"/>
        <v>0.10430224939943211</v>
      </c>
      <c r="Q25" s="19"/>
      <c r="R25" s="17">
        <v>53.382734489999997</v>
      </c>
      <c r="S25" s="17">
        <f t="shared" si="7"/>
        <v>0.16581643350076433</v>
      </c>
      <c r="T25" s="19">
        <f t="shared" si="8"/>
        <v>0.16581643350076433</v>
      </c>
      <c r="U25" s="16">
        <v>43884</v>
      </c>
      <c r="V25" s="17">
        <v>0.52</v>
      </c>
      <c r="W25" s="18"/>
      <c r="X25" s="17">
        <v>1.4584999999999999</v>
      </c>
      <c r="Y25" s="17">
        <f t="shared" si="9"/>
        <v>1.8048076923076921</v>
      </c>
      <c r="Z25" s="19">
        <f t="shared" si="2"/>
        <v>1.8048076923076921</v>
      </c>
      <c r="AA25" s="19"/>
      <c r="AB25" s="17">
        <v>0.33609493499999998</v>
      </c>
      <c r="AC25" s="17">
        <f t="shared" si="10"/>
        <v>-0.35366358653846158</v>
      </c>
      <c r="AD25" s="19">
        <f t="shared" si="11"/>
        <v>0.35366358653846158</v>
      </c>
    </row>
    <row r="26" spans="1:30" x14ac:dyDescent="0.35">
      <c r="A26" s="16">
        <v>43885</v>
      </c>
      <c r="B26" s="17">
        <v>1.179612627</v>
      </c>
      <c r="C26" s="18"/>
      <c r="D26" s="17">
        <v>2.4196</v>
      </c>
      <c r="E26" s="17">
        <f t="shared" si="3"/>
        <v>1.0511818410706111</v>
      </c>
      <c r="F26" s="19">
        <f t="shared" si="0"/>
        <v>1.0511818410706111</v>
      </c>
      <c r="G26" s="19"/>
      <c r="H26" s="17">
        <v>1.7470466410000001</v>
      </c>
      <c r="I26" s="17">
        <f t="shared" si="4"/>
        <v>0.48103419801727848</v>
      </c>
      <c r="J26" s="19">
        <f t="shared" si="5"/>
        <v>0.48103419801727848</v>
      </c>
      <c r="K26" s="16">
        <v>43885</v>
      </c>
      <c r="L26" s="17">
        <v>65.510000000000005</v>
      </c>
      <c r="M26" s="18"/>
      <c r="N26" s="17">
        <v>40.882899999999999</v>
      </c>
      <c r="O26" s="17">
        <f t="shared" si="6"/>
        <v>-0.37592886582201196</v>
      </c>
      <c r="P26" s="19">
        <f t="shared" si="1"/>
        <v>0.37592886582201196</v>
      </c>
      <c r="Q26" s="19"/>
      <c r="R26" s="17">
        <v>63.870169099999998</v>
      </c>
      <c r="S26" s="17">
        <f t="shared" si="7"/>
        <v>-2.5031764616089251E-2</v>
      </c>
      <c r="T26" s="19">
        <f t="shared" si="8"/>
        <v>2.5031764616089251E-2</v>
      </c>
      <c r="U26" s="16">
        <v>43885</v>
      </c>
      <c r="V26" s="17">
        <v>0.55000000000000004</v>
      </c>
      <c r="W26" s="18"/>
      <c r="X26" s="17">
        <v>1.4537</v>
      </c>
      <c r="Y26" s="17">
        <f t="shared" si="9"/>
        <v>1.6430909090909089</v>
      </c>
      <c r="Z26" s="19">
        <f t="shared" si="2"/>
        <v>1.6430909090909089</v>
      </c>
      <c r="AA26" s="19"/>
      <c r="AB26" s="17">
        <v>0.40606594000000001</v>
      </c>
      <c r="AC26" s="17">
        <f t="shared" si="10"/>
        <v>-0.26169829090909097</v>
      </c>
      <c r="AD26" s="19">
        <f t="shared" si="11"/>
        <v>0.26169829090909097</v>
      </c>
    </row>
    <row r="27" spans="1:30" x14ac:dyDescent="0.35">
      <c r="A27" s="16">
        <v>43886</v>
      </c>
      <c r="B27" s="17">
        <v>1.172636459</v>
      </c>
      <c r="C27" s="18"/>
      <c r="D27" s="17">
        <v>2.4058999999999999</v>
      </c>
      <c r="E27" s="17">
        <f t="shared" si="3"/>
        <v>1.0517015154481053</v>
      </c>
      <c r="F27" s="19">
        <f t="shared" si="0"/>
        <v>1.0517015154481053</v>
      </c>
      <c r="G27" s="19"/>
      <c r="H27" s="17">
        <v>1.5474164509999999</v>
      </c>
      <c r="I27" s="17">
        <f t="shared" si="4"/>
        <v>0.31960458769941752</v>
      </c>
      <c r="J27" s="19">
        <f t="shared" si="5"/>
        <v>0.31960458769941752</v>
      </c>
      <c r="K27" s="16">
        <v>43886</v>
      </c>
      <c r="L27" s="17">
        <v>48.09</v>
      </c>
      <c r="M27" s="18"/>
      <c r="N27" s="17">
        <v>40.752099999999999</v>
      </c>
      <c r="O27" s="17">
        <f t="shared" si="6"/>
        <v>-0.15258681638594312</v>
      </c>
      <c r="P27" s="19">
        <f t="shared" si="1"/>
        <v>0.15258681638594312</v>
      </c>
      <c r="Q27" s="19"/>
      <c r="R27" s="17">
        <v>56.616266500000002</v>
      </c>
      <c r="S27" s="17">
        <f t="shared" si="7"/>
        <v>0.17729811811187352</v>
      </c>
      <c r="T27" s="19">
        <f t="shared" si="8"/>
        <v>0.17729811811187352</v>
      </c>
      <c r="U27" s="16">
        <v>43886</v>
      </c>
      <c r="V27" s="17">
        <v>0.57999999999999996</v>
      </c>
      <c r="W27" s="18"/>
      <c r="X27" s="17">
        <v>1.4489000000000001</v>
      </c>
      <c r="Y27" s="17">
        <f t="shared" si="9"/>
        <v>1.4981034482758624</v>
      </c>
      <c r="Z27" s="19">
        <f t="shared" si="2"/>
        <v>1.4981034482758624</v>
      </c>
      <c r="AA27" s="19"/>
      <c r="AB27" s="17">
        <v>0.45035423000000002</v>
      </c>
      <c r="AC27" s="17">
        <f t="shared" si="10"/>
        <v>-0.22352718965517232</v>
      </c>
      <c r="AD27" s="19">
        <f t="shared" si="11"/>
        <v>0.22352718965517232</v>
      </c>
    </row>
    <row r="28" spans="1:30" x14ac:dyDescent="0.35">
      <c r="A28" s="16">
        <v>43887</v>
      </c>
      <c r="B28" s="17">
        <v>1.3070479189999999</v>
      </c>
      <c r="C28" s="18"/>
      <c r="D28" s="17">
        <v>2.3921999999999999</v>
      </c>
      <c r="E28" s="17">
        <f t="shared" si="3"/>
        <v>0.83023129085445568</v>
      </c>
      <c r="F28" s="19">
        <f t="shared" si="0"/>
        <v>0.83023129085445568</v>
      </c>
      <c r="G28" s="19"/>
      <c r="H28" s="17">
        <v>1.6836455370000001</v>
      </c>
      <c r="I28" s="17">
        <f t="shared" si="4"/>
        <v>0.28812839416639641</v>
      </c>
      <c r="J28" s="19">
        <f t="shared" si="5"/>
        <v>0.28812839416639641</v>
      </c>
      <c r="K28" s="16">
        <v>43887</v>
      </c>
      <c r="L28" s="17">
        <v>58.84</v>
      </c>
      <c r="M28" s="18"/>
      <c r="N28" s="17">
        <v>40.6218</v>
      </c>
      <c r="O28" s="17">
        <f t="shared" si="6"/>
        <v>-0.30962270564242017</v>
      </c>
      <c r="P28" s="19">
        <f t="shared" si="1"/>
        <v>0.30962270564242017</v>
      </c>
      <c r="Q28" s="19"/>
      <c r="R28" s="17">
        <v>74.671976560000004</v>
      </c>
      <c r="S28" s="17">
        <f t="shared" si="7"/>
        <v>0.26906826240652615</v>
      </c>
      <c r="T28" s="19">
        <f t="shared" si="8"/>
        <v>0.26906826240652615</v>
      </c>
      <c r="U28" s="16">
        <v>43887</v>
      </c>
      <c r="V28" s="17">
        <v>0.59</v>
      </c>
      <c r="W28" s="18"/>
      <c r="X28" s="17">
        <v>1.4440999999999999</v>
      </c>
      <c r="Y28" s="17">
        <f t="shared" si="9"/>
        <v>1.4476271186440679</v>
      </c>
      <c r="Z28" s="19">
        <f t="shared" si="2"/>
        <v>1.4476271186440679</v>
      </c>
      <c r="AA28" s="19"/>
      <c r="AB28" s="17">
        <v>0.25782833599999999</v>
      </c>
      <c r="AC28" s="17">
        <f t="shared" si="10"/>
        <v>-0.56300282033898308</v>
      </c>
      <c r="AD28" s="19">
        <f t="shared" si="11"/>
        <v>0.56300282033898308</v>
      </c>
    </row>
    <row r="29" spans="1:30" x14ac:dyDescent="0.35">
      <c r="A29" s="16">
        <v>43888</v>
      </c>
      <c r="B29" s="17">
        <v>1.34173198</v>
      </c>
      <c r="C29" s="18"/>
      <c r="D29" s="17">
        <v>2.3784999999999998</v>
      </c>
      <c r="E29" s="17">
        <f t="shared" si="3"/>
        <v>0.77270873427344244</v>
      </c>
      <c r="F29" s="19">
        <f t="shared" si="0"/>
        <v>0.77270873427344244</v>
      </c>
      <c r="G29" s="19"/>
      <c r="H29" s="17">
        <v>0.889625632</v>
      </c>
      <c r="I29" s="17">
        <f t="shared" si="4"/>
        <v>-0.3369572721967915</v>
      </c>
      <c r="J29" s="19">
        <f t="shared" si="5"/>
        <v>0.3369572721967915</v>
      </c>
      <c r="K29" s="16">
        <v>43888</v>
      </c>
      <c r="L29" s="17">
        <v>74.069999999999993</v>
      </c>
      <c r="M29" s="18"/>
      <c r="N29" s="17">
        <v>40.491900000000001</v>
      </c>
      <c r="O29" s="17">
        <f t="shared" si="6"/>
        <v>-0.45332928311057102</v>
      </c>
      <c r="P29" s="19">
        <f t="shared" si="1"/>
        <v>0.45332928311057102</v>
      </c>
      <c r="Q29" s="19"/>
      <c r="R29" s="17">
        <v>57.239109419999998</v>
      </c>
      <c r="S29" s="17">
        <f t="shared" si="7"/>
        <v>-0.22722952045362491</v>
      </c>
      <c r="T29" s="19">
        <f>ABS((L29-R29)/L29)</f>
        <v>0.22722952045362491</v>
      </c>
      <c r="U29" s="16">
        <v>43888</v>
      </c>
      <c r="V29" s="17">
        <v>0.6</v>
      </c>
      <c r="W29" s="18"/>
      <c r="X29" s="17">
        <v>1.4393</v>
      </c>
      <c r="Y29" s="17">
        <f t="shared" si="9"/>
        <v>1.3988333333333334</v>
      </c>
      <c r="Z29" s="19">
        <f t="shared" si="2"/>
        <v>1.3988333333333334</v>
      </c>
      <c r="AA29" s="19"/>
      <c r="AB29" s="17">
        <v>0.350610007</v>
      </c>
      <c r="AC29" s="17">
        <f t="shared" si="10"/>
        <v>-0.41564998833333333</v>
      </c>
      <c r="AD29" s="19">
        <f t="shared" si="11"/>
        <v>0.41564998833333333</v>
      </c>
    </row>
    <row r="30" spans="1:30" x14ac:dyDescent="0.35">
      <c r="A30" s="16">
        <v>43889</v>
      </c>
      <c r="B30" s="17">
        <v>6.9379380900000003</v>
      </c>
      <c r="C30" s="18"/>
      <c r="D30" s="17">
        <v>2.3650000000000002</v>
      </c>
      <c r="E30" s="17">
        <f t="shared" si="3"/>
        <v>-0.65912062498672419</v>
      </c>
      <c r="F30" s="19">
        <f t="shared" si="0"/>
        <v>0.65912062498672419</v>
      </c>
      <c r="G30" s="19"/>
      <c r="H30" s="17">
        <v>0.65239172099999998</v>
      </c>
      <c r="I30" s="17">
        <f t="shared" si="4"/>
        <v>-0.90596749170472923</v>
      </c>
      <c r="J30" s="19">
        <f t="shared" si="5"/>
        <v>0.90596749170472923</v>
      </c>
      <c r="K30" s="16">
        <v>43889</v>
      </c>
      <c r="L30" s="17">
        <v>98.91</v>
      </c>
      <c r="M30" s="18"/>
      <c r="N30" s="17">
        <v>40.362400000000001</v>
      </c>
      <c r="O30" s="17">
        <f t="shared" si="6"/>
        <v>-0.59192801536750583</v>
      </c>
      <c r="P30" s="19">
        <f t="shared" si="1"/>
        <v>0.59192801536750583</v>
      </c>
      <c r="Q30" s="19"/>
      <c r="R30" s="17">
        <v>50.638863260000001</v>
      </c>
      <c r="S30" s="17">
        <f t="shared" si="7"/>
        <v>-0.48803090425639467</v>
      </c>
      <c r="T30" s="19">
        <f t="shared" si="8"/>
        <v>0.48803090425639467</v>
      </c>
      <c r="U30" s="16">
        <v>43889</v>
      </c>
      <c r="V30" s="17">
        <v>0.56000000000000005</v>
      </c>
      <c r="W30" s="18"/>
      <c r="X30" s="17">
        <v>1.4346000000000001</v>
      </c>
      <c r="Y30" s="17">
        <f t="shared" si="9"/>
        <v>1.5617857142857141</v>
      </c>
      <c r="Z30" s="19">
        <f t="shared" si="2"/>
        <v>1.5617857142857141</v>
      </c>
      <c r="AA30" s="19"/>
      <c r="AB30" s="17">
        <v>0.24041987000000001</v>
      </c>
      <c r="AC30" s="17">
        <f t="shared" si="10"/>
        <v>-0.57067880357142864</v>
      </c>
      <c r="AD30" s="19">
        <f t="shared" si="11"/>
        <v>0.57067880357142864</v>
      </c>
    </row>
    <row r="31" spans="1:30" x14ac:dyDescent="0.35">
      <c r="A31" s="16">
        <v>43890</v>
      </c>
      <c r="B31" s="17">
        <v>1.6485260669999999</v>
      </c>
      <c r="C31" s="18"/>
      <c r="D31" s="17">
        <v>2.3515000000000001</v>
      </c>
      <c r="E31" s="17">
        <f t="shared" si="3"/>
        <v>0.42642573088290769</v>
      </c>
      <c r="F31" s="19">
        <f t="shared" si="0"/>
        <v>0.42642573088290769</v>
      </c>
      <c r="G31" s="19"/>
      <c r="H31" s="17">
        <v>0.80603789100000001</v>
      </c>
      <c r="I31" s="17">
        <f t="shared" si="4"/>
        <v>-0.51105541663236553</v>
      </c>
      <c r="J31" s="19">
        <f t="shared" si="5"/>
        <v>0.51105541663236553</v>
      </c>
      <c r="K31" s="16">
        <v>43890</v>
      </c>
      <c r="L31" s="17">
        <v>58.94</v>
      </c>
      <c r="M31" s="18"/>
      <c r="N31" s="17">
        <v>40.2333</v>
      </c>
      <c r="O31" s="17">
        <f t="shared" si="6"/>
        <v>-0.31738547675602308</v>
      </c>
      <c r="P31" s="19">
        <f t="shared" si="1"/>
        <v>0.31738547675602308</v>
      </c>
      <c r="Q31" s="19"/>
      <c r="R31" s="17">
        <v>55.23232247</v>
      </c>
      <c r="S31" s="17">
        <f t="shared" si="7"/>
        <v>-6.2905964200882222E-2</v>
      </c>
      <c r="T31" s="19">
        <f t="shared" si="8"/>
        <v>6.2905964200882222E-2</v>
      </c>
      <c r="U31" s="16">
        <v>43890</v>
      </c>
      <c r="V31" s="17">
        <v>0.59</v>
      </c>
      <c r="W31" s="18"/>
      <c r="X31" s="17">
        <v>1.4298</v>
      </c>
      <c r="Y31" s="17">
        <f t="shared" si="9"/>
        <v>1.4233898305084747</v>
      </c>
      <c r="Z31" s="19">
        <f t="shared" si="2"/>
        <v>1.4233898305084747</v>
      </c>
      <c r="AA31" s="19"/>
      <c r="AB31" s="17">
        <v>0.207846534</v>
      </c>
      <c r="AC31" s="17">
        <f t="shared" si="10"/>
        <v>-0.64771773898305085</v>
      </c>
      <c r="AD31" s="19">
        <f t="shared" si="11"/>
        <v>0.64771773898305085</v>
      </c>
    </row>
    <row r="32" spans="1:30" x14ac:dyDescent="0.35">
      <c r="A32" s="16"/>
      <c r="B32" s="18"/>
      <c r="C32" s="18"/>
      <c r="D32" s="17"/>
      <c r="E32" s="17"/>
      <c r="F32" s="19"/>
      <c r="G32" s="19"/>
      <c r="H32" s="17"/>
      <c r="I32" s="20"/>
      <c r="J32" s="19"/>
      <c r="K32" s="16"/>
      <c r="L32" s="18"/>
      <c r="M32" s="18"/>
      <c r="N32" s="17"/>
      <c r="O32" s="17"/>
      <c r="P32" s="19"/>
      <c r="Q32" s="19"/>
      <c r="R32" s="17"/>
      <c r="S32" s="20"/>
      <c r="T32" s="19"/>
      <c r="U32" s="16"/>
      <c r="V32" s="18"/>
      <c r="W32" s="18"/>
      <c r="X32" s="17"/>
      <c r="Y32" s="17"/>
      <c r="Z32" s="19"/>
      <c r="AA32" s="19"/>
      <c r="AB32" s="17"/>
      <c r="AC32" s="20"/>
      <c r="AD32" s="19"/>
    </row>
    <row r="33" spans="1:31" x14ac:dyDescent="0.35">
      <c r="A33" s="16" t="s">
        <v>20</v>
      </c>
      <c r="B33" s="17">
        <f>AVERAGE(B1:B31)</f>
        <v>1.4678525098275861</v>
      </c>
      <c r="C33" s="17"/>
      <c r="D33" s="17">
        <f>AVERAGE(D1:D31)</f>
        <v>2.5501275862068966</v>
      </c>
      <c r="E33" s="17"/>
      <c r="F33" s="19"/>
      <c r="G33" s="19"/>
      <c r="H33" s="17">
        <f>AVERAGE(H1:H31)</f>
        <v>1.208002051413793</v>
      </c>
      <c r="I33" s="20"/>
      <c r="J33" s="19"/>
      <c r="K33" s="16" t="s">
        <v>21</v>
      </c>
      <c r="L33" s="17">
        <f>AVERAGE(L1:L31)</f>
        <v>60.822413793103429</v>
      </c>
      <c r="M33" s="17"/>
      <c r="N33" s="17">
        <f>AVERAGE(N1:N31)</f>
        <v>42.093810344827581</v>
      </c>
      <c r="O33" s="17"/>
      <c r="P33" s="19"/>
      <c r="Q33" s="19"/>
      <c r="R33" s="17">
        <f>AVERAGE(R1:R31)</f>
        <v>65.583885528275871</v>
      </c>
      <c r="S33" s="17"/>
      <c r="T33" s="19"/>
      <c r="U33" s="17"/>
      <c r="V33" s="17">
        <f>AVERAGE(V1:V31)</f>
        <v>0.51551724137931043</v>
      </c>
      <c r="W33" s="17"/>
      <c r="X33" s="17">
        <f>AVERAGE(X1:X31)</f>
        <v>1.4983068965517243</v>
      </c>
      <c r="Y33" s="17"/>
      <c r="Z33" s="19"/>
      <c r="AA33" s="19"/>
      <c r="AB33" s="17">
        <f>AVERAGE(AB1:AB31)</f>
        <v>0.33578371065517237</v>
      </c>
      <c r="AC33" s="17"/>
      <c r="AD33" s="19"/>
      <c r="AE33" s="1"/>
    </row>
    <row r="34" spans="1:31" x14ac:dyDescent="0.35">
      <c r="A34" s="18" t="s">
        <v>22</v>
      </c>
      <c r="B34" s="17">
        <f>MEDIAN(B1:C31)</f>
        <v>1.3070479189999999</v>
      </c>
      <c r="C34" s="17"/>
      <c r="D34" s="17">
        <f>MEDIAN(D1:E31)</f>
        <v>2.35825</v>
      </c>
      <c r="E34" s="17"/>
      <c r="F34" s="17"/>
      <c r="G34" s="17"/>
      <c r="H34" s="17">
        <f>MEDIAN(H1:I31)</f>
        <v>0.7687395195917579</v>
      </c>
      <c r="I34" s="18"/>
      <c r="J34" s="17"/>
      <c r="K34" s="18" t="s">
        <v>23</v>
      </c>
      <c r="L34" s="17">
        <f>MEDIAN(L1:M31)</f>
        <v>60.18</v>
      </c>
      <c r="M34" s="17"/>
      <c r="N34" s="17">
        <f>MEDIAN(N1:O31)</f>
        <v>20.093298136036623</v>
      </c>
      <c r="O34" s="17"/>
      <c r="P34" s="17"/>
      <c r="Q34" s="17"/>
      <c r="R34" s="17">
        <f>MEDIAN(R1:S31)</f>
        <v>25.628424783645332</v>
      </c>
      <c r="S34" s="17"/>
      <c r="T34" s="17"/>
      <c r="U34" s="17"/>
      <c r="V34" s="17">
        <f>MEDIAN(V1:W31)</f>
        <v>0.56000000000000005</v>
      </c>
      <c r="W34" s="17"/>
      <c r="X34" s="17">
        <f>MEDIAN(X1:Y31)</f>
        <v>1.54565</v>
      </c>
      <c r="Y34" s="17"/>
      <c r="Z34" s="17"/>
      <c r="AA34" s="17"/>
      <c r="AB34" s="17">
        <f>MEDIAN(AB1:AC31)</f>
        <v>0.19125497609090905</v>
      </c>
      <c r="AC34" s="17"/>
      <c r="AD34" s="17">
        <f>SUM(AD3:AD33)</f>
        <v>9.9191837944315946</v>
      </c>
      <c r="AE34" s="1"/>
    </row>
    <row r="35" spans="1:31" x14ac:dyDescent="0.35">
      <c r="A35" s="18" t="s">
        <v>24</v>
      </c>
      <c r="B35" s="17">
        <f>_xlfn.STDEV.S(B1:C31)</f>
        <v>1.0760137052439347</v>
      </c>
      <c r="C35" s="17"/>
      <c r="D35" s="17">
        <f>_xlfn.STDEV.S(D1:E31)</f>
        <v>0.87499488078417398</v>
      </c>
      <c r="E35" s="17"/>
      <c r="F35" s="17"/>
      <c r="G35" s="17"/>
      <c r="H35" s="17">
        <f>_xlfn.STDEV.S(H1:I31)</f>
        <v>0.7271194192330247</v>
      </c>
      <c r="I35" s="18"/>
      <c r="J35" s="21"/>
      <c r="K35" s="18" t="s">
        <v>25</v>
      </c>
      <c r="L35" s="17">
        <f>_xlfn.STDEV.S(L1:M31)</f>
        <v>10.61874173847243</v>
      </c>
      <c r="M35" s="17"/>
      <c r="N35" s="17">
        <f>_xlfn.STDEV.S(N1:O31)</f>
        <v>21.392001339187818</v>
      </c>
      <c r="O35" s="17"/>
      <c r="P35" s="17"/>
      <c r="Q35" s="17"/>
      <c r="R35" s="17">
        <f>_xlfn.STDEV.S(R1:S31)</f>
        <v>33.829428028700939</v>
      </c>
      <c r="S35" s="17"/>
      <c r="T35" s="17"/>
      <c r="U35" s="17"/>
      <c r="V35" s="17">
        <f>_xlfn.STDEV.S(V1:W31)</f>
        <v>9.9124244075537646E-2</v>
      </c>
      <c r="W35" s="17"/>
      <c r="X35" s="17">
        <f>_xlfn.STDEV.S(X1:Y31)</f>
        <v>0.68602795877778799</v>
      </c>
      <c r="Y35" s="17"/>
      <c r="Z35" s="17"/>
      <c r="AA35" s="17"/>
      <c r="AB35" s="17">
        <f>_xlfn.STDEV.S(AB1:AC31)</f>
        <v>0.36051527107515652</v>
      </c>
      <c r="AC35" s="17"/>
      <c r="AD35" s="17">
        <f>COUNT(AB3:AB33)</f>
        <v>30</v>
      </c>
      <c r="AE35" s="1"/>
    </row>
    <row r="36" spans="1:31" x14ac:dyDescent="0.35">
      <c r="A36" s="18" t="s">
        <v>26</v>
      </c>
      <c r="B36" s="17"/>
      <c r="C36" s="17"/>
      <c r="D36" s="17">
        <f>SUM(F1:F31)</f>
        <v>31.218752174043971</v>
      </c>
      <c r="E36" s="17"/>
      <c r="F36" s="17"/>
      <c r="G36" s="17"/>
      <c r="H36" s="17">
        <f>SUM(J1:J31)</f>
        <v>9.5253972670489393</v>
      </c>
      <c r="I36" s="18"/>
      <c r="J36" s="17"/>
      <c r="K36" s="18"/>
      <c r="L36" s="17"/>
      <c r="M36" s="17"/>
      <c r="N36" s="17">
        <f>SUM(P1:P31)</f>
        <v>8.3939630583295521</v>
      </c>
      <c r="O36" s="17"/>
      <c r="P36" s="17"/>
      <c r="Q36" s="17"/>
      <c r="R36" s="17">
        <f>SUM(T1:T31)</f>
        <v>5.8923578583970242</v>
      </c>
      <c r="S36" s="17"/>
      <c r="T36" s="17"/>
      <c r="U36" s="17"/>
      <c r="V36" s="17"/>
      <c r="W36" s="17"/>
      <c r="X36" s="17">
        <f>SUM(Z1:Z31)</f>
        <v>60.038528899607783</v>
      </c>
      <c r="Y36" s="17"/>
      <c r="Z36" s="17"/>
      <c r="AA36" s="17"/>
      <c r="AB36" s="17">
        <f>SUM(AD1:AD31)</f>
        <v>9.9191837944315946</v>
      </c>
      <c r="AC36" s="17"/>
      <c r="AD36" s="17">
        <f>(AD34/AD35)*100</f>
        <v>33.06394598143865</v>
      </c>
      <c r="AE36" s="1"/>
    </row>
    <row r="37" spans="1:31" x14ac:dyDescent="0.35">
      <c r="A37" s="26" t="s">
        <v>1</v>
      </c>
      <c r="B37" s="27"/>
      <c r="C37" s="27"/>
      <c r="D37" s="28">
        <f>COUNT(D1:D31)</f>
        <v>29</v>
      </c>
      <c r="E37" s="28"/>
      <c r="F37" s="28"/>
      <c r="G37" s="28"/>
      <c r="H37" s="28">
        <f>COUNT(H1:H31)</f>
        <v>29</v>
      </c>
      <c r="I37" s="28"/>
      <c r="J37" s="28"/>
      <c r="K37" s="28"/>
      <c r="L37" s="28"/>
      <c r="M37" s="28"/>
      <c r="N37" s="28">
        <f>COUNT(N1:N31)</f>
        <v>29</v>
      </c>
      <c r="O37" s="28"/>
      <c r="P37" s="28"/>
      <c r="Q37" s="28"/>
      <c r="R37" s="28">
        <f>COUNT(R1:R31)</f>
        <v>29</v>
      </c>
      <c r="S37" s="28"/>
      <c r="T37" s="28"/>
      <c r="U37" s="28"/>
      <c r="V37" s="28"/>
      <c r="W37" s="28"/>
      <c r="X37" s="28">
        <f>COUNT(X1:X31)</f>
        <v>29</v>
      </c>
      <c r="Y37" s="28"/>
      <c r="Z37" s="28"/>
      <c r="AA37" s="28"/>
      <c r="AB37" s="28">
        <f>COUNT(AB1:AB31)</f>
        <v>29</v>
      </c>
      <c r="AC37" s="28"/>
      <c r="AD37" s="27"/>
      <c r="AE37" s="1"/>
    </row>
    <row r="38" spans="1:31" x14ac:dyDescent="0.35">
      <c r="A38" s="26" t="s">
        <v>4</v>
      </c>
      <c r="B38" s="27"/>
      <c r="C38" s="27"/>
      <c r="D38" s="27">
        <f>(D36/D37)*100</f>
        <v>107.65086956566887</v>
      </c>
      <c r="E38" s="27"/>
      <c r="F38" s="27"/>
      <c r="G38" s="27"/>
      <c r="H38" s="27">
        <f>(H36/H37)*100</f>
        <v>32.846197472582553</v>
      </c>
      <c r="I38" s="26"/>
      <c r="J38" s="26"/>
      <c r="K38" s="26"/>
      <c r="L38" s="27"/>
      <c r="M38" s="27"/>
      <c r="N38" s="27">
        <f>(N36/N37)*100</f>
        <v>28.944700201136385</v>
      </c>
      <c r="O38" s="27"/>
      <c r="P38" s="27"/>
      <c r="Q38" s="27"/>
      <c r="R38" s="27">
        <f>(R36/R37)*100</f>
        <v>20.318475373782842</v>
      </c>
      <c r="S38" s="27"/>
      <c r="T38" s="27"/>
      <c r="U38" s="27"/>
      <c r="V38" s="27"/>
      <c r="W38" s="27"/>
      <c r="X38" s="27">
        <f>(X36/X37)*100</f>
        <v>207.02940999864751</v>
      </c>
      <c r="Y38" s="27"/>
      <c r="Z38" s="27"/>
      <c r="AA38" s="27"/>
      <c r="AB38" s="27">
        <f>(AB36/AB37)*100</f>
        <v>34.204082049764118</v>
      </c>
      <c r="AC38" s="27"/>
      <c r="AD38" s="27"/>
      <c r="AE38" s="1"/>
    </row>
    <row r="39" spans="1:31" x14ac:dyDescent="0.35">
      <c r="B39" s="1"/>
      <c r="C39" s="1"/>
      <c r="D39" s="1"/>
      <c r="E39" s="1"/>
      <c r="F39" s="1"/>
      <c r="G39" s="1"/>
      <c r="H39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4C49-1536-45BE-A670-BC57886B3178}">
  <dimension ref="A1:J36"/>
  <sheetViews>
    <sheetView workbookViewId="0">
      <selection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9" t="s">
        <v>0</v>
      </c>
      <c r="B1" s="12" t="s">
        <v>9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 x14ac:dyDescent="0.35">
      <c r="A3" s="4">
        <v>43862</v>
      </c>
      <c r="B3" s="5">
        <v>0.47134144637319703</v>
      </c>
      <c r="C3" s="3"/>
      <c r="D3" s="14">
        <v>0.29170000000000001</v>
      </c>
      <c r="E3" s="5">
        <f>(D3-B3)/B3</f>
        <v>-0.38112805006959044</v>
      </c>
      <c r="F3" s="6">
        <f t="shared" ref="F3:F31" si="0">ABS((B3-D3)/B3)</f>
        <v>0.38112805006959044</v>
      </c>
      <c r="G3" s="6"/>
      <c r="H3" s="14">
        <v>0.47134144637319703</v>
      </c>
      <c r="I3" s="5">
        <f>(H3-B3)/B3</f>
        <v>0</v>
      </c>
      <c r="J3" s="6">
        <f>ABS((B3-H3)/B3)</f>
        <v>0</v>
      </c>
    </row>
    <row r="4" spans="1:10" x14ac:dyDescent="0.35">
      <c r="A4" s="4">
        <v>43863</v>
      </c>
      <c r="B4" s="5">
        <v>0.17093548840946601</v>
      </c>
      <c r="C4" s="3"/>
      <c r="D4" s="14">
        <v>0.29220000000000002</v>
      </c>
      <c r="E4" s="5">
        <f t="shared" ref="E4:E31" si="1">(D4-B4)/B4</f>
        <v>0.70941682572112774</v>
      </c>
      <c r="F4" s="6">
        <f t="shared" si="0"/>
        <v>0.70941682572112774</v>
      </c>
      <c r="G4" s="6"/>
      <c r="H4" s="14">
        <v>0.35964554934493098</v>
      </c>
      <c r="I4" s="5">
        <f t="shared" ref="I4:I31" si="2">(H4-B4)/B4</f>
        <v>1.1039840976931661</v>
      </c>
      <c r="J4" s="6">
        <f t="shared" ref="J4:J31" si="3">ABS((B4-H4)/B4)</f>
        <v>1.1039840976931661</v>
      </c>
    </row>
    <row r="5" spans="1:10" x14ac:dyDescent="0.35">
      <c r="A5" s="4">
        <v>43864</v>
      </c>
      <c r="B5" s="5">
        <v>0.28193676537937501</v>
      </c>
      <c r="C5" s="3"/>
      <c r="D5" s="14">
        <v>0.29260000000000003</v>
      </c>
      <c r="E5" s="5">
        <f t="shared" si="1"/>
        <v>3.7821369647468767E-2</v>
      </c>
      <c r="F5" s="6">
        <f t="shared" si="0"/>
        <v>3.7821369647468767E-2</v>
      </c>
      <c r="G5" s="6"/>
      <c r="H5" s="14">
        <v>0.392170948384575</v>
      </c>
      <c r="I5" s="5">
        <f t="shared" si="2"/>
        <v>0.39098903208621455</v>
      </c>
      <c r="J5" s="6">
        <f t="shared" si="3"/>
        <v>0.39098903208621455</v>
      </c>
    </row>
    <row r="6" spans="1:10" x14ac:dyDescent="0.35">
      <c r="A6" s="4">
        <v>43865</v>
      </c>
      <c r="B6" s="5">
        <v>0.33041493826442198</v>
      </c>
      <c r="C6" s="3"/>
      <c r="D6" s="14">
        <v>0.29299999999999998</v>
      </c>
      <c r="E6" s="5">
        <f t="shared" si="1"/>
        <v>-0.11323621886150877</v>
      </c>
      <c r="F6" s="6">
        <f t="shared" si="0"/>
        <v>0.11323621886150877</v>
      </c>
      <c r="G6" s="6"/>
      <c r="H6" s="14">
        <v>0.26872919600596201</v>
      </c>
      <c r="I6" s="5">
        <f t="shared" si="2"/>
        <v>-0.18669174760220605</v>
      </c>
      <c r="J6" s="6">
        <f t="shared" si="3"/>
        <v>0.18669174760220605</v>
      </c>
    </row>
    <row r="7" spans="1:10" x14ac:dyDescent="0.35">
      <c r="A7" s="4">
        <v>43866</v>
      </c>
      <c r="B7" s="5">
        <v>0.21740083562003201</v>
      </c>
      <c r="C7" s="3"/>
      <c r="D7" s="14">
        <v>0.29349999999999998</v>
      </c>
      <c r="E7" s="5">
        <f t="shared" si="1"/>
        <v>0.35004080901037693</v>
      </c>
      <c r="F7" s="6">
        <f t="shared" si="0"/>
        <v>0.35004080901037693</v>
      </c>
      <c r="G7" s="6"/>
      <c r="H7" s="14">
        <v>0.54989550637801798</v>
      </c>
      <c r="I7" s="5">
        <f t="shared" si="2"/>
        <v>1.5294084303296434</v>
      </c>
      <c r="J7" s="6">
        <f t="shared" si="3"/>
        <v>1.5294084303296434</v>
      </c>
    </row>
    <row r="8" spans="1:10" x14ac:dyDescent="0.35">
      <c r="A8" s="4">
        <v>43867</v>
      </c>
      <c r="B8" s="5">
        <v>0.25685577644417001</v>
      </c>
      <c r="C8" s="3"/>
      <c r="D8" s="14">
        <v>0.29389999999999999</v>
      </c>
      <c r="E8" s="5">
        <f t="shared" si="1"/>
        <v>0.14422188228997018</v>
      </c>
      <c r="F8" s="6">
        <f t="shared" si="0"/>
        <v>0.14422188228997018</v>
      </c>
      <c r="G8" s="6"/>
      <c r="H8" s="14">
        <v>0.27121568623347098</v>
      </c>
      <c r="I8" s="5">
        <f t="shared" si="2"/>
        <v>5.5906509046029659E-2</v>
      </c>
      <c r="J8" s="6">
        <f t="shared" si="3"/>
        <v>5.5906509046029659E-2</v>
      </c>
    </row>
    <row r="9" spans="1:10" x14ac:dyDescent="0.35">
      <c r="A9" s="4">
        <v>43868</v>
      </c>
      <c r="B9" s="5">
        <v>0.20435755943738301</v>
      </c>
      <c r="C9" s="3"/>
      <c r="D9" s="14">
        <v>0.2944</v>
      </c>
      <c r="E9" s="5">
        <f t="shared" si="1"/>
        <v>0.4406122328457675</v>
      </c>
      <c r="F9" s="6">
        <f t="shared" si="0"/>
        <v>0.4406122328457675</v>
      </c>
      <c r="G9" s="6"/>
      <c r="H9" s="14">
        <v>0.25932007698073001</v>
      </c>
      <c r="I9" s="5">
        <f t="shared" si="2"/>
        <v>0.26895270081842998</v>
      </c>
      <c r="J9" s="6">
        <f t="shared" si="3"/>
        <v>0.26895270081842998</v>
      </c>
    </row>
    <row r="10" spans="1:10" x14ac:dyDescent="0.35">
      <c r="A10" s="4">
        <v>43869</v>
      </c>
      <c r="B10" s="5">
        <v>0.47229106696303103</v>
      </c>
      <c r="C10" s="3"/>
      <c r="D10" s="14">
        <v>0.29480000000000001</v>
      </c>
      <c r="E10" s="5">
        <f t="shared" si="1"/>
        <v>-0.37580864720637258</v>
      </c>
      <c r="F10" s="6">
        <f t="shared" si="0"/>
        <v>0.37580864720637258</v>
      </c>
      <c r="G10" s="6"/>
      <c r="H10" s="14">
        <v>0.360964671166632</v>
      </c>
      <c r="I10" s="5">
        <f t="shared" si="2"/>
        <v>-0.23571564991110278</v>
      </c>
      <c r="J10" s="6">
        <f t="shared" si="3"/>
        <v>0.23571564991110278</v>
      </c>
    </row>
    <row r="11" spans="1:10" x14ac:dyDescent="0.35">
      <c r="A11" s="4">
        <v>43870</v>
      </c>
      <c r="B11" s="5">
        <v>0.157327511575486</v>
      </c>
      <c r="C11" s="3"/>
      <c r="D11" s="14">
        <v>0.29530000000000001</v>
      </c>
      <c r="E11" s="5">
        <f t="shared" si="1"/>
        <v>0.87697623284605619</v>
      </c>
      <c r="F11" s="6">
        <f t="shared" si="0"/>
        <v>0.87697623284605619</v>
      </c>
      <c r="G11" s="6"/>
      <c r="H11" s="14">
        <v>0.26037932795009899</v>
      </c>
      <c r="I11" s="5">
        <f t="shared" si="2"/>
        <v>0.65501459562060493</v>
      </c>
      <c r="J11" s="6">
        <f t="shared" si="3"/>
        <v>0.65501459562060493</v>
      </c>
    </row>
    <row r="12" spans="1:10" x14ac:dyDescent="0.35">
      <c r="A12" s="4">
        <v>43871</v>
      </c>
      <c r="B12" s="5">
        <v>0.17564325816437401</v>
      </c>
      <c r="C12" s="3"/>
      <c r="D12" s="14">
        <v>0.29570000000000002</v>
      </c>
      <c r="E12" s="5">
        <f t="shared" si="1"/>
        <v>0.68352604643254844</v>
      </c>
      <c r="F12" s="6">
        <f t="shared" si="0"/>
        <v>0.68352604643254844</v>
      </c>
      <c r="G12" s="6"/>
      <c r="H12" s="14">
        <v>0.30578169903979702</v>
      </c>
      <c r="I12" s="5">
        <f t="shared" si="2"/>
        <v>0.74092477124077394</v>
      </c>
      <c r="J12" s="6">
        <f t="shared" si="3"/>
        <v>0.74092477124077394</v>
      </c>
    </row>
    <row r="13" spans="1:10" x14ac:dyDescent="0.35">
      <c r="A13" s="4">
        <v>43872</v>
      </c>
      <c r="B13" s="5">
        <v>0.28549463792039498</v>
      </c>
      <c r="C13" s="3"/>
      <c r="D13" s="14">
        <v>0.29620000000000002</v>
      </c>
      <c r="E13" s="5">
        <f t="shared" si="1"/>
        <v>3.7497594202067074E-2</v>
      </c>
      <c r="F13" s="6">
        <f t="shared" si="0"/>
        <v>3.7497594202067074E-2</v>
      </c>
      <c r="G13" s="6"/>
      <c r="H13" s="14">
        <v>0.38882019409706903</v>
      </c>
      <c r="I13" s="5">
        <f t="shared" si="2"/>
        <v>0.36191767708605621</v>
      </c>
      <c r="J13" s="6">
        <f t="shared" si="3"/>
        <v>0.36191767708605621</v>
      </c>
    </row>
    <row r="14" spans="1:10" x14ac:dyDescent="0.35">
      <c r="A14" s="4">
        <v>43873</v>
      </c>
      <c r="B14" s="5">
        <v>0.184604431375022</v>
      </c>
      <c r="C14" s="3"/>
      <c r="D14" s="14">
        <v>0.29659999999999997</v>
      </c>
      <c r="E14" s="5">
        <f t="shared" si="1"/>
        <v>0.60667865766158202</v>
      </c>
      <c r="F14" s="6">
        <f t="shared" si="0"/>
        <v>0.60667865766158202</v>
      </c>
      <c r="G14" s="6"/>
      <c r="H14" s="14">
        <v>0.51127099348586302</v>
      </c>
      <c r="I14" s="5">
        <f t="shared" si="2"/>
        <v>1.7695488655265335</v>
      </c>
      <c r="J14" s="6">
        <f t="shared" si="3"/>
        <v>1.7695488655265335</v>
      </c>
    </row>
    <row r="15" spans="1:10" x14ac:dyDescent="0.35">
      <c r="A15" s="4">
        <v>43874</v>
      </c>
      <c r="B15" s="5">
        <v>0.25715291500091497</v>
      </c>
      <c r="C15" s="3"/>
      <c r="D15" s="14">
        <v>0.29709999999999998</v>
      </c>
      <c r="E15" s="5">
        <f t="shared" si="1"/>
        <v>0.15534369889971059</v>
      </c>
      <c r="F15" s="6">
        <f t="shared" si="0"/>
        <v>0.15534369889971059</v>
      </c>
      <c r="G15" s="6"/>
      <c r="H15" s="14">
        <v>0.22860058236517</v>
      </c>
      <c r="I15" s="5">
        <f t="shared" si="2"/>
        <v>-0.11103250622550158</v>
      </c>
      <c r="J15" s="6">
        <f t="shared" si="3"/>
        <v>0.11103250622550158</v>
      </c>
    </row>
    <row r="16" spans="1:10" x14ac:dyDescent="0.35">
      <c r="A16" s="4">
        <v>43875</v>
      </c>
      <c r="B16" s="5">
        <v>0.26471375690566101</v>
      </c>
      <c r="C16" s="3"/>
      <c r="D16" s="14">
        <v>0.29749999999999999</v>
      </c>
      <c r="E16" s="5">
        <f t="shared" si="1"/>
        <v>0.12385545608807695</v>
      </c>
      <c r="F16" s="6">
        <f t="shared" si="0"/>
        <v>0.12385545608807695</v>
      </c>
      <c r="G16" s="6"/>
      <c r="H16" s="14">
        <v>0.37768094513156902</v>
      </c>
      <c r="I16" s="5">
        <f t="shared" si="2"/>
        <v>0.426752238139884</v>
      </c>
      <c r="J16" s="6">
        <f t="shared" si="3"/>
        <v>0.426752238139884</v>
      </c>
    </row>
    <row r="17" spans="1:10" x14ac:dyDescent="0.35">
      <c r="A17" s="4">
        <v>43876</v>
      </c>
      <c r="B17" s="5">
        <v>0.47110607491599099</v>
      </c>
      <c r="C17" s="3"/>
      <c r="D17" s="14">
        <v>0.29799999999999999</v>
      </c>
      <c r="E17" s="5">
        <f t="shared" si="1"/>
        <v>-0.36744606816386266</v>
      </c>
      <c r="F17" s="6">
        <f t="shared" si="0"/>
        <v>0.36744606816386266</v>
      </c>
      <c r="G17" s="6"/>
      <c r="H17" s="14">
        <v>0.33830535965973402</v>
      </c>
      <c r="I17" s="5">
        <f t="shared" si="2"/>
        <v>-0.28189132411408274</v>
      </c>
      <c r="J17" s="6">
        <f t="shared" si="3"/>
        <v>0.28189132411408274</v>
      </c>
    </row>
    <row r="18" spans="1:10" x14ac:dyDescent="0.35">
      <c r="A18" s="4">
        <v>43877</v>
      </c>
      <c r="B18" s="5">
        <v>0.16158704823917799</v>
      </c>
      <c r="C18" s="3"/>
      <c r="D18" s="14">
        <v>0.2984</v>
      </c>
      <c r="E18" s="5">
        <f t="shared" si="1"/>
        <v>0.84668265960471134</v>
      </c>
      <c r="F18" s="6">
        <f t="shared" si="0"/>
        <v>0.84668265960471134</v>
      </c>
      <c r="G18" s="6"/>
      <c r="H18" s="14">
        <v>0.35419536479986402</v>
      </c>
      <c r="I18" s="5">
        <f t="shared" si="2"/>
        <v>1.19197868059073</v>
      </c>
      <c r="J18" s="6">
        <f t="shared" si="3"/>
        <v>1.19197868059073</v>
      </c>
    </row>
    <row r="19" spans="1:10" x14ac:dyDescent="0.35">
      <c r="A19" s="4">
        <v>43878</v>
      </c>
      <c r="B19" s="5">
        <v>0.14050931400722899</v>
      </c>
      <c r="C19" s="3"/>
      <c r="D19" s="14">
        <v>0.2989</v>
      </c>
      <c r="E19" s="5">
        <f t="shared" si="1"/>
        <v>1.1272611151216783</v>
      </c>
      <c r="F19" s="6">
        <f t="shared" si="0"/>
        <v>1.1272611151216783</v>
      </c>
      <c r="G19" s="6"/>
      <c r="H19" s="14">
        <v>0.30866390909212499</v>
      </c>
      <c r="I19" s="5">
        <f t="shared" si="2"/>
        <v>1.196750523429676</v>
      </c>
      <c r="J19" s="6">
        <f t="shared" si="3"/>
        <v>1.196750523429676</v>
      </c>
    </row>
    <row r="20" spans="1:10" x14ac:dyDescent="0.35">
      <c r="A20" s="4">
        <v>43879</v>
      </c>
      <c r="B20" s="5">
        <v>0.34128108421961401</v>
      </c>
      <c r="C20" s="3"/>
      <c r="D20" s="14">
        <v>0.2994</v>
      </c>
      <c r="E20" s="5">
        <f t="shared" si="1"/>
        <v>-0.12271727369649228</v>
      </c>
      <c r="F20" s="6">
        <f t="shared" si="0"/>
        <v>0.12271727369649228</v>
      </c>
      <c r="G20" s="6"/>
      <c r="H20" s="14">
        <v>0.28907127902361202</v>
      </c>
      <c r="I20" s="5">
        <f t="shared" si="2"/>
        <v>-0.1529818311360176</v>
      </c>
      <c r="J20" s="6">
        <f t="shared" si="3"/>
        <v>0.1529818311360176</v>
      </c>
    </row>
    <row r="21" spans="1:10" x14ac:dyDescent="0.35">
      <c r="A21" s="4">
        <v>43880</v>
      </c>
      <c r="B21" s="5">
        <v>0.19147315886285499</v>
      </c>
      <c r="C21" s="3"/>
      <c r="D21" s="14">
        <v>0.29980000000000001</v>
      </c>
      <c r="E21" s="5">
        <f t="shared" si="1"/>
        <v>0.56575470828647823</v>
      </c>
      <c r="F21" s="6">
        <f t="shared" si="0"/>
        <v>0.56575470828647823</v>
      </c>
      <c r="G21" s="6"/>
      <c r="H21" s="14">
        <v>0.46268112227531899</v>
      </c>
      <c r="I21" s="5">
        <f t="shared" si="2"/>
        <v>1.4164281041956386</v>
      </c>
      <c r="J21" s="6">
        <f t="shared" si="3"/>
        <v>1.4164281041956386</v>
      </c>
    </row>
    <row r="22" spans="1:10" x14ac:dyDescent="0.35">
      <c r="A22" s="4">
        <v>43881</v>
      </c>
      <c r="B22" s="5">
        <v>0.28812736802630901</v>
      </c>
      <c r="C22" s="3"/>
      <c r="D22" s="14">
        <v>0.30030000000000001</v>
      </c>
      <c r="E22" s="5">
        <f t="shared" si="1"/>
        <v>4.2247399325771505E-2</v>
      </c>
      <c r="F22" s="6">
        <f t="shared" si="0"/>
        <v>4.2247399325771505E-2</v>
      </c>
      <c r="G22" s="6"/>
      <c r="H22" s="14">
        <v>0.237635535421546</v>
      </c>
      <c r="I22" s="5">
        <f t="shared" si="2"/>
        <v>-0.17524136270231913</v>
      </c>
      <c r="J22" s="6">
        <f t="shared" si="3"/>
        <v>0.17524136270231913</v>
      </c>
    </row>
    <row r="23" spans="1:10" x14ac:dyDescent="0.35">
      <c r="A23" s="4">
        <v>43882</v>
      </c>
      <c r="B23" s="5">
        <v>0.285647109948238</v>
      </c>
      <c r="C23" s="3"/>
      <c r="D23" s="14">
        <v>0.30070000000000002</v>
      </c>
      <c r="E23" s="5">
        <f t="shared" si="1"/>
        <v>5.2697505164640918E-2</v>
      </c>
      <c r="F23" s="6">
        <f t="shared" si="0"/>
        <v>5.2697505164640918E-2</v>
      </c>
      <c r="G23" s="6"/>
      <c r="H23" s="14">
        <v>0.45142492130603901</v>
      </c>
      <c r="I23" s="5">
        <f t="shared" si="2"/>
        <v>0.58035879091457132</v>
      </c>
      <c r="J23" s="6">
        <f t="shared" si="3"/>
        <v>0.58035879091457132</v>
      </c>
    </row>
    <row r="24" spans="1:10" x14ac:dyDescent="0.35">
      <c r="A24" s="4">
        <v>43883</v>
      </c>
      <c r="B24" s="5">
        <v>0.478356066015031</v>
      </c>
      <c r="C24" s="3"/>
      <c r="D24" s="14">
        <v>0.30120000000000002</v>
      </c>
      <c r="E24" s="5">
        <f t="shared" si="1"/>
        <v>-0.37034351312995445</v>
      </c>
      <c r="F24" s="6">
        <f t="shared" si="0"/>
        <v>0.37034351312995445</v>
      </c>
      <c r="G24" s="6"/>
      <c r="H24" s="14">
        <v>0.26798137984414599</v>
      </c>
      <c r="I24" s="5">
        <f t="shared" si="2"/>
        <v>-0.43978680551377092</v>
      </c>
      <c r="J24" s="6">
        <f t="shared" si="3"/>
        <v>0.43978680551377092</v>
      </c>
    </row>
    <row r="25" spans="1:10" x14ac:dyDescent="0.35">
      <c r="A25" s="4">
        <v>43884</v>
      </c>
      <c r="B25" s="5">
        <v>0.10362486706839601</v>
      </c>
      <c r="C25" s="3"/>
      <c r="D25" s="14">
        <v>0.30159999999999998</v>
      </c>
      <c r="E25" s="5">
        <f t="shared" si="1"/>
        <v>1.9104983054012847</v>
      </c>
      <c r="F25" s="6">
        <f t="shared" si="0"/>
        <v>1.9104983054012847</v>
      </c>
      <c r="G25" s="6"/>
      <c r="H25" s="14">
        <v>0.26034212140295698</v>
      </c>
      <c r="I25" s="5">
        <f t="shared" si="2"/>
        <v>1.5123518009545154</v>
      </c>
      <c r="J25" s="6">
        <f t="shared" si="3"/>
        <v>1.5123518009545154</v>
      </c>
    </row>
    <row r="26" spans="1:10" x14ac:dyDescent="0.35">
      <c r="A26" s="4">
        <v>43885</v>
      </c>
      <c r="B26" s="5">
        <v>0.17180006967650499</v>
      </c>
      <c r="C26" s="3"/>
      <c r="D26" s="14">
        <v>0.30209999999999998</v>
      </c>
      <c r="E26" s="5">
        <f t="shared" si="1"/>
        <v>0.75843933339984282</v>
      </c>
      <c r="F26" s="6">
        <f t="shared" si="0"/>
        <v>0.75843933339984282</v>
      </c>
      <c r="G26" s="6"/>
      <c r="H26" s="14">
        <v>0.43643874090048002</v>
      </c>
      <c r="I26" s="5">
        <f t="shared" si="2"/>
        <v>1.5403874499136272</v>
      </c>
      <c r="J26" s="6">
        <f t="shared" si="3"/>
        <v>1.5403874499136272</v>
      </c>
    </row>
    <row r="27" spans="1:10" x14ac:dyDescent="0.35">
      <c r="A27" s="4">
        <v>43886</v>
      </c>
      <c r="B27" s="5">
        <v>0.15610289043850301</v>
      </c>
      <c r="C27" s="3"/>
      <c r="D27" s="14">
        <v>0.30259999999999998</v>
      </c>
      <c r="E27" s="5">
        <f t="shared" si="1"/>
        <v>0.93846506717445921</v>
      </c>
      <c r="F27" s="6">
        <f t="shared" si="0"/>
        <v>0.93846506717445921</v>
      </c>
      <c r="G27" s="6"/>
      <c r="H27" s="14">
        <v>0.33127521643956898</v>
      </c>
      <c r="I27" s="5">
        <f t="shared" si="2"/>
        <v>1.1221594008220841</v>
      </c>
      <c r="J27" s="6">
        <f t="shared" si="3"/>
        <v>1.1221594008220841</v>
      </c>
    </row>
    <row r="28" spans="1:10" x14ac:dyDescent="0.35">
      <c r="A28" s="4">
        <v>43887</v>
      </c>
      <c r="B28" s="5">
        <v>0.27580460177527499</v>
      </c>
      <c r="C28" s="3"/>
      <c r="D28" s="14">
        <v>0.30299999999999999</v>
      </c>
      <c r="E28" s="5">
        <f t="shared" si="1"/>
        <v>9.8603859579122433E-2</v>
      </c>
      <c r="F28" s="6">
        <f t="shared" si="0"/>
        <v>9.8603859579122433E-2</v>
      </c>
      <c r="G28" s="6"/>
      <c r="H28" s="14">
        <v>0.53081668495477996</v>
      </c>
      <c r="I28" s="5">
        <f t="shared" si="2"/>
        <v>0.92461141524856894</v>
      </c>
      <c r="J28" s="6">
        <f t="shared" si="3"/>
        <v>0.92461141524856894</v>
      </c>
    </row>
    <row r="29" spans="1:10" x14ac:dyDescent="0.35">
      <c r="A29" s="4">
        <v>43888</v>
      </c>
      <c r="B29" s="5">
        <v>0.26145324707031198</v>
      </c>
      <c r="C29" s="3"/>
      <c r="D29" s="14">
        <v>0.30349999999999999</v>
      </c>
      <c r="E29" s="5">
        <f t="shared" si="1"/>
        <v>0.16081939467510412</v>
      </c>
      <c r="F29" s="6">
        <f t="shared" si="0"/>
        <v>0.16081939467510412</v>
      </c>
      <c r="G29" s="6"/>
      <c r="H29" s="14">
        <v>0.28767981992955</v>
      </c>
      <c r="I29" s="5">
        <f t="shared" si="2"/>
        <v>0.10031075595012584</v>
      </c>
      <c r="J29" s="6">
        <f t="shared" si="3"/>
        <v>0.10031075595012584</v>
      </c>
    </row>
    <row r="30" spans="1:10" x14ac:dyDescent="0.35">
      <c r="A30" s="4">
        <v>43889</v>
      </c>
      <c r="B30" s="5">
        <v>0.215903121232986</v>
      </c>
      <c r="C30" s="3"/>
      <c r="D30" s="14">
        <v>0.3039</v>
      </c>
      <c r="E30" s="5">
        <f t="shared" si="1"/>
        <v>0.40757576020429348</v>
      </c>
      <c r="F30" s="6">
        <f t="shared" si="0"/>
        <v>0.40757576020429348</v>
      </c>
      <c r="G30" s="6"/>
      <c r="H30" s="14">
        <v>0.19728662809679201</v>
      </c>
      <c r="I30" s="5">
        <f t="shared" si="2"/>
        <v>-8.6226141752274624E-2</v>
      </c>
      <c r="J30" s="6">
        <f t="shared" si="3"/>
        <v>8.6226141752274624E-2</v>
      </c>
    </row>
    <row r="31" spans="1:10" x14ac:dyDescent="0.35">
      <c r="A31" s="4">
        <v>43890</v>
      </c>
      <c r="B31" s="5">
        <v>0.47052370442284402</v>
      </c>
      <c r="C31" s="3"/>
      <c r="D31" s="14">
        <v>0.3044</v>
      </c>
      <c r="E31" s="5">
        <f t="shared" si="1"/>
        <v>-0.35306128652246216</v>
      </c>
      <c r="F31" s="6">
        <f t="shared" si="0"/>
        <v>0.35306128652246216</v>
      </c>
      <c r="G31" s="6"/>
      <c r="H31" s="14">
        <v>0.26207539524429702</v>
      </c>
      <c r="I31" s="5">
        <f t="shared" si="2"/>
        <v>-0.44301340659177807</v>
      </c>
      <c r="J31" s="6">
        <f t="shared" si="3"/>
        <v>0.44301340659177807</v>
      </c>
    </row>
    <row r="32" spans="1:10" x14ac:dyDescent="0.3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13.158776971232383</v>
      </c>
      <c r="G34" s="5"/>
      <c r="H34" s="3"/>
      <c r="I34" s="3"/>
      <c r="J34" s="5">
        <f>SUM(J3:J31)</f>
        <v>19.001316615155929</v>
      </c>
    </row>
    <row r="35" spans="1:10" x14ac:dyDescent="0.35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45.375093004249592</v>
      </c>
      <c r="G36" s="5"/>
      <c r="H36" s="3"/>
      <c r="I36" s="3" t="s">
        <v>4</v>
      </c>
      <c r="J36" s="5">
        <f>(J34/J35)*100</f>
        <v>65.521781431572165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C2E6-4AB0-4395-BC58-066E91E2DB8B}">
  <dimension ref="A1:J36"/>
  <sheetViews>
    <sheetView workbookViewId="0">
      <selection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9" t="s">
        <v>0</v>
      </c>
      <c r="B1" s="12" t="s">
        <v>12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 x14ac:dyDescent="0.35">
      <c r="A3" s="4">
        <v>43862</v>
      </c>
      <c r="B3" s="5">
        <v>0.93825272123018899</v>
      </c>
      <c r="C3" s="3"/>
      <c r="D3" s="5">
        <v>1.0262</v>
      </c>
      <c r="E3" s="5">
        <f>(D3-B3)/B3</f>
        <v>9.3735170471447221E-2</v>
      </c>
      <c r="F3" s="6">
        <f t="shared" ref="F3:F31" si="0">ABS((B3-D3)/B3)</f>
        <v>9.3735170471447221E-2</v>
      </c>
      <c r="G3" s="6"/>
      <c r="H3" s="5">
        <v>0.93825272123018899</v>
      </c>
      <c r="I3" s="5">
        <f>(H3-B3)/B3</f>
        <v>0</v>
      </c>
      <c r="J3" s="6">
        <f>ABS((B3-H3)/B3)</f>
        <v>0</v>
      </c>
    </row>
    <row r="4" spans="1:10" x14ac:dyDescent="0.35">
      <c r="A4" s="4">
        <v>43863</v>
      </c>
      <c r="B4" s="5">
        <v>0.84614610208405305</v>
      </c>
      <c r="C4" s="3"/>
      <c r="D4" s="5">
        <v>1.0246999999999999</v>
      </c>
      <c r="E4" s="5">
        <f t="shared" ref="E4:E31" si="1">(D4-B4)/B4</f>
        <v>0.21102017426561401</v>
      </c>
      <c r="F4" s="6">
        <f t="shared" si="0"/>
        <v>0.21102017426561401</v>
      </c>
      <c r="G4" s="6"/>
      <c r="H4" s="5">
        <v>1.41071143246488</v>
      </c>
      <c r="I4" s="5">
        <f t="shared" ref="I4:I31" si="2">(H4-B4)/B4</f>
        <v>0.66721967871778376</v>
      </c>
      <c r="J4" s="6">
        <f t="shared" ref="J4:J31" si="3">ABS((B4-H4)/B4)</f>
        <v>0.66721967871778376</v>
      </c>
    </row>
    <row r="5" spans="1:10" x14ac:dyDescent="0.35">
      <c r="A5" s="4">
        <v>43864</v>
      </c>
      <c r="B5" s="5">
        <v>0.97391505572530901</v>
      </c>
      <c r="C5" s="3"/>
      <c r="D5" s="5">
        <v>1.0233000000000001</v>
      </c>
      <c r="E5" s="5">
        <f t="shared" si="1"/>
        <v>5.0707650512613112E-2</v>
      </c>
      <c r="F5" s="6">
        <f t="shared" si="0"/>
        <v>5.0707650512613112E-2</v>
      </c>
      <c r="G5" s="6"/>
      <c r="H5" s="5">
        <v>1.2684054333808901</v>
      </c>
      <c r="I5" s="5">
        <f t="shared" si="2"/>
        <v>0.30237788801433368</v>
      </c>
      <c r="J5" s="6">
        <f t="shared" si="3"/>
        <v>0.30237788801433368</v>
      </c>
    </row>
    <row r="6" spans="1:10" x14ac:dyDescent="0.35">
      <c r="A6" s="4">
        <v>43865</v>
      </c>
      <c r="B6" s="5">
        <v>1.0691933174928001</v>
      </c>
      <c r="C6" s="3"/>
      <c r="D6" s="5">
        <v>1.0218</v>
      </c>
      <c r="E6" s="5">
        <f t="shared" si="1"/>
        <v>-4.4326238031429911E-2</v>
      </c>
      <c r="F6" s="6">
        <f t="shared" si="0"/>
        <v>4.4326238031429911E-2</v>
      </c>
      <c r="G6" s="6"/>
      <c r="H6" s="5">
        <v>1.33461199826808</v>
      </c>
      <c r="I6" s="5">
        <f t="shared" si="2"/>
        <v>0.2482419936907875</v>
      </c>
      <c r="J6" s="6">
        <f>ABS((B6-H6)/B6)</f>
        <v>0.2482419936907875</v>
      </c>
    </row>
    <row r="7" spans="1:10" x14ac:dyDescent="0.35">
      <c r="A7" s="4">
        <v>43866</v>
      </c>
      <c r="B7" s="5">
        <v>0.93810904026031405</v>
      </c>
      <c r="C7" s="3"/>
      <c r="D7" s="5">
        <v>1.0204</v>
      </c>
      <c r="E7" s="5">
        <f t="shared" si="1"/>
        <v>8.7720037019205319E-2</v>
      </c>
      <c r="F7" s="6">
        <f t="shared" si="0"/>
        <v>8.7720037019205319E-2</v>
      </c>
      <c r="G7" s="6"/>
      <c r="H7" s="5">
        <v>1.1794430956780999</v>
      </c>
      <c r="I7" s="5">
        <f t="shared" si="2"/>
        <v>0.25725586798611227</v>
      </c>
      <c r="J7" s="6">
        <f t="shared" si="3"/>
        <v>0.25725586798611227</v>
      </c>
    </row>
    <row r="8" spans="1:10" x14ac:dyDescent="0.35">
      <c r="A8" s="4">
        <v>43867</v>
      </c>
      <c r="B8" s="5">
        <v>1.0808781881643801</v>
      </c>
      <c r="C8" s="3"/>
      <c r="D8" s="5">
        <v>1.0188999999999999</v>
      </c>
      <c r="E8" s="5">
        <f t="shared" si="1"/>
        <v>-5.7340585500791429E-2</v>
      </c>
      <c r="F8" s="6">
        <f t="shared" si="0"/>
        <v>5.7340585500791429E-2</v>
      </c>
      <c r="G8" s="6"/>
      <c r="H8" s="5">
        <v>1.0474368666859899</v>
      </c>
      <c r="I8" s="5">
        <f t="shared" si="2"/>
        <v>-3.0939028879084406E-2</v>
      </c>
      <c r="J8" s="6">
        <f t="shared" si="3"/>
        <v>3.0939028879084406E-2</v>
      </c>
    </row>
    <row r="9" spans="1:10" x14ac:dyDescent="0.35">
      <c r="A9" s="4">
        <v>43868</v>
      </c>
      <c r="B9" s="5">
        <v>0.94252126493579902</v>
      </c>
      <c r="C9" s="3"/>
      <c r="D9" s="5">
        <v>1.0174000000000001</v>
      </c>
      <c r="E9" s="5">
        <f t="shared" si="1"/>
        <v>7.9445141292702318E-2</v>
      </c>
      <c r="F9" s="6">
        <f t="shared" si="0"/>
        <v>7.9445141292702318E-2</v>
      </c>
      <c r="G9" s="6"/>
      <c r="H9" s="5">
        <v>1.1935973343656801</v>
      </c>
      <c r="I9" s="5">
        <f t="shared" si="2"/>
        <v>0.26638769730779854</v>
      </c>
      <c r="J9" s="6">
        <f t="shared" si="3"/>
        <v>0.26638769730779854</v>
      </c>
    </row>
    <row r="10" spans="1:10" x14ac:dyDescent="0.35">
      <c r="A10" s="4">
        <v>43869</v>
      </c>
      <c r="B10" s="5">
        <v>0.95725407378386895</v>
      </c>
      <c r="C10" s="3"/>
      <c r="D10" s="5">
        <v>1.016</v>
      </c>
      <c r="E10" s="5">
        <f t="shared" si="1"/>
        <v>6.1369209935997468E-2</v>
      </c>
      <c r="F10" s="6">
        <f t="shared" si="0"/>
        <v>6.1369209935997468E-2</v>
      </c>
      <c r="G10" s="6"/>
      <c r="H10" s="5">
        <v>1.27804991074341</v>
      </c>
      <c r="I10" s="5">
        <f t="shared" si="2"/>
        <v>0.33512088978789878</v>
      </c>
      <c r="J10" s="6">
        <f t="shared" si="3"/>
        <v>0.33512088978789878</v>
      </c>
    </row>
    <row r="11" spans="1:10" x14ac:dyDescent="0.35">
      <c r="A11" s="4">
        <v>43870</v>
      </c>
      <c r="B11" s="5">
        <v>0.81003063917160001</v>
      </c>
      <c r="C11" s="3"/>
      <c r="D11" s="5">
        <v>1.0145999999999999</v>
      </c>
      <c r="E11" s="5">
        <f t="shared" si="1"/>
        <v>0.25254521364476828</v>
      </c>
      <c r="F11" s="6">
        <f t="shared" si="0"/>
        <v>0.25254521364476828</v>
      </c>
      <c r="G11" s="6"/>
      <c r="H11" s="5">
        <v>1.03339001550022</v>
      </c>
      <c r="I11" s="5">
        <f t="shared" si="2"/>
        <v>0.27574188620450779</v>
      </c>
      <c r="J11" s="6">
        <f t="shared" si="3"/>
        <v>0.27574188620450779</v>
      </c>
    </row>
    <row r="12" spans="1:10" x14ac:dyDescent="0.35">
      <c r="A12" s="4">
        <v>43871</v>
      </c>
      <c r="B12" s="5">
        <v>0.87580398986371</v>
      </c>
      <c r="C12" s="3"/>
      <c r="D12" s="5">
        <v>1.0130999999999999</v>
      </c>
      <c r="E12" s="5">
        <f t="shared" si="1"/>
        <v>0.15676568241902561</v>
      </c>
      <c r="F12" s="6">
        <f t="shared" si="0"/>
        <v>0.15676568241902561</v>
      </c>
      <c r="G12" s="6"/>
      <c r="H12" s="5">
        <v>1.1692267830118499</v>
      </c>
      <c r="I12" s="5">
        <f t="shared" si="2"/>
        <v>0.33503249190929296</v>
      </c>
      <c r="J12" s="6">
        <f t="shared" si="3"/>
        <v>0.33503249190929296</v>
      </c>
    </row>
    <row r="13" spans="1:10" x14ac:dyDescent="0.35">
      <c r="A13" s="4">
        <v>43872</v>
      </c>
      <c r="B13" s="5">
        <v>1.0512001318792299</v>
      </c>
      <c r="C13" s="3"/>
      <c r="D13" s="5">
        <v>1.0117</v>
      </c>
      <c r="E13" s="5">
        <f t="shared" si="1"/>
        <v>-3.7576224242490804E-2</v>
      </c>
      <c r="F13" s="6">
        <f t="shared" si="0"/>
        <v>3.7576224242490804E-2</v>
      </c>
      <c r="G13" s="6"/>
      <c r="H13" s="5">
        <v>1.1583118311346801</v>
      </c>
      <c r="I13" s="5">
        <f t="shared" si="2"/>
        <v>0.10189467828924892</v>
      </c>
      <c r="J13" s="6">
        <f t="shared" si="3"/>
        <v>0.10189467828924892</v>
      </c>
    </row>
    <row r="14" spans="1:10" x14ac:dyDescent="0.35">
      <c r="A14" s="4">
        <v>43873</v>
      </c>
      <c r="B14" s="5">
        <v>0.95088995919615305</v>
      </c>
      <c r="C14" s="3"/>
      <c r="D14" s="5">
        <v>1.0102</v>
      </c>
      <c r="E14" s="5">
        <f t="shared" si="1"/>
        <v>6.237319074647233E-2</v>
      </c>
      <c r="F14" s="6">
        <f t="shared" si="0"/>
        <v>6.237319074647233E-2</v>
      </c>
      <c r="G14" s="6"/>
      <c r="H14" s="5">
        <v>1.1618988086843001</v>
      </c>
      <c r="I14" s="5">
        <f t="shared" si="2"/>
        <v>0.22190669640315272</v>
      </c>
      <c r="J14" s="6">
        <f t="shared" si="3"/>
        <v>0.22190669640315272</v>
      </c>
    </row>
    <row r="15" spans="1:10" x14ac:dyDescent="0.35">
      <c r="A15" s="4">
        <v>43874</v>
      </c>
      <c r="B15" s="5">
        <v>0.92868687444262998</v>
      </c>
      <c r="C15" s="3"/>
      <c r="D15" s="5">
        <v>1.0087999999999999</v>
      </c>
      <c r="E15" s="5">
        <f t="shared" si="1"/>
        <v>8.6264948673309749E-2</v>
      </c>
      <c r="F15" s="6">
        <f t="shared" si="0"/>
        <v>8.6264948673309749E-2</v>
      </c>
      <c r="G15" s="6"/>
      <c r="H15" s="5">
        <v>1.02255711793161</v>
      </c>
      <c r="I15" s="5">
        <f t="shared" si="2"/>
        <v>0.10107846473583261</v>
      </c>
      <c r="J15" s="6">
        <f t="shared" si="3"/>
        <v>0.10107846473583261</v>
      </c>
    </row>
    <row r="16" spans="1:10" x14ac:dyDescent="0.35">
      <c r="A16" s="4">
        <v>43875</v>
      </c>
      <c r="B16" s="5">
        <v>0.96811615824699404</v>
      </c>
      <c r="C16" s="3"/>
      <c r="D16" s="5">
        <v>1.0074000000000001</v>
      </c>
      <c r="E16" s="5">
        <f t="shared" si="1"/>
        <v>4.0577611909854733E-2</v>
      </c>
      <c r="F16" s="6">
        <f t="shared" si="0"/>
        <v>4.0577611909854733E-2</v>
      </c>
      <c r="G16" s="6"/>
      <c r="H16" s="5">
        <v>1.0403754233292799</v>
      </c>
      <c r="I16" s="5">
        <f t="shared" si="2"/>
        <v>7.4639044567883825E-2</v>
      </c>
      <c r="J16" s="6">
        <f t="shared" si="3"/>
        <v>7.4639044567883825E-2</v>
      </c>
    </row>
    <row r="17" spans="1:10" x14ac:dyDescent="0.35">
      <c r="A17" s="4">
        <v>43876</v>
      </c>
      <c r="B17" s="5">
        <v>0.96359959112273297</v>
      </c>
      <c r="C17" s="3"/>
      <c r="D17" s="5">
        <v>1.0059</v>
      </c>
      <c r="E17" s="5">
        <f t="shared" si="1"/>
        <v>4.38983258886411E-2</v>
      </c>
      <c r="F17" s="6">
        <f t="shared" si="0"/>
        <v>4.38983258886411E-2</v>
      </c>
      <c r="G17" s="6"/>
      <c r="H17" s="5">
        <v>1.1036368572373501</v>
      </c>
      <c r="I17" s="5">
        <f t="shared" si="2"/>
        <v>0.145327236961001</v>
      </c>
      <c r="J17" s="6">
        <f t="shared" si="3"/>
        <v>0.145327236961001</v>
      </c>
    </row>
    <row r="18" spans="1:10" x14ac:dyDescent="0.35">
      <c r="A18" s="4">
        <v>43877</v>
      </c>
      <c r="B18" s="5">
        <v>0.82614787949456103</v>
      </c>
      <c r="C18" s="3"/>
      <c r="D18" s="5">
        <v>1.0044999999999999</v>
      </c>
      <c r="E18" s="5">
        <f t="shared" si="1"/>
        <v>0.21588401414835695</v>
      </c>
      <c r="F18" s="6">
        <f t="shared" si="0"/>
        <v>0.21588401414835695</v>
      </c>
      <c r="G18" s="6"/>
      <c r="H18" s="5">
        <v>1.2490431489874501</v>
      </c>
      <c r="I18" s="5">
        <f t="shared" si="2"/>
        <v>0.51188810137915897</v>
      </c>
      <c r="J18" s="6">
        <f t="shared" si="3"/>
        <v>0.51188810137915897</v>
      </c>
    </row>
    <row r="19" spans="1:10" x14ac:dyDescent="0.35">
      <c r="A19" s="4">
        <v>43878</v>
      </c>
      <c r="B19" s="5">
        <v>0.90324547820621004</v>
      </c>
      <c r="C19" s="3"/>
      <c r="D19" s="5">
        <v>1.0031000000000001</v>
      </c>
      <c r="E19" s="5">
        <f t="shared" si="1"/>
        <v>0.11055081282232931</v>
      </c>
      <c r="F19" s="6">
        <f t="shared" si="0"/>
        <v>0.11055081282232931</v>
      </c>
      <c r="G19" s="6"/>
      <c r="H19" s="5">
        <v>1.0713765287403401</v>
      </c>
      <c r="I19" s="5">
        <f t="shared" si="2"/>
        <v>0.18614103761474449</v>
      </c>
      <c r="J19" s="6">
        <f t="shared" si="3"/>
        <v>0.18614103761474449</v>
      </c>
    </row>
    <row r="20" spans="1:10" x14ac:dyDescent="0.35">
      <c r="A20" s="4">
        <v>43879</v>
      </c>
      <c r="B20" s="5">
        <v>1.1266611278057099</v>
      </c>
      <c r="C20" s="3"/>
      <c r="D20" s="5">
        <v>1.0016</v>
      </c>
      <c r="E20" s="5">
        <f t="shared" si="1"/>
        <v>-0.11100154671110334</v>
      </c>
      <c r="F20" s="6">
        <f t="shared" si="0"/>
        <v>0.11100154671110334</v>
      </c>
      <c r="G20" s="6"/>
      <c r="H20" s="5">
        <v>0.97841314890810005</v>
      </c>
      <c r="I20" s="5">
        <f t="shared" si="2"/>
        <v>-0.13158169323400576</v>
      </c>
      <c r="J20" s="6">
        <f t="shared" si="3"/>
        <v>0.13158169323400576</v>
      </c>
    </row>
    <row r="21" spans="1:10" x14ac:dyDescent="0.35">
      <c r="A21" s="4">
        <v>43880</v>
      </c>
      <c r="B21" s="5">
        <v>0.91416966848903203</v>
      </c>
      <c r="C21" s="3"/>
      <c r="D21" s="5">
        <v>1.0002</v>
      </c>
      <c r="E21" s="5">
        <f t="shared" si="1"/>
        <v>9.4107619708233753E-2</v>
      </c>
      <c r="F21" s="6">
        <f t="shared" si="0"/>
        <v>9.4107619708233753E-2</v>
      </c>
      <c r="G21" s="6"/>
      <c r="H21" s="5">
        <v>1.21320578790661</v>
      </c>
      <c r="I21" s="5">
        <f t="shared" si="2"/>
        <v>0.32711227436787987</v>
      </c>
      <c r="J21" s="6">
        <f t="shared" si="3"/>
        <v>0.32711227436787987</v>
      </c>
    </row>
    <row r="22" spans="1:10" x14ac:dyDescent="0.35">
      <c r="A22" s="4">
        <v>43881</v>
      </c>
      <c r="B22" s="5">
        <v>0.97655934691429103</v>
      </c>
      <c r="C22" s="3"/>
      <c r="D22" s="5">
        <v>0.99880000000000002</v>
      </c>
      <c r="E22" s="5">
        <f t="shared" si="1"/>
        <v>2.2774502293162704E-2</v>
      </c>
      <c r="F22" s="6">
        <f t="shared" si="0"/>
        <v>2.2774502293162704E-2</v>
      </c>
      <c r="G22" s="6"/>
      <c r="H22" s="5">
        <v>1.10849957626455</v>
      </c>
      <c r="I22" s="5">
        <f t="shared" si="2"/>
        <v>0.13510723108345699</v>
      </c>
      <c r="J22" s="6">
        <f t="shared" si="3"/>
        <v>0.13510723108345699</v>
      </c>
    </row>
    <row r="23" spans="1:10" x14ac:dyDescent="0.35">
      <c r="A23" s="4">
        <v>43882</v>
      </c>
      <c r="B23" s="5">
        <v>0.98734106696090995</v>
      </c>
      <c r="C23" s="3"/>
      <c r="D23" s="5">
        <v>0.99739999999999995</v>
      </c>
      <c r="E23" s="5">
        <f t="shared" si="1"/>
        <v>1.0187900995602208E-2</v>
      </c>
      <c r="F23" s="6">
        <f t="shared" si="0"/>
        <v>1.0187900995602208E-2</v>
      </c>
      <c r="G23" s="6"/>
      <c r="H23" s="5">
        <v>1.08788608186757</v>
      </c>
      <c r="I23" s="5">
        <f t="shared" si="2"/>
        <v>0.10183412629249089</v>
      </c>
      <c r="J23" s="6">
        <f t="shared" si="3"/>
        <v>0.10183412629249089</v>
      </c>
    </row>
    <row r="24" spans="1:10" x14ac:dyDescent="0.35">
      <c r="A24" s="4">
        <v>43883</v>
      </c>
      <c r="B24" s="5">
        <v>0.95924295783042901</v>
      </c>
      <c r="C24" s="3"/>
      <c r="D24" s="5">
        <v>0.99590000000000001</v>
      </c>
      <c r="E24" s="5">
        <f t="shared" si="1"/>
        <v>3.821455437367003E-2</v>
      </c>
      <c r="F24" s="6">
        <f t="shared" si="0"/>
        <v>3.821455437367003E-2</v>
      </c>
      <c r="G24" s="6"/>
      <c r="H24" s="5">
        <v>1.0056911001731901</v>
      </c>
      <c r="I24" s="5">
        <f t="shared" si="2"/>
        <v>4.8421666235439781E-2</v>
      </c>
      <c r="J24" s="6">
        <f t="shared" si="3"/>
        <v>4.8421666235439781E-2</v>
      </c>
    </row>
    <row r="25" spans="1:10" x14ac:dyDescent="0.35">
      <c r="A25" s="4">
        <v>43884</v>
      </c>
      <c r="B25" s="5">
        <v>0.79345141053199697</v>
      </c>
      <c r="C25" s="3"/>
      <c r="D25" s="5">
        <v>0.99450000000000005</v>
      </c>
      <c r="E25" s="5">
        <f t="shared" si="1"/>
        <v>0.25338487877058924</v>
      </c>
      <c r="F25" s="6">
        <f t="shared" si="0"/>
        <v>0.25338487877058924</v>
      </c>
      <c r="G25" s="6"/>
      <c r="H25" s="5">
        <v>1.0921661018337601</v>
      </c>
      <c r="I25" s="5">
        <f t="shared" si="2"/>
        <v>0.37647509014002445</v>
      </c>
      <c r="J25" s="6">
        <f t="shared" si="3"/>
        <v>0.37647509014002445</v>
      </c>
    </row>
    <row r="26" spans="1:10" x14ac:dyDescent="0.35">
      <c r="A26" s="4">
        <v>43885</v>
      </c>
      <c r="B26" s="5">
        <v>0.813913054598702</v>
      </c>
      <c r="C26" s="3"/>
      <c r="D26" s="5">
        <v>0.99309999999999998</v>
      </c>
      <c r="E26" s="5">
        <f t="shared" si="1"/>
        <v>0.22015489785901726</v>
      </c>
      <c r="F26" s="6">
        <f t="shared" si="0"/>
        <v>0.22015489785901726</v>
      </c>
      <c r="G26" s="6"/>
      <c r="H26" s="5">
        <v>1.2951542605897</v>
      </c>
      <c r="I26" s="5">
        <f t="shared" si="2"/>
        <v>0.59126856765833891</v>
      </c>
      <c r="J26" s="6">
        <f t="shared" si="3"/>
        <v>0.59126856765833891</v>
      </c>
    </row>
    <row r="27" spans="1:10" x14ac:dyDescent="0.35">
      <c r="A27" s="4">
        <v>43886</v>
      </c>
      <c r="B27" s="5">
        <v>0.79370187256071301</v>
      </c>
      <c r="C27" s="3"/>
      <c r="D27" s="5">
        <v>0.99170000000000003</v>
      </c>
      <c r="E27" s="5">
        <f t="shared" si="1"/>
        <v>0.24946158536893392</v>
      </c>
      <c r="F27" s="6">
        <f t="shared" si="0"/>
        <v>0.24946158536893392</v>
      </c>
      <c r="G27" s="6"/>
      <c r="H27" s="5">
        <v>1.19916411903609</v>
      </c>
      <c r="I27" s="5">
        <f t="shared" si="2"/>
        <v>0.51084955257474429</v>
      </c>
      <c r="J27" s="6">
        <f t="shared" si="3"/>
        <v>0.51084955257474429</v>
      </c>
    </row>
    <row r="28" spans="1:10" x14ac:dyDescent="0.35">
      <c r="A28" s="4">
        <v>43887</v>
      </c>
      <c r="B28" s="5">
        <v>0.98522461718983101</v>
      </c>
      <c r="C28" s="3"/>
      <c r="D28" s="5">
        <v>0.99029999999999996</v>
      </c>
      <c r="E28" s="5">
        <f t="shared" si="1"/>
        <v>5.1514981676417399E-3</v>
      </c>
      <c r="F28" s="6">
        <f t="shared" si="0"/>
        <v>5.1514981676417399E-3</v>
      </c>
      <c r="G28" s="6"/>
      <c r="H28" s="5">
        <v>1.75952555174271</v>
      </c>
      <c r="I28" s="5">
        <f t="shared" si="2"/>
        <v>0.78591310148281479</v>
      </c>
      <c r="J28" s="6">
        <f t="shared" si="3"/>
        <v>0.78591310148281479</v>
      </c>
    </row>
    <row r="29" spans="1:10" x14ac:dyDescent="0.35">
      <c r="A29" s="4">
        <v>43888</v>
      </c>
      <c r="B29" s="5">
        <v>0.92564924226866796</v>
      </c>
      <c r="C29" s="3"/>
      <c r="D29" s="5">
        <v>0.9889</v>
      </c>
      <c r="E29" s="5">
        <f t="shared" si="1"/>
        <v>6.8331236977314594E-2</v>
      </c>
      <c r="F29" s="6">
        <f t="shared" si="0"/>
        <v>6.8331236977314594E-2</v>
      </c>
      <c r="G29" s="6"/>
      <c r="H29" s="5">
        <v>1.03479557683214</v>
      </c>
      <c r="I29" s="5">
        <f t="shared" si="2"/>
        <v>0.11791327597910191</v>
      </c>
      <c r="J29" s="6">
        <f t="shared" si="3"/>
        <v>0.11791327597910191</v>
      </c>
    </row>
    <row r="30" spans="1:10" x14ac:dyDescent="0.35">
      <c r="A30" s="4">
        <v>43889</v>
      </c>
      <c r="B30" s="5">
        <v>0.92869885894987303</v>
      </c>
      <c r="C30" s="3"/>
      <c r="D30" s="5">
        <v>0.98750000000000004</v>
      </c>
      <c r="E30" s="5">
        <f t="shared" si="1"/>
        <v>6.3315616772283381E-2</v>
      </c>
      <c r="F30" s="6">
        <f t="shared" si="0"/>
        <v>6.3315616772283381E-2</v>
      </c>
      <c r="G30" s="6"/>
      <c r="H30" s="5">
        <v>0.91916985104466498</v>
      </c>
      <c r="I30" s="5">
        <f t="shared" si="2"/>
        <v>-1.0260600423244825E-2</v>
      </c>
      <c r="J30" s="6">
        <f t="shared" si="3"/>
        <v>1.0260600423244825E-2</v>
      </c>
    </row>
    <row r="31" spans="1:10" x14ac:dyDescent="0.35">
      <c r="A31" s="4">
        <v>43890</v>
      </c>
      <c r="B31" s="5">
        <v>0.96531611018710595</v>
      </c>
      <c r="C31" s="3"/>
      <c r="D31" s="5">
        <v>0.98609999999999998</v>
      </c>
      <c r="E31" s="5">
        <f t="shared" si="1"/>
        <v>2.1530656738822599E-2</v>
      </c>
      <c r="F31" s="6">
        <f t="shared" si="0"/>
        <v>2.1530656738822599E-2</v>
      </c>
      <c r="G31" s="6"/>
      <c r="H31" s="5">
        <v>0.97984401506306795</v>
      </c>
      <c r="I31" s="5">
        <f t="shared" si="2"/>
        <v>1.5049893731853373E-2</v>
      </c>
      <c r="J31" s="6">
        <f t="shared" si="3"/>
        <v>1.5049893731853373E-2</v>
      </c>
    </row>
    <row r="32" spans="1:10" x14ac:dyDescent="0.3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2.8497167262614251</v>
      </c>
      <c r="G34" s="5"/>
      <c r="H34" s="3"/>
      <c r="I34" s="3"/>
      <c r="J34" s="5">
        <f>SUM(J3:J31)</f>
        <v>7.212979755652019</v>
      </c>
    </row>
    <row r="35" spans="1:10" x14ac:dyDescent="0.35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9.8266094009014662</v>
      </c>
      <c r="G36" s="5"/>
      <c r="H36" s="3"/>
      <c r="I36" s="3" t="s">
        <v>4</v>
      </c>
      <c r="J36" s="5">
        <f>(J34/J35)*100</f>
        <v>24.87234398500696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6B36-8979-4FC1-9047-4E35C7E21A1C}">
  <dimension ref="A1:T38"/>
  <sheetViews>
    <sheetView workbookViewId="0">
      <selection activeCell="X17" sqref="X17"/>
    </sheetView>
  </sheetViews>
  <sheetFormatPr defaultRowHeight="14.5" x14ac:dyDescent="0.35"/>
  <cols>
    <col min="1" max="1" width="10.6328125" bestFit="1" customWidth="1"/>
    <col min="2" max="2" width="8.08984375" bestFit="1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8.81640625" bestFit="1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</cols>
  <sheetData>
    <row r="1" spans="1:20" ht="57" thickBot="1" x14ac:dyDescent="0.4">
      <c r="A1" s="22"/>
      <c r="B1" s="15" t="s">
        <v>9</v>
      </c>
      <c r="C1" s="22"/>
      <c r="D1" s="15" t="s">
        <v>3</v>
      </c>
      <c r="E1" s="23"/>
      <c r="F1" s="24"/>
      <c r="G1" s="24"/>
      <c r="H1" s="15" t="s">
        <v>5</v>
      </c>
      <c r="I1" s="15"/>
      <c r="J1" s="22"/>
      <c r="K1" s="22" t="s">
        <v>0</v>
      </c>
      <c r="L1" s="15" t="s">
        <v>12</v>
      </c>
      <c r="M1" s="22"/>
      <c r="N1" s="15" t="s">
        <v>3</v>
      </c>
      <c r="O1" s="23"/>
      <c r="P1" s="24"/>
      <c r="Q1" s="24"/>
      <c r="R1" s="15" t="s">
        <v>5</v>
      </c>
      <c r="S1" s="15"/>
      <c r="T1" s="22"/>
    </row>
    <row r="2" spans="1:20" ht="29" thickBot="1" x14ac:dyDescent="0.4">
      <c r="A2" s="15" t="s">
        <v>0</v>
      </c>
      <c r="B2" s="15" t="s">
        <v>13</v>
      </c>
      <c r="C2" s="15"/>
      <c r="D2" s="15" t="s">
        <v>14</v>
      </c>
      <c r="E2" s="15" t="s">
        <v>15</v>
      </c>
      <c r="F2" s="15" t="s">
        <v>16</v>
      </c>
      <c r="G2" s="15"/>
      <c r="H2" s="15" t="s">
        <v>17</v>
      </c>
      <c r="I2" s="15" t="s">
        <v>18</v>
      </c>
      <c r="J2" s="15" t="s">
        <v>19</v>
      </c>
      <c r="K2" s="15" t="s">
        <v>0</v>
      </c>
      <c r="L2" s="15" t="s">
        <v>13</v>
      </c>
      <c r="M2" s="15"/>
      <c r="N2" s="15" t="s">
        <v>14</v>
      </c>
      <c r="O2" s="15" t="s">
        <v>15</v>
      </c>
      <c r="P2" s="15" t="s">
        <v>16</v>
      </c>
      <c r="Q2" s="15"/>
      <c r="R2" s="15" t="s">
        <v>17</v>
      </c>
      <c r="S2" s="15" t="s">
        <v>18</v>
      </c>
      <c r="T2" s="15" t="s">
        <v>19</v>
      </c>
    </row>
    <row r="3" spans="1:20" x14ac:dyDescent="0.35">
      <c r="A3" s="16">
        <v>43862</v>
      </c>
      <c r="B3" s="17">
        <v>0.47134144637319703</v>
      </c>
      <c r="C3" s="18"/>
      <c r="D3" s="25">
        <v>0.29170000000000001</v>
      </c>
      <c r="E3" s="17">
        <f>(D3-B3)/B3</f>
        <v>-0.38112805006959044</v>
      </c>
      <c r="F3" s="19">
        <f t="shared" ref="F3:F31" si="0">ABS((B3-D3)/B3)</f>
        <v>0.38112805006959044</v>
      </c>
      <c r="G3" s="19"/>
      <c r="H3" s="25">
        <v>0.47134144637319703</v>
      </c>
      <c r="I3" s="17">
        <f>(H3-B3)/B3</f>
        <v>0</v>
      </c>
      <c r="J3" s="19">
        <f>ABS((B3-H3)/B3)</f>
        <v>0</v>
      </c>
      <c r="K3" s="16">
        <v>43862</v>
      </c>
      <c r="L3" s="17">
        <v>0.93825272123018899</v>
      </c>
      <c r="M3" s="18"/>
      <c r="N3" s="17">
        <v>1.0262</v>
      </c>
      <c r="O3" s="17">
        <f>(N3-L3)/L3</f>
        <v>9.3735170471447221E-2</v>
      </c>
      <c r="P3" s="19">
        <f t="shared" ref="P3:P31" si="1">ABS((L3-N3)/L3)</f>
        <v>9.3735170471447221E-2</v>
      </c>
      <c r="Q3" s="19"/>
      <c r="R3" s="17">
        <v>0.93825272123018899</v>
      </c>
      <c r="S3" s="17">
        <f>(R3-L3)/L3</f>
        <v>0</v>
      </c>
      <c r="T3" s="19">
        <f>ABS((L3-R3)/L3)</f>
        <v>0</v>
      </c>
    </row>
    <row r="4" spans="1:20" x14ac:dyDescent="0.35">
      <c r="A4" s="16">
        <v>43863</v>
      </c>
      <c r="B4" s="17">
        <v>0.17093548840946601</v>
      </c>
      <c r="C4" s="18"/>
      <c r="D4" s="25">
        <v>0.29220000000000002</v>
      </c>
      <c r="E4" s="17">
        <f t="shared" ref="E4:E31" si="2">(D4-B4)/B4</f>
        <v>0.70941682572112774</v>
      </c>
      <c r="F4" s="19">
        <f t="shared" si="0"/>
        <v>0.70941682572112774</v>
      </c>
      <c r="G4" s="19"/>
      <c r="H4" s="25">
        <v>0.35964554934493098</v>
      </c>
      <c r="I4" s="17">
        <f t="shared" ref="I4:I31" si="3">(H4-B4)/B4</f>
        <v>1.1039840976931661</v>
      </c>
      <c r="J4" s="19">
        <f t="shared" ref="J4:J31" si="4">ABS((B4-H4)/B4)</f>
        <v>1.1039840976931661</v>
      </c>
      <c r="K4" s="16">
        <v>43863</v>
      </c>
      <c r="L4" s="17">
        <v>0.84614610208405305</v>
      </c>
      <c r="M4" s="18"/>
      <c r="N4" s="17">
        <v>1.0246999999999999</v>
      </c>
      <c r="O4" s="17">
        <f t="shared" ref="O4:O31" si="5">(N4-L4)/L4</f>
        <v>0.21102017426561401</v>
      </c>
      <c r="P4" s="19">
        <f t="shared" si="1"/>
        <v>0.21102017426561401</v>
      </c>
      <c r="Q4" s="19"/>
      <c r="R4" s="17">
        <v>1.41071143246488</v>
      </c>
      <c r="S4" s="17">
        <f t="shared" ref="S4:S31" si="6">(R4-L4)/L4</f>
        <v>0.66721967871778376</v>
      </c>
      <c r="T4" s="19">
        <f t="shared" ref="T4:T31" si="7">ABS((L4-R4)/L4)</f>
        <v>0.66721967871778376</v>
      </c>
    </row>
    <row r="5" spans="1:20" x14ac:dyDescent="0.35">
      <c r="A5" s="16">
        <v>43864</v>
      </c>
      <c r="B5" s="17">
        <v>0.28193676537937501</v>
      </c>
      <c r="C5" s="18"/>
      <c r="D5" s="25">
        <v>0.29260000000000003</v>
      </c>
      <c r="E5" s="17">
        <f t="shared" si="2"/>
        <v>3.7821369647468767E-2</v>
      </c>
      <c r="F5" s="19">
        <f t="shared" si="0"/>
        <v>3.7821369647468767E-2</v>
      </c>
      <c r="G5" s="19"/>
      <c r="H5" s="25">
        <v>0.392170948384575</v>
      </c>
      <c r="I5" s="17">
        <f t="shared" si="3"/>
        <v>0.39098903208621455</v>
      </c>
      <c r="J5" s="19">
        <f t="shared" si="4"/>
        <v>0.39098903208621455</v>
      </c>
      <c r="K5" s="16">
        <v>43864</v>
      </c>
      <c r="L5" s="17">
        <v>0.97391505572530901</v>
      </c>
      <c r="M5" s="18"/>
      <c r="N5" s="17">
        <v>1.0233000000000001</v>
      </c>
      <c r="O5" s="17">
        <f t="shared" si="5"/>
        <v>5.0707650512613112E-2</v>
      </c>
      <c r="P5" s="19">
        <f t="shared" si="1"/>
        <v>5.0707650512613112E-2</v>
      </c>
      <c r="Q5" s="19"/>
      <c r="R5" s="17">
        <v>1.2684054333808901</v>
      </c>
      <c r="S5" s="17">
        <f t="shared" si="6"/>
        <v>0.30237788801433368</v>
      </c>
      <c r="T5" s="19">
        <f t="shared" si="7"/>
        <v>0.30237788801433368</v>
      </c>
    </row>
    <row r="6" spans="1:20" x14ac:dyDescent="0.35">
      <c r="A6" s="16">
        <v>43865</v>
      </c>
      <c r="B6" s="17">
        <v>0.33041493826442198</v>
      </c>
      <c r="C6" s="18"/>
      <c r="D6" s="25">
        <v>0.29299999999999998</v>
      </c>
      <c r="E6" s="17">
        <f t="shared" si="2"/>
        <v>-0.11323621886150877</v>
      </c>
      <c r="F6" s="19">
        <f t="shared" si="0"/>
        <v>0.11323621886150877</v>
      </c>
      <c r="G6" s="19"/>
      <c r="H6" s="25">
        <v>0.26872919600596201</v>
      </c>
      <c r="I6" s="17">
        <f t="shared" si="3"/>
        <v>-0.18669174760220605</v>
      </c>
      <c r="J6" s="19">
        <f t="shared" si="4"/>
        <v>0.18669174760220605</v>
      </c>
      <c r="K6" s="16">
        <v>43865</v>
      </c>
      <c r="L6" s="17">
        <v>1.0691933174928001</v>
      </c>
      <c r="M6" s="18"/>
      <c r="N6" s="17">
        <v>1.0218</v>
      </c>
      <c r="O6" s="17">
        <f t="shared" si="5"/>
        <v>-4.4326238031429911E-2</v>
      </c>
      <c r="P6" s="19">
        <f t="shared" si="1"/>
        <v>4.4326238031429911E-2</v>
      </c>
      <c r="Q6" s="19"/>
      <c r="R6" s="17">
        <v>1.33461199826808</v>
      </c>
      <c r="S6" s="17">
        <f t="shared" si="6"/>
        <v>0.2482419936907875</v>
      </c>
      <c r="T6" s="19">
        <f>ABS((L6-R6)/L6)</f>
        <v>0.2482419936907875</v>
      </c>
    </row>
    <row r="7" spans="1:20" x14ac:dyDescent="0.35">
      <c r="A7" s="16">
        <v>43866</v>
      </c>
      <c r="B7" s="17">
        <v>0.21740083562003201</v>
      </c>
      <c r="C7" s="18"/>
      <c r="D7" s="25">
        <v>0.29349999999999998</v>
      </c>
      <c r="E7" s="17">
        <f t="shared" si="2"/>
        <v>0.35004080901037693</v>
      </c>
      <c r="F7" s="19">
        <f t="shared" si="0"/>
        <v>0.35004080901037693</v>
      </c>
      <c r="G7" s="19"/>
      <c r="H7" s="25">
        <v>0.54989550637801798</v>
      </c>
      <c r="I7" s="17">
        <f t="shared" si="3"/>
        <v>1.5294084303296434</v>
      </c>
      <c r="J7" s="19">
        <f t="shared" si="4"/>
        <v>1.5294084303296434</v>
      </c>
      <c r="K7" s="16">
        <v>43866</v>
      </c>
      <c r="L7" s="17">
        <v>0.93810904026031405</v>
      </c>
      <c r="M7" s="18"/>
      <c r="N7" s="17">
        <v>1.0204</v>
      </c>
      <c r="O7" s="17">
        <f t="shared" si="5"/>
        <v>8.7720037019205319E-2</v>
      </c>
      <c r="P7" s="19">
        <f t="shared" si="1"/>
        <v>8.7720037019205319E-2</v>
      </c>
      <c r="Q7" s="19"/>
      <c r="R7" s="17">
        <v>1.1794430956780999</v>
      </c>
      <c r="S7" s="17">
        <f t="shared" si="6"/>
        <v>0.25725586798611227</v>
      </c>
      <c r="T7" s="19">
        <f t="shared" si="7"/>
        <v>0.25725586798611227</v>
      </c>
    </row>
    <row r="8" spans="1:20" x14ac:dyDescent="0.35">
      <c r="A8" s="16">
        <v>43867</v>
      </c>
      <c r="B8" s="17">
        <v>0.25685577644417001</v>
      </c>
      <c r="C8" s="18"/>
      <c r="D8" s="25">
        <v>0.29389999999999999</v>
      </c>
      <c r="E8" s="17">
        <f t="shared" si="2"/>
        <v>0.14422188228997018</v>
      </c>
      <c r="F8" s="19">
        <f t="shared" si="0"/>
        <v>0.14422188228997018</v>
      </c>
      <c r="G8" s="19"/>
      <c r="H8" s="25">
        <v>0.27121568623347098</v>
      </c>
      <c r="I8" s="17">
        <f t="shared" si="3"/>
        <v>5.5906509046029659E-2</v>
      </c>
      <c r="J8" s="19">
        <f t="shared" si="4"/>
        <v>5.5906509046029659E-2</v>
      </c>
      <c r="K8" s="16">
        <v>43867</v>
      </c>
      <c r="L8" s="17">
        <v>1.0808781881643801</v>
      </c>
      <c r="M8" s="18"/>
      <c r="N8" s="17">
        <v>1.0188999999999999</v>
      </c>
      <c r="O8" s="17">
        <f t="shared" si="5"/>
        <v>-5.7340585500791429E-2</v>
      </c>
      <c r="P8" s="19">
        <f t="shared" si="1"/>
        <v>5.7340585500791429E-2</v>
      </c>
      <c r="Q8" s="19"/>
      <c r="R8" s="17">
        <v>1.0474368666859899</v>
      </c>
      <c r="S8" s="17">
        <f t="shared" si="6"/>
        <v>-3.0939028879084406E-2</v>
      </c>
      <c r="T8" s="19">
        <f t="shared" si="7"/>
        <v>3.0939028879084406E-2</v>
      </c>
    </row>
    <row r="9" spans="1:20" x14ac:dyDescent="0.35">
      <c r="A9" s="16">
        <v>43868</v>
      </c>
      <c r="B9" s="17">
        <v>0.20435755943738301</v>
      </c>
      <c r="C9" s="18"/>
      <c r="D9" s="25">
        <v>0.2944</v>
      </c>
      <c r="E9" s="17">
        <f t="shared" si="2"/>
        <v>0.4406122328457675</v>
      </c>
      <c r="F9" s="19">
        <f t="shared" si="0"/>
        <v>0.4406122328457675</v>
      </c>
      <c r="G9" s="19"/>
      <c r="H9" s="25">
        <v>0.25932007698073001</v>
      </c>
      <c r="I9" s="17">
        <f t="shared" si="3"/>
        <v>0.26895270081842998</v>
      </c>
      <c r="J9" s="19">
        <f t="shared" si="4"/>
        <v>0.26895270081842998</v>
      </c>
      <c r="K9" s="16">
        <v>43868</v>
      </c>
      <c r="L9" s="17">
        <v>0.94252126493579902</v>
      </c>
      <c r="M9" s="18"/>
      <c r="N9" s="17">
        <v>1.0174000000000001</v>
      </c>
      <c r="O9" s="17">
        <f t="shared" si="5"/>
        <v>7.9445141292702318E-2</v>
      </c>
      <c r="P9" s="19">
        <f t="shared" si="1"/>
        <v>7.9445141292702318E-2</v>
      </c>
      <c r="Q9" s="19"/>
      <c r="R9" s="17">
        <v>1.1935973343656801</v>
      </c>
      <c r="S9" s="17">
        <f t="shared" si="6"/>
        <v>0.26638769730779854</v>
      </c>
      <c r="T9" s="19">
        <f t="shared" si="7"/>
        <v>0.26638769730779854</v>
      </c>
    </row>
    <row r="10" spans="1:20" x14ac:dyDescent="0.35">
      <c r="A10" s="16">
        <v>43869</v>
      </c>
      <c r="B10" s="17">
        <v>0.47229106696303103</v>
      </c>
      <c r="C10" s="18"/>
      <c r="D10" s="25">
        <v>0.29480000000000001</v>
      </c>
      <c r="E10" s="17">
        <f t="shared" si="2"/>
        <v>-0.37580864720637258</v>
      </c>
      <c r="F10" s="19">
        <f t="shared" si="0"/>
        <v>0.37580864720637258</v>
      </c>
      <c r="G10" s="19"/>
      <c r="H10" s="25">
        <v>0.360964671166632</v>
      </c>
      <c r="I10" s="17">
        <f t="shared" si="3"/>
        <v>-0.23571564991110278</v>
      </c>
      <c r="J10" s="19">
        <f t="shared" si="4"/>
        <v>0.23571564991110278</v>
      </c>
      <c r="K10" s="16">
        <v>43869</v>
      </c>
      <c r="L10" s="17">
        <v>0.95725407378386895</v>
      </c>
      <c r="M10" s="18"/>
      <c r="N10" s="17">
        <v>1.016</v>
      </c>
      <c r="O10" s="17">
        <f t="shared" si="5"/>
        <v>6.1369209935997468E-2</v>
      </c>
      <c r="P10" s="19">
        <f t="shared" si="1"/>
        <v>6.1369209935997468E-2</v>
      </c>
      <c r="Q10" s="19"/>
      <c r="R10" s="17">
        <v>1.27804991074341</v>
      </c>
      <c r="S10" s="17">
        <f t="shared" si="6"/>
        <v>0.33512088978789878</v>
      </c>
      <c r="T10" s="19">
        <f t="shared" si="7"/>
        <v>0.33512088978789878</v>
      </c>
    </row>
    <row r="11" spans="1:20" x14ac:dyDescent="0.35">
      <c r="A11" s="16">
        <v>43870</v>
      </c>
      <c r="B11" s="17">
        <v>0.157327511575486</v>
      </c>
      <c r="C11" s="18"/>
      <c r="D11" s="25">
        <v>0.29530000000000001</v>
      </c>
      <c r="E11" s="17">
        <f t="shared" si="2"/>
        <v>0.87697623284605619</v>
      </c>
      <c r="F11" s="19">
        <f t="shared" si="0"/>
        <v>0.87697623284605619</v>
      </c>
      <c r="G11" s="19"/>
      <c r="H11" s="25">
        <v>0.26037932795009899</v>
      </c>
      <c r="I11" s="17">
        <f t="shared" si="3"/>
        <v>0.65501459562060493</v>
      </c>
      <c r="J11" s="19">
        <f t="shared" si="4"/>
        <v>0.65501459562060493</v>
      </c>
      <c r="K11" s="16">
        <v>43870</v>
      </c>
      <c r="L11" s="17">
        <v>0.81003063917160001</v>
      </c>
      <c r="M11" s="18"/>
      <c r="N11" s="17">
        <v>1.0145999999999999</v>
      </c>
      <c r="O11" s="17">
        <f t="shared" si="5"/>
        <v>0.25254521364476828</v>
      </c>
      <c r="P11" s="19">
        <f t="shared" si="1"/>
        <v>0.25254521364476828</v>
      </c>
      <c r="Q11" s="19"/>
      <c r="R11" s="17">
        <v>1.03339001550022</v>
      </c>
      <c r="S11" s="17">
        <f t="shared" si="6"/>
        <v>0.27574188620450779</v>
      </c>
      <c r="T11" s="19">
        <f t="shared" si="7"/>
        <v>0.27574188620450779</v>
      </c>
    </row>
    <row r="12" spans="1:20" x14ac:dyDescent="0.35">
      <c r="A12" s="16">
        <v>43871</v>
      </c>
      <c r="B12" s="17">
        <v>0.17564325816437401</v>
      </c>
      <c r="C12" s="18"/>
      <c r="D12" s="25">
        <v>0.29570000000000002</v>
      </c>
      <c r="E12" s="17">
        <f t="shared" si="2"/>
        <v>0.68352604643254844</v>
      </c>
      <c r="F12" s="19">
        <f t="shared" si="0"/>
        <v>0.68352604643254844</v>
      </c>
      <c r="G12" s="19"/>
      <c r="H12" s="25">
        <v>0.30578169903979702</v>
      </c>
      <c r="I12" s="17">
        <f t="shared" si="3"/>
        <v>0.74092477124077394</v>
      </c>
      <c r="J12" s="19">
        <f t="shared" si="4"/>
        <v>0.74092477124077394</v>
      </c>
      <c r="K12" s="16">
        <v>43871</v>
      </c>
      <c r="L12" s="17">
        <v>0.87580398986371</v>
      </c>
      <c r="M12" s="18"/>
      <c r="N12" s="17">
        <v>1.0130999999999999</v>
      </c>
      <c r="O12" s="17">
        <f t="shared" si="5"/>
        <v>0.15676568241902561</v>
      </c>
      <c r="P12" s="19">
        <f t="shared" si="1"/>
        <v>0.15676568241902561</v>
      </c>
      <c r="Q12" s="19"/>
      <c r="R12" s="17">
        <v>1.1692267830118499</v>
      </c>
      <c r="S12" s="17">
        <f t="shared" si="6"/>
        <v>0.33503249190929296</v>
      </c>
      <c r="T12" s="19">
        <f t="shared" si="7"/>
        <v>0.33503249190929296</v>
      </c>
    </row>
    <row r="13" spans="1:20" x14ac:dyDescent="0.35">
      <c r="A13" s="16">
        <v>43872</v>
      </c>
      <c r="B13" s="17">
        <v>0.28549463792039498</v>
      </c>
      <c r="C13" s="18"/>
      <c r="D13" s="25">
        <v>0.29620000000000002</v>
      </c>
      <c r="E13" s="17">
        <f t="shared" si="2"/>
        <v>3.7497594202067074E-2</v>
      </c>
      <c r="F13" s="19">
        <f t="shared" si="0"/>
        <v>3.7497594202067074E-2</v>
      </c>
      <c r="G13" s="19"/>
      <c r="H13" s="25">
        <v>0.38882019409706903</v>
      </c>
      <c r="I13" s="17">
        <f t="shared" si="3"/>
        <v>0.36191767708605621</v>
      </c>
      <c r="J13" s="19">
        <f t="shared" si="4"/>
        <v>0.36191767708605621</v>
      </c>
      <c r="K13" s="16">
        <v>43872</v>
      </c>
      <c r="L13" s="17">
        <v>1.0512001318792299</v>
      </c>
      <c r="M13" s="18"/>
      <c r="N13" s="17">
        <v>1.0117</v>
      </c>
      <c r="O13" s="17">
        <f t="shared" si="5"/>
        <v>-3.7576224242490804E-2</v>
      </c>
      <c r="P13" s="19">
        <f t="shared" si="1"/>
        <v>3.7576224242490804E-2</v>
      </c>
      <c r="Q13" s="19"/>
      <c r="R13" s="17">
        <v>1.1583118311346801</v>
      </c>
      <c r="S13" s="17">
        <f t="shared" si="6"/>
        <v>0.10189467828924892</v>
      </c>
      <c r="T13" s="19">
        <f t="shared" si="7"/>
        <v>0.10189467828924892</v>
      </c>
    </row>
    <row r="14" spans="1:20" x14ac:dyDescent="0.35">
      <c r="A14" s="16">
        <v>43873</v>
      </c>
      <c r="B14" s="17">
        <v>0.184604431375022</v>
      </c>
      <c r="C14" s="18"/>
      <c r="D14" s="25">
        <v>0.29659999999999997</v>
      </c>
      <c r="E14" s="17">
        <f t="shared" si="2"/>
        <v>0.60667865766158202</v>
      </c>
      <c r="F14" s="19">
        <f t="shared" si="0"/>
        <v>0.60667865766158202</v>
      </c>
      <c r="G14" s="19"/>
      <c r="H14" s="25">
        <v>0.51127099348586302</v>
      </c>
      <c r="I14" s="17">
        <f t="shared" si="3"/>
        <v>1.7695488655265335</v>
      </c>
      <c r="J14" s="19">
        <f t="shared" si="4"/>
        <v>1.7695488655265335</v>
      </c>
      <c r="K14" s="16">
        <v>43873</v>
      </c>
      <c r="L14" s="17">
        <v>0.95088995919615305</v>
      </c>
      <c r="M14" s="18"/>
      <c r="N14" s="17">
        <v>1.0102</v>
      </c>
      <c r="O14" s="17">
        <f t="shared" si="5"/>
        <v>6.237319074647233E-2</v>
      </c>
      <c r="P14" s="19">
        <f t="shared" si="1"/>
        <v>6.237319074647233E-2</v>
      </c>
      <c r="Q14" s="19"/>
      <c r="R14" s="17">
        <v>1.1618988086843001</v>
      </c>
      <c r="S14" s="17">
        <f t="shared" si="6"/>
        <v>0.22190669640315272</v>
      </c>
      <c r="T14" s="19">
        <f t="shared" si="7"/>
        <v>0.22190669640315272</v>
      </c>
    </row>
    <row r="15" spans="1:20" x14ac:dyDescent="0.35">
      <c r="A15" s="16">
        <v>43874</v>
      </c>
      <c r="B15" s="17">
        <v>0.25715291500091497</v>
      </c>
      <c r="C15" s="18"/>
      <c r="D15" s="25">
        <v>0.29709999999999998</v>
      </c>
      <c r="E15" s="17">
        <f t="shared" si="2"/>
        <v>0.15534369889971059</v>
      </c>
      <c r="F15" s="19">
        <f t="shared" si="0"/>
        <v>0.15534369889971059</v>
      </c>
      <c r="G15" s="19"/>
      <c r="H15" s="25">
        <v>0.22860058236517</v>
      </c>
      <c r="I15" s="17">
        <f t="shared" si="3"/>
        <v>-0.11103250622550158</v>
      </c>
      <c r="J15" s="19">
        <f t="shared" si="4"/>
        <v>0.11103250622550158</v>
      </c>
      <c r="K15" s="16">
        <v>43874</v>
      </c>
      <c r="L15" s="17">
        <v>0.92868687444262998</v>
      </c>
      <c r="M15" s="18"/>
      <c r="N15" s="17">
        <v>1.0087999999999999</v>
      </c>
      <c r="O15" s="17">
        <f t="shared" si="5"/>
        <v>8.6264948673309749E-2</v>
      </c>
      <c r="P15" s="19">
        <f t="shared" si="1"/>
        <v>8.6264948673309749E-2</v>
      </c>
      <c r="Q15" s="19"/>
      <c r="R15" s="17">
        <v>1.02255711793161</v>
      </c>
      <c r="S15" s="17">
        <f t="shared" si="6"/>
        <v>0.10107846473583261</v>
      </c>
      <c r="T15" s="19">
        <f t="shared" si="7"/>
        <v>0.10107846473583261</v>
      </c>
    </row>
    <row r="16" spans="1:20" x14ac:dyDescent="0.35">
      <c r="A16" s="16">
        <v>43875</v>
      </c>
      <c r="B16" s="17">
        <v>0.26471375690566101</v>
      </c>
      <c r="C16" s="18"/>
      <c r="D16" s="25">
        <v>0.29749999999999999</v>
      </c>
      <c r="E16" s="17">
        <f t="shared" si="2"/>
        <v>0.12385545608807695</v>
      </c>
      <c r="F16" s="19">
        <f t="shared" si="0"/>
        <v>0.12385545608807695</v>
      </c>
      <c r="G16" s="19"/>
      <c r="H16" s="25">
        <v>0.37768094513156902</v>
      </c>
      <c r="I16" s="17">
        <f t="shared" si="3"/>
        <v>0.426752238139884</v>
      </c>
      <c r="J16" s="19">
        <f t="shared" si="4"/>
        <v>0.426752238139884</v>
      </c>
      <c r="K16" s="16">
        <v>43875</v>
      </c>
      <c r="L16" s="17">
        <v>0.96811615824699404</v>
      </c>
      <c r="M16" s="18"/>
      <c r="N16" s="17">
        <v>1.0074000000000001</v>
      </c>
      <c r="O16" s="17">
        <f t="shared" si="5"/>
        <v>4.0577611909854733E-2</v>
      </c>
      <c r="P16" s="19">
        <f t="shared" si="1"/>
        <v>4.0577611909854733E-2</v>
      </c>
      <c r="Q16" s="19"/>
      <c r="R16" s="17">
        <v>1.0403754233292799</v>
      </c>
      <c r="S16" s="17">
        <f t="shared" si="6"/>
        <v>7.4639044567883825E-2</v>
      </c>
      <c r="T16" s="19">
        <f t="shared" si="7"/>
        <v>7.4639044567883825E-2</v>
      </c>
    </row>
    <row r="17" spans="1:20" x14ac:dyDescent="0.35">
      <c r="A17" s="16">
        <v>43876</v>
      </c>
      <c r="B17" s="17">
        <v>0.47110607491599099</v>
      </c>
      <c r="C17" s="18"/>
      <c r="D17" s="25">
        <v>0.29799999999999999</v>
      </c>
      <c r="E17" s="17">
        <f t="shared" si="2"/>
        <v>-0.36744606816386266</v>
      </c>
      <c r="F17" s="19">
        <f t="shared" si="0"/>
        <v>0.36744606816386266</v>
      </c>
      <c r="G17" s="19"/>
      <c r="H17" s="25">
        <v>0.33830535965973402</v>
      </c>
      <c r="I17" s="17">
        <f t="shared" si="3"/>
        <v>-0.28189132411408274</v>
      </c>
      <c r="J17" s="19">
        <f t="shared" si="4"/>
        <v>0.28189132411408274</v>
      </c>
      <c r="K17" s="16">
        <v>43876</v>
      </c>
      <c r="L17" s="17">
        <v>0.96359959112273297</v>
      </c>
      <c r="M17" s="18"/>
      <c r="N17" s="17">
        <v>1.0059</v>
      </c>
      <c r="O17" s="17">
        <f t="shared" si="5"/>
        <v>4.38983258886411E-2</v>
      </c>
      <c r="P17" s="19">
        <f t="shared" si="1"/>
        <v>4.38983258886411E-2</v>
      </c>
      <c r="Q17" s="19"/>
      <c r="R17" s="17">
        <v>1.1036368572373501</v>
      </c>
      <c r="S17" s="17">
        <f t="shared" si="6"/>
        <v>0.145327236961001</v>
      </c>
      <c r="T17" s="19">
        <f t="shared" si="7"/>
        <v>0.145327236961001</v>
      </c>
    </row>
    <row r="18" spans="1:20" x14ac:dyDescent="0.35">
      <c r="A18" s="16">
        <v>43877</v>
      </c>
      <c r="B18" s="17">
        <v>0.16158704823917799</v>
      </c>
      <c r="C18" s="18"/>
      <c r="D18" s="25">
        <v>0.2984</v>
      </c>
      <c r="E18" s="17">
        <f t="shared" si="2"/>
        <v>0.84668265960471134</v>
      </c>
      <c r="F18" s="19">
        <f t="shared" si="0"/>
        <v>0.84668265960471134</v>
      </c>
      <c r="G18" s="19"/>
      <c r="H18" s="25">
        <v>0.35419536479986402</v>
      </c>
      <c r="I18" s="17">
        <f t="shared" si="3"/>
        <v>1.19197868059073</v>
      </c>
      <c r="J18" s="19">
        <f t="shared" si="4"/>
        <v>1.19197868059073</v>
      </c>
      <c r="K18" s="16">
        <v>43877</v>
      </c>
      <c r="L18" s="17">
        <v>0.82614787949456103</v>
      </c>
      <c r="M18" s="18"/>
      <c r="N18" s="17">
        <v>1.0044999999999999</v>
      </c>
      <c r="O18" s="17">
        <f t="shared" si="5"/>
        <v>0.21588401414835695</v>
      </c>
      <c r="P18" s="19">
        <f t="shared" si="1"/>
        <v>0.21588401414835695</v>
      </c>
      <c r="Q18" s="19"/>
      <c r="R18" s="17">
        <v>1.2490431489874501</v>
      </c>
      <c r="S18" s="17">
        <f t="shared" si="6"/>
        <v>0.51188810137915897</v>
      </c>
      <c r="T18" s="19">
        <f t="shared" si="7"/>
        <v>0.51188810137915897</v>
      </c>
    </row>
    <row r="19" spans="1:20" x14ac:dyDescent="0.35">
      <c r="A19" s="16">
        <v>43878</v>
      </c>
      <c r="B19" s="17">
        <v>0.14050931400722899</v>
      </c>
      <c r="C19" s="18"/>
      <c r="D19" s="25">
        <v>0.2989</v>
      </c>
      <c r="E19" s="17">
        <f t="shared" si="2"/>
        <v>1.1272611151216783</v>
      </c>
      <c r="F19" s="19">
        <f t="shared" si="0"/>
        <v>1.1272611151216783</v>
      </c>
      <c r="G19" s="19"/>
      <c r="H19" s="25">
        <v>0.30866390909212499</v>
      </c>
      <c r="I19" s="17">
        <f t="shared" si="3"/>
        <v>1.196750523429676</v>
      </c>
      <c r="J19" s="19">
        <f t="shared" si="4"/>
        <v>1.196750523429676</v>
      </c>
      <c r="K19" s="16">
        <v>43878</v>
      </c>
      <c r="L19" s="17">
        <v>0.90324547820621004</v>
      </c>
      <c r="M19" s="18"/>
      <c r="N19" s="17">
        <v>1.0031000000000001</v>
      </c>
      <c r="O19" s="17">
        <f t="shared" si="5"/>
        <v>0.11055081282232931</v>
      </c>
      <c r="P19" s="19">
        <f t="shared" si="1"/>
        <v>0.11055081282232931</v>
      </c>
      <c r="Q19" s="19"/>
      <c r="R19" s="17">
        <v>1.0713765287403401</v>
      </c>
      <c r="S19" s="17">
        <f t="shared" si="6"/>
        <v>0.18614103761474449</v>
      </c>
      <c r="T19" s="19">
        <f t="shared" si="7"/>
        <v>0.18614103761474449</v>
      </c>
    </row>
    <row r="20" spans="1:20" x14ac:dyDescent="0.35">
      <c r="A20" s="16">
        <v>43879</v>
      </c>
      <c r="B20" s="17">
        <v>0.34128108421961401</v>
      </c>
      <c r="C20" s="18"/>
      <c r="D20" s="25">
        <v>0.2994</v>
      </c>
      <c r="E20" s="17">
        <f t="shared" si="2"/>
        <v>-0.12271727369649228</v>
      </c>
      <c r="F20" s="19">
        <f t="shared" si="0"/>
        <v>0.12271727369649228</v>
      </c>
      <c r="G20" s="19"/>
      <c r="H20" s="25">
        <v>0.28907127902361202</v>
      </c>
      <c r="I20" s="17">
        <f t="shared" si="3"/>
        <v>-0.1529818311360176</v>
      </c>
      <c r="J20" s="19">
        <f t="shared" si="4"/>
        <v>0.1529818311360176</v>
      </c>
      <c r="K20" s="16">
        <v>43879</v>
      </c>
      <c r="L20" s="17">
        <v>1.1266611278057099</v>
      </c>
      <c r="M20" s="18"/>
      <c r="N20" s="17">
        <v>1.0016</v>
      </c>
      <c r="O20" s="17">
        <f t="shared" si="5"/>
        <v>-0.11100154671110334</v>
      </c>
      <c r="P20" s="19">
        <f t="shared" si="1"/>
        <v>0.11100154671110334</v>
      </c>
      <c r="Q20" s="19"/>
      <c r="R20" s="17">
        <v>0.97841314890810005</v>
      </c>
      <c r="S20" s="17">
        <f t="shared" si="6"/>
        <v>-0.13158169323400576</v>
      </c>
      <c r="T20" s="19">
        <f t="shared" si="7"/>
        <v>0.13158169323400576</v>
      </c>
    </row>
    <row r="21" spans="1:20" x14ac:dyDescent="0.35">
      <c r="A21" s="16">
        <v>43880</v>
      </c>
      <c r="B21" s="17">
        <v>0.19147315886285499</v>
      </c>
      <c r="C21" s="18"/>
      <c r="D21" s="25">
        <v>0.29980000000000001</v>
      </c>
      <c r="E21" s="17">
        <f t="shared" si="2"/>
        <v>0.56575470828647823</v>
      </c>
      <c r="F21" s="19">
        <f t="shared" si="0"/>
        <v>0.56575470828647823</v>
      </c>
      <c r="G21" s="19"/>
      <c r="H21" s="25">
        <v>0.46268112227531899</v>
      </c>
      <c r="I21" s="17">
        <f t="shared" si="3"/>
        <v>1.4164281041956386</v>
      </c>
      <c r="J21" s="19">
        <f t="shared" si="4"/>
        <v>1.4164281041956386</v>
      </c>
      <c r="K21" s="16">
        <v>43880</v>
      </c>
      <c r="L21" s="17">
        <v>0.91416966848903203</v>
      </c>
      <c r="M21" s="18"/>
      <c r="N21" s="17">
        <v>1.0002</v>
      </c>
      <c r="O21" s="17">
        <f t="shared" si="5"/>
        <v>9.4107619708233753E-2</v>
      </c>
      <c r="P21" s="19">
        <f t="shared" si="1"/>
        <v>9.4107619708233753E-2</v>
      </c>
      <c r="Q21" s="19"/>
      <c r="R21" s="17">
        <v>1.21320578790661</v>
      </c>
      <c r="S21" s="17">
        <f t="shared" si="6"/>
        <v>0.32711227436787987</v>
      </c>
      <c r="T21" s="19">
        <f t="shared" si="7"/>
        <v>0.32711227436787987</v>
      </c>
    </row>
    <row r="22" spans="1:20" x14ac:dyDescent="0.35">
      <c r="A22" s="16">
        <v>43881</v>
      </c>
      <c r="B22" s="17">
        <v>0.28812736802630901</v>
      </c>
      <c r="C22" s="18"/>
      <c r="D22" s="25">
        <v>0.30030000000000001</v>
      </c>
      <c r="E22" s="17">
        <f t="shared" si="2"/>
        <v>4.2247399325771505E-2</v>
      </c>
      <c r="F22" s="19">
        <f t="shared" si="0"/>
        <v>4.2247399325771505E-2</v>
      </c>
      <c r="G22" s="19"/>
      <c r="H22" s="25">
        <v>0.237635535421546</v>
      </c>
      <c r="I22" s="17">
        <f t="shared" si="3"/>
        <v>-0.17524136270231913</v>
      </c>
      <c r="J22" s="19">
        <f t="shared" si="4"/>
        <v>0.17524136270231913</v>
      </c>
      <c r="K22" s="16">
        <v>43881</v>
      </c>
      <c r="L22" s="17">
        <v>0.97655934691429103</v>
      </c>
      <c r="M22" s="18"/>
      <c r="N22" s="17">
        <v>0.99880000000000002</v>
      </c>
      <c r="O22" s="17">
        <f t="shared" si="5"/>
        <v>2.2774502293162704E-2</v>
      </c>
      <c r="P22" s="19">
        <f t="shared" si="1"/>
        <v>2.2774502293162704E-2</v>
      </c>
      <c r="Q22" s="19"/>
      <c r="R22" s="17">
        <v>1.10849957626455</v>
      </c>
      <c r="S22" s="17">
        <f t="shared" si="6"/>
        <v>0.13510723108345699</v>
      </c>
      <c r="T22" s="19">
        <f t="shared" si="7"/>
        <v>0.13510723108345699</v>
      </c>
    </row>
    <row r="23" spans="1:20" x14ac:dyDescent="0.35">
      <c r="A23" s="16">
        <v>43882</v>
      </c>
      <c r="B23" s="17">
        <v>0.285647109948238</v>
      </c>
      <c r="C23" s="18"/>
      <c r="D23" s="25">
        <v>0.30070000000000002</v>
      </c>
      <c r="E23" s="17">
        <f t="shared" si="2"/>
        <v>5.2697505164640918E-2</v>
      </c>
      <c r="F23" s="19">
        <f t="shared" si="0"/>
        <v>5.2697505164640918E-2</v>
      </c>
      <c r="G23" s="19"/>
      <c r="H23" s="25">
        <v>0.45142492130603901</v>
      </c>
      <c r="I23" s="17">
        <f t="shared" si="3"/>
        <v>0.58035879091457132</v>
      </c>
      <c r="J23" s="19">
        <f t="shared" si="4"/>
        <v>0.58035879091457132</v>
      </c>
      <c r="K23" s="16">
        <v>43882</v>
      </c>
      <c r="L23" s="17">
        <v>0.98734106696090995</v>
      </c>
      <c r="M23" s="18"/>
      <c r="N23" s="17">
        <v>0.99739999999999995</v>
      </c>
      <c r="O23" s="17">
        <f t="shared" si="5"/>
        <v>1.0187900995602208E-2</v>
      </c>
      <c r="P23" s="19">
        <f t="shared" si="1"/>
        <v>1.0187900995602208E-2</v>
      </c>
      <c r="Q23" s="19"/>
      <c r="R23" s="17">
        <v>1.08788608186757</v>
      </c>
      <c r="S23" s="17">
        <f t="shared" si="6"/>
        <v>0.10183412629249089</v>
      </c>
      <c r="T23" s="19">
        <f t="shared" si="7"/>
        <v>0.10183412629249089</v>
      </c>
    </row>
    <row r="24" spans="1:20" x14ac:dyDescent="0.35">
      <c r="A24" s="16">
        <v>43883</v>
      </c>
      <c r="B24" s="17">
        <v>0.478356066015031</v>
      </c>
      <c r="C24" s="18"/>
      <c r="D24" s="25">
        <v>0.30120000000000002</v>
      </c>
      <c r="E24" s="17">
        <f t="shared" si="2"/>
        <v>-0.37034351312995445</v>
      </c>
      <c r="F24" s="19">
        <f t="shared" si="0"/>
        <v>0.37034351312995445</v>
      </c>
      <c r="G24" s="19"/>
      <c r="H24" s="25">
        <v>0.26798137984414599</v>
      </c>
      <c r="I24" s="17">
        <f t="shared" si="3"/>
        <v>-0.43978680551377092</v>
      </c>
      <c r="J24" s="19">
        <f t="shared" si="4"/>
        <v>0.43978680551377092</v>
      </c>
      <c r="K24" s="16">
        <v>43883</v>
      </c>
      <c r="L24" s="17">
        <v>0.95924295783042901</v>
      </c>
      <c r="M24" s="18"/>
      <c r="N24" s="17">
        <v>0.99590000000000001</v>
      </c>
      <c r="O24" s="17">
        <f t="shared" si="5"/>
        <v>3.821455437367003E-2</v>
      </c>
      <c r="P24" s="19">
        <f t="shared" si="1"/>
        <v>3.821455437367003E-2</v>
      </c>
      <c r="Q24" s="19"/>
      <c r="R24" s="17">
        <v>1.0056911001731901</v>
      </c>
      <c r="S24" s="17">
        <f t="shared" si="6"/>
        <v>4.8421666235439781E-2</v>
      </c>
      <c r="T24" s="19">
        <f t="shared" si="7"/>
        <v>4.8421666235439781E-2</v>
      </c>
    </row>
    <row r="25" spans="1:20" x14ac:dyDescent="0.35">
      <c r="A25" s="16">
        <v>43884</v>
      </c>
      <c r="B25" s="17">
        <v>0.10362486706839601</v>
      </c>
      <c r="C25" s="18"/>
      <c r="D25" s="25">
        <v>0.30159999999999998</v>
      </c>
      <c r="E25" s="17">
        <f t="shared" si="2"/>
        <v>1.9104983054012847</v>
      </c>
      <c r="F25" s="19">
        <f t="shared" si="0"/>
        <v>1.9104983054012847</v>
      </c>
      <c r="G25" s="19"/>
      <c r="H25" s="25">
        <v>0.26034212140295698</v>
      </c>
      <c r="I25" s="17">
        <f t="shared" si="3"/>
        <v>1.5123518009545154</v>
      </c>
      <c r="J25" s="19">
        <f t="shared" si="4"/>
        <v>1.5123518009545154</v>
      </c>
      <c r="K25" s="16">
        <v>43884</v>
      </c>
      <c r="L25" s="17">
        <v>0.79345141053199697</v>
      </c>
      <c r="M25" s="18"/>
      <c r="N25" s="17">
        <v>0.99450000000000005</v>
      </c>
      <c r="O25" s="17">
        <f t="shared" si="5"/>
        <v>0.25338487877058924</v>
      </c>
      <c r="P25" s="19">
        <f t="shared" si="1"/>
        <v>0.25338487877058924</v>
      </c>
      <c r="Q25" s="19"/>
      <c r="R25" s="17">
        <v>1.0921661018337601</v>
      </c>
      <c r="S25" s="17">
        <f t="shared" si="6"/>
        <v>0.37647509014002445</v>
      </c>
      <c r="T25" s="19">
        <f t="shared" si="7"/>
        <v>0.37647509014002445</v>
      </c>
    </row>
    <row r="26" spans="1:20" x14ac:dyDescent="0.35">
      <c r="A26" s="16">
        <v>43885</v>
      </c>
      <c r="B26" s="17">
        <v>0.17180006967650499</v>
      </c>
      <c r="C26" s="18"/>
      <c r="D26" s="25">
        <v>0.30209999999999998</v>
      </c>
      <c r="E26" s="17">
        <f t="shared" si="2"/>
        <v>0.75843933339984282</v>
      </c>
      <c r="F26" s="19">
        <f t="shared" si="0"/>
        <v>0.75843933339984282</v>
      </c>
      <c r="G26" s="19"/>
      <c r="H26" s="25">
        <v>0.43643874090048002</v>
      </c>
      <c r="I26" s="17">
        <f t="shared" si="3"/>
        <v>1.5403874499136272</v>
      </c>
      <c r="J26" s="19">
        <f t="shared" si="4"/>
        <v>1.5403874499136272</v>
      </c>
      <c r="K26" s="16">
        <v>43885</v>
      </c>
      <c r="L26" s="17">
        <v>0.813913054598702</v>
      </c>
      <c r="M26" s="18"/>
      <c r="N26" s="17">
        <v>0.99309999999999998</v>
      </c>
      <c r="O26" s="17">
        <f t="shared" si="5"/>
        <v>0.22015489785901726</v>
      </c>
      <c r="P26" s="19">
        <f t="shared" si="1"/>
        <v>0.22015489785901726</v>
      </c>
      <c r="Q26" s="19"/>
      <c r="R26" s="17">
        <v>1.2951542605897</v>
      </c>
      <c r="S26" s="17">
        <f t="shared" si="6"/>
        <v>0.59126856765833891</v>
      </c>
      <c r="T26" s="19">
        <f t="shared" si="7"/>
        <v>0.59126856765833891</v>
      </c>
    </row>
    <row r="27" spans="1:20" x14ac:dyDescent="0.35">
      <c r="A27" s="16">
        <v>43886</v>
      </c>
      <c r="B27" s="17">
        <v>0.15610289043850301</v>
      </c>
      <c r="C27" s="18"/>
      <c r="D27" s="25">
        <v>0.30259999999999998</v>
      </c>
      <c r="E27" s="17">
        <f t="shared" si="2"/>
        <v>0.93846506717445921</v>
      </c>
      <c r="F27" s="19">
        <f t="shared" si="0"/>
        <v>0.93846506717445921</v>
      </c>
      <c r="G27" s="19"/>
      <c r="H27" s="25">
        <v>0.33127521643956898</v>
      </c>
      <c r="I27" s="17">
        <f t="shared" si="3"/>
        <v>1.1221594008220841</v>
      </c>
      <c r="J27" s="19">
        <f t="shared" si="4"/>
        <v>1.1221594008220841</v>
      </c>
      <c r="K27" s="16">
        <v>43886</v>
      </c>
      <c r="L27" s="17">
        <v>0.79370187256071301</v>
      </c>
      <c r="M27" s="18"/>
      <c r="N27" s="17">
        <v>0.99170000000000003</v>
      </c>
      <c r="O27" s="17">
        <f t="shared" si="5"/>
        <v>0.24946158536893392</v>
      </c>
      <c r="P27" s="19">
        <f t="shared" si="1"/>
        <v>0.24946158536893392</v>
      </c>
      <c r="Q27" s="19"/>
      <c r="R27" s="17">
        <v>1.19916411903609</v>
      </c>
      <c r="S27" s="17">
        <f t="shared" si="6"/>
        <v>0.51084955257474429</v>
      </c>
      <c r="T27" s="19">
        <f t="shared" si="7"/>
        <v>0.51084955257474429</v>
      </c>
    </row>
    <row r="28" spans="1:20" x14ac:dyDescent="0.35">
      <c r="A28" s="16">
        <v>43887</v>
      </c>
      <c r="B28" s="17">
        <v>0.27580460177527499</v>
      </c>
      <c r="C28" s="18"/>
      <c r="D28" s="25">
        <v>0.30299999999999999</v>
      </c>
      <c r="E28" s="17">
        <f t="shared" si="2"/>
        <v>9.8603859579122433E-2</v>
      </c>
      <c r="F28" s="19">
        <f t="shared" si="0"/>
        <v>9.8603859579122433E-2</v>
      </c>
      <c r="G28" s="19"/>
      <c r="H28" s="25">
        <v>0.53081668495477996</v>
      </c>
      <c r="I28" s="17">
        <f t="shared" si="3"/>
        <v>0.92461141524856894</v>
      </c>
      <c r="J28" s="19">
        <f t="shared" si="4"/>
        <v>0.92461141524856894</v>
      </c>
      <c r="K28" s="16">
        <v>43887</v>
      </c>
      <c r="L28" s="17">
        <v>0.98522461718983101</v>
      </c>
      <c r="M28" s="18"/>
      <c r="N28" s="17">
        <v>0.99029999999999996</v>
      </c>
      <c r="O28" s="17">
        <f t="shared" si="5"/>
        <v>5.1514981676417399E-3</v>
      </c>
      <c r="P28" s="19">
        <f t="shared" si="1"/>
        <v>5.1514981676417399E-3</v>
      </c>
      <c r="Q28" s="19"/>
      <c r="R28" s="17">
        <v>1.75952555174271</v>
      </c>
      <c r="S28" s="17">
        <f t="shared" si="6"/>
        <v>0.78591310148281479</v>
      </c>
      <c r="T28" s="19">
        <f t="shared" si="7"/>
        <v>0.78591310148281479</v>
      </c>
    </row>
    <row r="29" spans="1:20" x14ac:dyDescent="0.35">
      <c r="A29" s="16">
        <v>43888</v>
      </c>
      <c r="B29" s="17">
        <v>0.26145324707031198</v>
      </c>
      <c r="C29" s="18"/>
      <c r="D29" s="25">
        <v>0.30349999999999999</v>
      </c>
      <c r="E29" s="17">
        <f t="shared" si="2"/>
        <v>0.16081939467510412</v>
      </c>
      <c r="F29" s="19">
        <f t="shared" si="0"/>
        <v>0.16081939467510412</v>
      </c>
      <c r="G29" s="19"/>
      <c r="H29" s="25">
        <v>0.28767981992955</v>
      </c>
      <c r="I29" s="17">
        <f t="shared" si="3"/>
        <v>0.10031075595012584</v>
      </c>
      <c r="J29" s="19">
        <f t="shared" si="4"/>
        <v>0.10031075595012584</v>
      </c>
      <c r="K29" s="16">
        <v>43888</v>
      </c>
      <c r="L29" s="17">
        <v>0.92564924226866796</v>
      </c>
      <c r="M29" s="18"/>
      <c r="N29" s="17">
        <v>0.9889</v>
      </c>
      <c r="O29" s="17">
        <f t="shared" si="5"/>
        <v>6.8331236977314594E-2</v>
      </c>
      <c r="P29" s="19">
        <f t="shared" si="1"/>
        <v>6.8331236977314594E-2</v>
      </c>
      <c r="Q29" s="19"/>
      <c r="R29" s="17">
        <v>1.03479557683214</v>
      </c>
      <c r="S29" s="17">
        <f t="shared" si="6"/>
        <v>0.11791327597910191</v>
      </c>
      <c r="T29" s="19">
        <f t="shared" si="7"/>
        <v>0.11791327597910191</v>
      </c>
    </row>
    <row r="30" spans="1:20" x14ac:dyDescent="0.35">
      <c r="A30" s="16">
        <v>43889</v>
      </c>
      <c r="B30" s="17">
        <v>0.215903121232986</v>
      </c>
      <c r="C30" s="18"/>
      <c r="D30" s="25">
        <v>0.3039</v>
      </c>
      <c r="E30" s="17">
        <f t="shared" si="2"/>
        <v>0.40757576020429348</v>
      </c>
      <c r="F30" s="19">
        <f t="shared" si="0"/>
        <v>0.40757576020429348</v>
      </c>
      <c r="G30" s="19"/>
      <c r="H30" s="25">
        <v>0.19728662809679201</v>
      </c>
      <c r="I30" s="17">
        <f t="shared" si="3"/>
        <v>-8.6226141752274624E-2</v>
      </c>
      <c r="J30" s="19">
        <f t="shared" si="4"/>
        <v>8.6226141752274624E-2</v>
      </c>
      <c r="K30" s="16">
        <v>43889</v>
      </c>
      <c r="L30" s="17">
        <v>0.92869885894987303</v>
      </c>
      <c r="M30" s="18"/>
      <c r="N30" s="17">
        <v>0.98750000000000004</v>
      </c>
      <c r="O30" s="17">
        <f t="shared" si="5"/>
        <v>6.3315616772283381E-2</v>
      </c>
      <c r="P30" s="19">
        <f t="shared" si="1"/>
        <v>6.3315616772283381E-2</v>
      </c>
      <c r="Q30" s="19"/>
      <c r="R30" s="17">
        <v>0.91916985104466498</v>
      </c>
      <c r="S30" s="17">
        <f t="shared" si="6"/>
        <v>-1.0260600423244825E-2</v>
      </c>
      <c r="T30" s="19">
        <f t="shared" si="7"/>
        <v>1.0260600423244825E-2</v>
      </c>
    </row>
    <row r="31" spans="1:20" x14ac:dyDescent="0.35">
      <c r="A31" s="16">
        <v>43890</v>
      </c>
      <c r="B31" s="17">
        <v>0.47052370442284402</v>
      </c>
      <c r="C31" s="18"/>
      <c r="D31" s="25">
        <v>0.3044</v>
      </c>
      <c r="E31" s="17">
        <f t="shared" si="2"/>
        <v>-0.35306128652246216</v>
      </c>
      <c r="F31" s="19">
        <f t="shared" si="0"/>
        <v>0.35306128652246216</v>
      </c>
      <c r="G31" s="19"/>
      <c r="H31" s="25">
        <v>0.26207539524429702</v>
      </c>
      <c r="I31" s="17">
        <f t="shared" si="3"/>
        <v>-0.44301340659177807</v>
      </c>
      <c r="J31" s="19">
        <f t="shared" si="4"/>
        <v>0.44301340659177807</v>
      </c>
      <c r="K31" s="16">
        <v>43890</v>
      </c>
      <c r="L31" s="17">
        <v>0.96531611018710595</v>
      </c>
      <c r="M31" s="18"/>
      <c r="N31" s="17">
        <v>0.98609999999999998</v>
      </c>
      <c r="O31" s="17">
        <f t="shared" si="5"/>
        <v>2.1530656738822599E-2</v>
      </c>
      <c r="P31" s="19">
        <f t="shared" si="1"/>
        <v>2.1530656738822599E-2</v>
      </c>
      <c r="Q31" s="19"/>
      <c r="R31" s="17">
        <v>0.97984401506306795</v>
      </c>
      <c r="S31" s="17">
        <f t="shared" si="6"/>
        <v>1.5049893731853373E-2</v>
      </c>
      <c r="T31" s="19">
        <f t="shared" si="7"/>
        <v>1.5049893731853373E-2</v>
      </c>
    </row>
    <row r="32" spans="1:20" x14ac:dyDescent="0.35">
      <c r="A32" s="16"/>
      <c r="B32" s="18"/>
      <c r="C32" s="18"/>
      <c r="D32" s="17"/>
      <c r="E32" s="17"/>
      <c r="F32" s="19"/>
      <c r="G32" s="19"/>
      <c r="H32" s="17"/>
      <c r="I32" s="20"/>
      <c r="J32" s="19"/>
      <c r="K32" s="16"/>
      <c r="L32" s="18"/>
      <c r="M32" s="18"/>
      <c r="N32" s="17"/>
      <c r="O32" s="17"/>
      <c r="P32" s="19"/>
      <c r="Q32" s="19"/>
      <c r="R32" s="17"/>
      <c r="S32" s="20"/>
      <c r="T32" s="19"/>
    </row>
    <row r="33" spans="1:20" x14ac:dyDescent="0.35">
      <c r="A33" s="16" t="s">
        <v>20</v>
      </c>
      <c r="B33" s="17">
        <f>AVERAGE(B1:B31)</f>
        <v>0.26702655564662736</v>
      </c>
      <c r="C33" s="17"/>
      <c r="D33" s="17">
        <f>AVERAGE(D1:D31)</f>
        <v>0.2980103448275862</v>
      </c>
      <c r="E33" s="17"/>
      <c r="F33" s="19"/>
      <c r="G33" s="19"/>
      <c r="H33" s="17">
        <f>AVERAGE(H1:H31)</f>
        <v>0.34557552763199634</v>
      </c>
      <c r="I33" s="20"/>
      <c r="J33" s="19"/>
      <c r="K33" s="16" t="s">
        <v>21</v>
      </c>
      <c r="L33" s="17">
        <f>AVERAGE(L1:L31)</f>
        <v>0.93772137239957942</v>
      </c>
      <c r="M33" s="17"/>
      <c r="N33" s="17">
        <f>AVERAGE(N1:N31)</f>
        <v>1.006</v>
      </c>
      <c r="O33" s="17"/>
      <c r="P33" s="19"/>
      <c r="Q33" s="19"/>
      <c r="R33" s="17">
        <f>AVERAGE(R1:R31)</f>
        <v>1.1494427751253951</v>
      </c>
      <c r="S33" s="17"/>
      <c r="T33" s="19"/>
    </row>
    <row r="34" spans="1:20" x14ac:dyDescent="0.35">
      <c r="A34" s="18" t="s">
        <v>22</v>
      </c>
      <c r="B34" s="17">
        <f>MEDIAN(B1:C31)</f>
        <v>0.25715291500091497</v>
      </c>
      <c r="C34" s="17"/>
      <c r="D34" s="17">
        <f>MEDIAN(D1:E31)</f>
        <v>0.29730000000000001</v>
      </c>
      <c r="E34" s="17"/>
      <c r="F34" s="17"/>
      <c r="G34" s="17"/>
      <c r="H34" s="17">
        <f>MEDIAN(H1:I31)</f>
        <v>0.34625036222979899</v>
      </c>
      <c r="I34" s="18"/>
      <c r="J34" s="17"/>
      <c r="K34" s="18" t="s">
        <v>23</v>
      </c>
      <c r="L34" s="17">
        <f>MEDIAN(L1:M31)</f>
        <v>0.94252126493579902</v>
      </c>
      <c r="M34" s="17"/>
      <c r="N34" s="17">
        <f>MEDIAN(N1:O31)</f>
        <v>0.61974243938529461</v>
      </c>
      <c r="O34" s="17"/>
      <c r="P34" s="17"/>
      <c r="Q34" s="17"/>
      <c r="R34" s="17">
        <f>MEDIAN(R1:S31)</f>
        <v>0.85254147626373988</v>
      </c>
      <c r="S34" s="17"/>
      <c r="T34" s="17"/>
    </row>
    <row r="35" spans="1:20" x14ac:dyDescent="0.35">
      <c r="A35" s="18" t="s">
        <v>24</v>
      </c>
      <c r="B35" s="17">
        <f>_xlfn.STDEV.S(B1:C31)</f>
        <v>0.11166266974656611</v>
      </c>
      <c r="C35" s="17"/>
      <c r="D35" s="17">
        <f>_xlfn.STDEV.S(D1:E31)</f>
        <v>0.37541314369178747</v>
      </c>
      <c r="E35" s="17"/>
      <c r="F35" s="17"/>
      <c r="G35" s="17"/>
      <c r="H35" s="17">
        <f>_xlfn.STDEV.S(H1:I31)</f>
        <v>0.49461803423531953</v>
      </c>
      <c r="I35" s="18"/>
      <c r="J35" s="21"/>
      <c r="K35" s="18" t="s">
        <v>25</v>
      </c>
      <c r="L35" s="17">
        <f>_xlfn.STDEV.S(L1:M31)</f>
        <v>8.3921171518642465E-2</v>
      </c>
      <c r="M35" s="17"/>
      <c r="N35" s="17">
        <f>_xlfn.STDEV.S(N1:O31)</f>
        <v>0.47146573002620057</v>
      </c>
      <c r="O35" s="17"/>
      <c r="P35" s="17"/>
      <c r="Q35" s="17"/>
      <c r="R35" s="17">
        <f>_xlfn.STDEV.S(R1:S31)</f>
        <v>0.49956682979072353</v>
      </c>
      <c r="S35" s="17"/>
      <c r="T35" s="17"/>
    </row>
    <row r="36" spans="1:20" x14ac:dyDescent="0.35">
      <c r="A36" s="18" t="s">
        <v>26</v>
      </c>
      <c r="B36" s="17"/>
      <c r="C36" s="17"/>
      <c r="D36" s="17">
        <f>SUM(F1:F31)</f>
        <v>13.158776971232383</v>
      </c>
      <c r="E36" s="17"/>
      <c r="F36" s="17"/>
      <c r="G36" s="17"/>
      <c r="H36" s="17">
        <f>SUM(J1:J31)</f>
        <v>19.001316615155929</v>
      </c>
      <c r="I36" s="18"/>
      <c r="J36" s="17"/>
      <c r="K36" s="18"/>
      <c r="L36" s="17"/>
      <c r="M36" s="17"/>
      <c r="N36" s="17">
        <f>SUM(P1:P31)</f>
        <v>2.8497167262614251</v>
      </c>
      <c r="O36" s="17"/>
      <c r="P36" s="17"/>
      <c r="Q36" s="17"/>
      <c r="R36" s="17">
        <f>SUM(T1:T31)</f>
        <v>7.212979755652019</v>
      </c>
      <c r="S36" s="17"/>
      <c r="T36" s="17"/>
    </row>
    <row r="37" spans="1:20" x14ac:dyDescent="0.35">
      <c r="A37" s="26" t="s">
        <v>1</v>
      </c>
      <c r="B37" s="27"/>
      <c r="C37" s="27"/>
      <c r="D37" s="28">
        <f>COUNT(D1:D31)</f>
        <v>29</v>
      </c>
      <c r="E37" s="28"/>
      <c r="F37" s="28"/>
      <c r="G37" s="28"/>
      <c r="H37" s="28">
        <f>COUNT(H1:H31)</f>
        <v>29</v>
      </c>
      <c r="I37" s="28"/>
      <c r="J37" s="28"/>
      <c r="K37" s="28"/>
      <c r="L37" s="28"/>
      <c r="M37" s="28"/>
      <c r="N37" s="28">
        <f>COUNT(N1:N31)</f>
        <v>29</v>
      </c>
      <c r="O37" s="28"/>
      <c r="P37" s="28"/>
      <c r="Q37" s="28"/>
      <c r="R37" s="28">
        <f>COUNT(R1:R31)</f>
        <v>29</v>
      </c>
      <c r="S37" s="28"/>
      <c r="T37" s="28"/>
    </row>
    <row r="38" spans="1:20" x14ac:dyDescent="0.35">
      <c r="A38" s="26" t="s">
        <v>4</v>
      </c>
      <c r="B38" s="27"/>
      <c r="C38" s="27"/>
      <c r="D38" s="27">
        <f>(D36/D37)*100</f>
        <v>45.375093004249592</v>
      </c>
      <c r="E38" s="27"/>
      <c r="F38" s="27"/>
      <c r="G38" s="27"/>
      <c r="H38" s="27">
        <f>(H36/H37)*100</f>
        <v>65.521781431572165</v>
      </c>
      <c r="I38" s="26"/>
      <c r="J38" s="26"/>
      <c r="K38" s="26"/>
      <c r="L38" s="27"/>
      <c r="M38" s="27"/>
      <c r="N38" s="27">
        <f>(N36/N37)*100</f>
        <v>9.8266094009014662</v>
      </c>
      <c r="O38" s="27"/>
      <c r="P38" s="27"/>
      <c r="Q38" s="27"/>
      <c r="R38" s="27">
        <f>(R36/R37)*100</f>
        <v>24.87234398500696</v>
      </c>
      <c r="S38" s="27"/>
      <c r="T38" s="27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F2F4-8C49-4E32-B08A-505CBB8C3C88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7.26953125" customWidth="1"/>
  </cols>
  <sheetData>
    <row r="1" spans="1:10" ht="74.5" thickBot="1" x14ac:dyDescent="0.5">
      <c r="A1" s="9" t="s">
        <v>0</v>
      </c>
      <c r="B1" s="12" t="s">
        <v>11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 x14ac:dyDescent="0.35">
      <c r="A3" s="4">
        <v>43862</v>
      </c>
      <c r="B3" s="5">
        <v>9.1564531077212692</v>
      </c>
      <c r="C3" s="3"/>
      <c r="D3" s="5">
        <v>35.177900000000001</v>
      </c>
      <c r="E3" s="5">
        <f>(D3-B3)/B3</f>
        <v>2.8418697268635484</v>
      </c>
      <c r="F3" s="6">
        <f t="shared" ref="F3:F31" si="0">ABS((B3-D3)/B3)</f>
        <v>2.8418697268635484</v>
      </c>
      <c r="G3" s="6"/>
      <c r="H3" s="5">
        <v>9.1564531077212692</v>
      </c>
      <c r="I3" s="5">
        <f>(H3-B3)/B3</f>
        <v>0</v>
      </c>
      <c r="J3" s="6">
        <f>ABS((B3-H3)/B3)</f>
        <v>0</v>
      </c>
    </row>
    <row r="4" spans="1:10" x14ac:dyDescent="0.35">
      <c r="A4" s="4">
        <v>43863</v>
      </c>
      <c r="B4" s="5">
        <v>7.1688595927490102</v>
      </c>
      <c r="C4" s="3"/>
      <c r="D4" s="5">
        <v>34.971899999999998</v>
      </c>
      <c r="E4" s="5">
        <f t="shared" ref="E4:E31" si="1">(D4-B4)/B4</f>
        <v>3.8783072882850931</v>
      </c>
      <c r="F4" s="6">
        <f t="shared" si="0"/>
        <v>3.8783072882850931</v>
      </c>
      <c r="G4" s="6"/>
      <c r="H4" s="5">
        <v>36.041203886079799</v>
      </c>
      <c r="I4" s="5">
        <f t="shared" ref="I4:I31" si="2">(H4-B4)/B4</f>
        <v>4.0274668404070724</v>
      </c>
      <c r="J4" s="6">
        <f t="shared" ref="J4:J31" si="3">ABS((B4-H4)/B4)</f>
        <v>4.0274668404070724</v>
      </c>
    </row>
    <row r="5" spans="1:10" x14ac:dyDescent="0.35">
      <c r="A5" s="4">
        <v>43864</v>
      </c>
      <c r="B5" s="5">
        <v>7.46133902585506</v>
      </c>
      <c r="C5" s="3"/>
      <c r="D5" s="5">
        <v>34.767099999999999</v>
      </c>
      <c r="E5" s="5">
        <f t="shared" si="1"/>
        <v>3.6596327923881908</v>
      </c>
      <c r="F5" s="6">
        <f t="shared" si="0"/>
        <v>3.6596327923881908</v>
      </c>
      <c r="G5" s="6"/>
      <c r="H5" s="5">
        <v>16.7190348141106</v>
      </c>
      <c r="I5" s="5">
        <f t="shared" si="2"/>
        <v>1.2407552794713841</v>
      </c>
      <c r="J5" s="6">
        <f t="shared" si="3"/>
        <v>1.2407552794713841</v>
      </c>
    </row>
    <row r="6" spans="1:10" x14ac:dyDescent="0.35">
      <c r="A6" s="4">
        <v>43865</v>
      </c>
      <c r="B6" s="5">
        <v>7.3709160868591699</v>
      </c>
      <c r="C6" s="3"/>
      <c r="D6" s="5">
        <v>34.563499999999998</v>
      </c>
      <c r="E6" s="5">
        <f t="shared" si="1"/>
        <v>3.6891729050639479</v>
      </c>
      <c r="F6" s="6">
        <f t="shared" si="0"/>
        <v>3.6891729050639479</v>
      </c>
      <c r="G6" s="6"/>
      <c r="H6" s="5">
        <v>14.317450162557099</v>
      </c>
      <c r="I6" s="5">
        <f t="shared" si="2"/>
        <v>0.94242479412866653</v>
      </c>
      <c r="J6" s="6">
        <f t="shared" si="3"/>
        <v>0.94242479412866653</v>
      </c>
    </row>
    <row r="7" spans="1:10" x14ac:dyDescent="0.35">
      <c r="A7" s="4">
        <v>43866</v>
      </c>
      <c r="B7" s="5">
        <v>7.6163044637507804</v>
      </c>
      <c r="C7" s="3"/>
      <c r="D7" s="5">
        <v>34.3611</v>
      </c>
      <c r="E7" s="5">
        <f t="shared" si="1"/>
        <v>3.511518698279334</v>
      </c>
      <c r="F7" s="6">
        <f t="shared" si="0"/>
        <v>3.511518698279334</v>
      </c>
      <c r="G7" s="6"/>
      <c r="H7" s="5">
        <v>3.70252455008852</v>
      </c>
      <c r="I7" s="5">
        <f t="shared" si="2"/>
        <v>-0.51386862648277742</v>
      </c>
      <c r="J7" s="6">
        <f t="shared" si="3"/>
        <v>0.51386862648277742</v>
      </c>
    </row>
    <row r="8" spans="1:10" x14ac:dyDescent="0.35">
      <c r="A8" s="4">
        <v>43867</v>
      </c>
      <c r="B8" s="5">
        <v>53.272700433525699</v>
      </c>
      <c r="C8" s="3"/>
      <c r="D8" s="5">
        <v>34.159799999999997</v>
      </c>
      <c r="E8" s="5">
        <f t="shared" si="1"/>
        <v>-0.35877476227012378</v>
      </c>
      <c r="F8" s="6">
        <f t="shared" si="0"/>
        <v>0.35877476227012378</v>
      </c>
      <c r="G8" s="6"/>
      <c r="H8" s="5">
        <v>-4.2287653925034903</v>
      </c>
      <c r="I8" s="5">
        <f t="shared" si="2"/>
        <v>-1.0793795951414213</v>
      </c>
      <c r="J8" s="6">
        <f t="shared" si="3"/>
        <v>1.0793795951414213</v>
      </c>
    </row>
    <row r="9" spans="1:10" x14ac:dyDescent="0.35">
      <c r="A9" s="4">
        <v>43868</v>
      </c>
      <c r="B9" s="5">
        <v>53.400719329708103</v>
      </c>
      <c r="C9" s="3"/>
      <c r="D9" s="5">
        <v>33.959800000000001</v>
      </c>
      <c r="E9" s="5">
        <f t="shared" si="1"/>
        <v>-0.364057255664956</v>
      </c>
      <c r="F9" s="6">
        <f t="shared" si="0"/>
        <v>0.364057255664956</v>
      </c>
      <c r="G9" s="6"/>
      <c r="H9" s="5">
        <v>22.653548094104899</v>
      </c>
      <c r="I9" s="5">
        <f t="shared" si="2"/>
        <v>-0.57578196738817733</v>
      </c>
      <c r="J9" s="6">
        <f t="shared" si="3"/>
        <v>0.57578196738817733</v>
      </c>
    </row>
    <row r="10" spans="1:10" x14ac:dyDescent="0.35">
      <c r="A10" s="4">
        <v>43869</v>
      </c>
      <c r="B10" s="5">
        <v>15.663736431817201</v>
      </c>
      <c r="C10" s="3"/>
      <c r="D10" s="5">
        <v>33.760899999999999</v>
      </c>
      <c r="E10" s="5">
        <f t="shared" si="1"/>
        <v>1.1553541932321245</v>
      </c>
      <c r="F10" s="6">
        <f t="shared" si="0"/>
        <v>1.1553541932321245</v>
      </c>
      <c r="G10" s="6"/>
      <c r="H10" s="5">
        <v>13.1657441959899</v>
      </c>
      <c r="I10" s="5">
        <f t="shared" si="2"/>
        <v>-0.15947614074718575</v>
      </c>
      <c r="J10" s="6">
        <f t="shared" si="3"/>
        <v>0.15947614074718575</v>
      </c>
    </row>
    <row r="11" spans="1:10" x14ac:dyDescent="0.35">
      <c r="A11" s="4">
        <v>43870</v>
      </c>
      <c r="B11" s="5">
        <v>7.0598475836780299</v>
      </c>
      <c r="C11" s="3"/>
      <c r="D11" s="5">
        <v>33.563200000000002</v>
      </c>
      <c r="E11" s="5">
        <f t="shared" si="1"/>
        <v>3.7540969691181765</v>
      </c>
      <c r="F11" s="6">
        <f t="shared" si="0"/>
        <v>3.7540969691181765</v>
      </c>
      <c r="G11" s="6"/>
      <c r="H11" s="5">
        <v>20.500134600381401</v>
      </c>
      <c r="I11" s="5">
        <f t="shared" si="2"/>
        <v>1.9037644732977745</v>
      </c>
      <c r="J11" s="6">
        <f t="shared" si="3"/>
        <v>1.9037644732977745</v>
      </c>
    </row>
    <row r="12" spans="1:10" x14ac:dyDescent="0.35">
      <c r="A12" s="4">
        <v>43871</v>
      </c>
      <c r="B12" s="5">
        <v>53.541560582213897</v>
      </c>
      <c r="C12" s="3"/>
      <c r="D12" s="5">
        <v>33.366599999999998</v>
      </c>
      <c r="E12" s="5">
        <f t="shared" si="1"/>
        <v>-0.37680934890261431</v>
      </c>
      <c r="F12" s="6">
        <f t="shared" si="0"/>
        <v>0.37680934890261431</v>
      </c>
      <c r="G12" s="6"/>
      <c r="H12" s="5">
        <v>10.2588710321167</v>
      </c>
      <c r="I12" s="5">
        <f t="shared" si="2"/>
        <v>-0.8083942470006259</v>
      </c>
      <c r="J12" s="6">
        <f t="shared" si="3"/>
        <v>0.8083942470006259</v>
      </c>
    </row>
    <row r="13" spans="1:10" x14ac:dyDescent="0.35">
      <c r="A13" s="4">
        <v>43872</v>
      </c>
      <c r="B13" s="5">
        <v>54.333927138633101</v>
      </c>
      <c r="C13" s="3"/>
      <c r="D13" s="5">
        <v>33.171199999999999</v>
      </c>
      <c r="E13" s="5">
        <f t="shared" si="1"/>
        <v>-0.38949378874522306</v>
      </c>
      <c r="F13" s="6">
        <f t="shared" si="0"/>
        <v>0.38949378874522306</v>
      </c>
      <c r="G13" s="6"/>
      <c r="H13" s="5">
        <v>12.408555122133199</v>
      </c>
      <c r="I13" s="5">
        <f t="shared" si="2"/>
        <v>-0.77162418077248951</v>
      </c>
      <c r="J13" s="6">
        <f t="shared" si="3"/>
        <v>0.77162418077248951</v>
      </c>
    </row>
    <row r="14" spans="1:10" x14ac:dyDescent="0.35">
      <c r="A14" s="4">
        <v>43873</v>
      </c>
      <c r="B14" s="5">
        <v>51.855048657576198</v>
      </c>
      <c r="C14" s="3"/>
      <c r="D14" s="5">
        <v>32.976999999999997</v>
      </c>
      <c r="E14" s="5">
        <f t="shared" si="1"/>
        <v>-0.36405420776358782</v>
      </c>
      <c r="F14" s="6">
        <f t="shared" si="0"/>
        <v>0.36405420776358782</v>
      </c>
      <c r="G14" s="6"/>
      <c r="H14" s="5">
        <v>4.0457176898559597</v>
      </c>
      <c r="I14" s="5">
        <f t="shared" si="2"/>
        <v>-0.92198025467931233</v>
      </c>
      <c r="J14" s="6">
        <f t="shared" si="3"/>
        <v>0.92198025467931233</v>
      </c>
    </row>
    <row r="15" spans="1:10" x14ac:dyDescent="0.35">
      <c r="A15" s="4">
        <v>43874</v>
      </c>
      <c r="B15" s="5">
        <v>49.505789475984002</v>
      </c>
      <c r="C15" s="3"/>
      <c r="D15" s="5">
        <v>32.783900000000003</v>
      </c>
      <c r="E15" s="5">
        <f t="shared" si="1"/>
        <v>-0.33777644297736203</v>
      </c>
      <c r="F15" s="6">
        <f t="shared" si="0"/>
        <v>0.33777644297736203</v>
      </c>
      <c r="G15" s="6"/>
      <c r="H15" s="5">
        <v>3.4749700599138702</v>
      </c>
      <c r="I15" s="5">
        <f t="shared" si="2"/>
        <v>-0.92980679438311686</v>
      </c>
      <c r="J15" s="6">
        <f t="shared" si="3"/>
        <v>0.92980679438311686</v>
      </c>
    </row>
    <row r="16" spans="1:10" x14ac:dyDescent="0.35">
      <c r="A16" s="4">
        <v>43875</v>
      </c>
      <c r="B16" s="5">
        <v>49.768065915882502</v>
      </c>
      <c r="C16" s="3"/>
      <c r="D16" s="5">
        <v>32.591900000000003</v>
      </c>
      <c r="E16" s="5">
        <f t="shared" si="1"/>
        <v>-0.3451242398069776</v>
      </c>
      <c r="F16" s="6">
        <f t="shared" si="0"/>
        <v>0.3451242398069776</v>
      </c>
      <c r="G16" s="6"/>
      <c r="H16" s="5">
        <v>8.0083714601004292</v>
      </c>
      <c r="I16" s="5">
        <f t="shared" si="2"/>
        <v>-0.83908614263539805</v>
      </c>
      <c r="J16" s="6">
        <f t="shared" si="3"/>
        <v>0.83908614263539805</v>
      </c>
    </row>
    <row r="17" spans="1:10" x14ac:dyDescent="0.35">
      <c r="A17" s="4">
        <v>43876</v>
      </c>
      <c r="B17" s="5">
        <v>11.6126860285931</v>
      </c>
      <c r="C17" s="3"/>
      <c r="D17" s="5">
        <v>32.401000000000003</v>
      </c>
      <c r="E17" s="5">
        <f t="shared" si="1"/>
        <v>1.7901382953281697</v>
      </c>
      <c r="F17" s="6">
        <f t="shared" si="0"/>
        <v>1.7901382953281697</v>
      </c>
      <c r="G17" s="6"/>
      <c r="H17" s="5">
        <v>3.9787821342792502</v>
      </c>
      <c r="I17" s="5">
        <f t="shared" si="2"/>
        <v>-0.65737624142402762</v>
      </c>
      <c r="J17" s="6">
        <f t="shared" si="3"/>
        <v>0.65737624142402762</v>
      </c>
    </row>
    <row r="18" spans="1:10" x14ac:dyDescent="0.35">
      <c r="A18" s="4">
        <v>43877</v>
      </c>
      <c r="B18" s="5">
        <v>3.3550222383075199</v>
      </c>
      <c r="C18" s="3"/>
      <c r="D18" s="5">
        <v>32.211300000000001</v>
      </c>
      <c r="E18" s="5">
        <f t="shared" si="1"/>
        <v>8.6009199677464334</v>
      </c>
      <c r="F18" s="6">
        <f t="shared" si="0"/>
        <v>8.6009199677464334</v>
      </c>
      <c r="G18" s="6"/>
      <c r="H18" s="5">
        <v>23.849663659621299</v>
      </c>
      <c r="I18" s="5">
        <f t="shared" si="2"/>
        <v>6.1086454770125584</v>
      </c>
      <c r="J18" s="6">
        <f t="shared" si="3"/>
        <v>6.1086454770125584</v>
      </c>
    </row>
    <row r="19" spans="1:10" x14ac:dyDescent="0.35">
      <c r="A19" s="4">
        <v>43878</v>
      </c>
      <c r="B19" s="5">
        <v>49.557340360088702</v>
      </c>
      <c r="C19" s="3"/>
      <c r="D19" s="5">
        <v>32.022599999999997</v>
      </c>
      <c r="E19" s="5">
        <f t="shared" si="1"/>
        <v>-0.35382730858192729</v>
      </c>
      <c r="F19" s="6">
        <f t="shared" si="0"/>
        <v>0.35382730858192729</v>
      </c>
      <c r="G19" s="6"/>
      <c r="H19" s="5">
        <v>12.06673732998</v>
      </c>
      <c r="I19" s="5">
        <f t="shared" si="2"/>
        <v>-0.75650958581913696</v>
      </c>
      <c r="J19" s="6">
        <f t="shared" si="3"/>
        <v>0.75650958581913696</v>
      </c>
    </row>
    <row r="20" spans="1:10" x14ac:dyDescent="0.35">
      <c r="A20" s="4">
        <v>43879</v>
      </c>
      <c r="B20" s="5">
        <v>49.779025375917598</v>
      </c>
      <c r="C20" s="3"/>
      <c r="D20" s="5">
        <v>31.835100000000001</v>
      </c>
      <c r="E20" s="5">
        <f t="shared" si="1"/>
        <v>-0.36047160908454867</v>
      </c>
      <c r="F20" s="6">
        <f t="shared" si="0"/>
        <v>0.36047160908454867</v>
      </c>
      <c r="G20" s="6"/>
      <c r="H20" s="5">
        <v>13.964737291376499</v>
      </c>
      <c r="I20" s="5">
        <f t="shared" si="2"/>
        <v>-0.71946543376615713</v>
      </c>
      <c r="J20" s="6">
        <f t="shared" si="3"/>
        <v>0.71946543376615713</v>
      </c>
    </row>
    <row r="21" spans="1:10" x14ac:dyDescent="0.35">
      <c r="A21" s="4">
        <v>43880</v>
      </c>
      <c r="B21" s="5">
        <v>49.430705661720701</v>
      </c>
      <c r="C21" s="3"/>
      <c r="D21" s="5">
        <v>31.648700000000002</v>
      </c>
      <c r="E21" s="5">
        <f t="shared" si="1"/>
        <v>-0.3597360269022245</v>
      </c>
      <c r="F21" s="6">
        <f t="shared" si="0"/>
        <v>0.3597360269022245</v>
      </c>
      <c r="G21" s="6"/>
      <c r="H21" s="5">
        <v>18.199214711655301</v>
      </c>
      <c r="I21" s="5">
        <f t="shared" si="2"/>
        <v>-0.63182369201439836</v>
      </c>
      <c r="J21" s="6">
        <f t="shared" si="3"/>
        <v>0.63182369201439836</v>
      </c>
    </row>
    <row r="22" spans="1:10" x14ac:dyDescent="0.35">
      <c r="A22" s="4">
        <v>43881</v>
      </c>
      <c r="B22" s="5">
        <v>48.752184907594199</v>
      </c>
      <c r="C22" s="3"/>
      <c r="D22" s="5">
        <v>31.4633</v>
      </c>
      <c r="E22" s="5">
        <f t="shared" si="1"/>
        <v>-0.35462789904419412</v>
      </c>
      <c r="F22" s="6">
        <f t="shared" si="0"/>
        <v>0.35462789904419412</v>
      </c>
      <c r="G22" s="6"/>
      <c r="H22" s="5">
        <v>10.6515750307474</v>
      </c>
      <c r="I22" s="5">
        <f t="shared" si="2"/>
        <v>-0.7815159453686723</v>
      </c>
      <c r="J22" s="6">
        <f t="shared" si="3"/>
        <v>0.7815159453686723</v>
      </c>
    </row>
    <row r="23" spans="1:10" x14ac:dyDescent="0.35">
      <c r="A23" s="4">
        <v>43882</v>
      </c>
      <c r="B23" s="5">
        <v>49.740850753002697</v>
      </c>
      <c r="C23" s="3"/>
      <c r="D23" s="5">
        <v>31.2791</v>
      </c>
      <c r="E23" s="5">
        <f t="shared" si="1"/>
        <v>-0.37115872514279863</v>
      </c>
      <c r="F23" s="6">
        <f t="shared" si="0"/>
        <v>0.37115872514279863</v>
      </c>
      <c r="G23" s="6"/>
      <c r="H23" s="5">
        <v>9.2645149067228996</v>
      </c>
      <c r="I23" s="5">
        <f t="shared" si="2"/>
        <v>-0.81374434159303899</v>
      </c>
      <c r="J23" s="6">
        <f t="shared" si="3"/>
        <v>0.81374434159303899</v>
      </c>
    </row>
    <row r="24" spans="1:10" x14ac:dyDescent="0.35">
      <c r="A24" s="4">
        <v>43883</v>
      </c>
      <c r="B24" s="5">
        <v>11.638535387032499</v>
      </c>
      <c r="C24" s="3"/>
      <c r="D24" s="5">
        <v>31.0959</v>
      </c>
      <c r="E24" s="5">
        <f t="shared" si="1"/>
        <v>1.6718052543489825</v>
      </c>
      <c r="F24" s="6">
        <f t="shared" si="0"/>
        <v>1.6718052543489825</v>
      </c>
      <c r="G24" s="6"/>
      <c r="H24" s="5">
        <v>6.7266016289426096</v>
      </c>
      <c r="I24" s="5">
        <f t="shared" si="2"/>
        <v>-0.42204053987434714</v>
      </c>
      <c r="J24" s="6">
        <f t="shared" si="3"/>
        <v>0.42204053987434714</v>
      </c>
    </row>
    <row r="25" spans="1:10" x14ac:dyDescent="0.35">
      <c r="A25" s="4">
        <v>43884</v>
      </c>
      <c r="B25" s="5">
        <v>3.19148351118961</v>
      </c>
      <c r="C25" s="3"/>
      <c r="D25" s="5">
        <v>30.913799999999998</v>
      </c>
      <c r="E25" s="5">
        <f t="shared" si="1"/>
        <v>8.6863417566199583</v>
      </c>
      <c r="F25" s="6">
        <f t="shared" si="0"/>
        <v>8.6863417566199583</v>
      </c>
      <c r="G25" s="6"/>
      <c r="H25" s="5">
        <v>26.2932334401894</v>
      </c>
      <c r="I25" s="5">
        <f t="shared" si="2"/>
        <v>7.2385615805324104</v>
      </c>
      <c r="J25" s="6">
        <f t="shared" si="3"/>
        <v>7.2385615805324104</v>
      </c>
    </row>
    <row r="26" spans="1:10" x14ac:dyDescent="0.35">
      <c r="A26" s="4">
        <v>43885</v>
      </c>
      <c r="B26" s="5">
        <v>48.469588740348797</v>
      </c>
      <c r="C26" s="3"/>
      <c r="D26" s="5">
        <v>30.732700000000001</v>
      </c>
      <c r="E26" s="5">
        <f t="shared" si="1"/>
        <v>-0.36593850291086993</v>
      </c>
      <c r="F26" s="6">
        <f t="shared" si="0"/>
        <v>0.36593850291086993</v>
      </c>
      <c r="G26" s="6"/>
      <c r="H26" s="5">
        <v>20.079774839739802</v>
      </c>
      <c r="I26" s="5">
        <f t="shared" si="2"/>
        <v>-0.58572425800212591</v>
      </c>
      <c r="J26" s="6">
        <f t="shared" si="3"/>
        <v>0.58572425800212591</v>
      </c>
    </row>
    <row r="27" spans="1:10" x14ac:dyDescent="0.35">
      <c r="A27" s="4">
        <v>43886</v>
      </c>
      <c r="B27" s="5">
        <v>49.565418789486003</v>
      </c>
      <c r="C27" s="3"/>
      <c r="D27" s="5">
        <v>30.552800000000001</v>
      </c>
      <c r="E27" s="5">
        <f t="shared" si="1"/>
        <v>-0.38358636432058207</v>
      </c>
      <c r="F27" s="6">
        <f t="shared" si="0"/>
        <v>0.38358636432058207</v>
      </c>
      <c r="G27" s="6"/>
      <c r="H27" s="5">
        <v>22.358737446480902</v>
      </c>
      <c r="I27" s="5">
        <f t="shared" si="2"/>
        <v>-0.54890449848829448</v>
      </c>
      <c r="J27" s="6">
        <f t="shared" si="3"/>
        <v>0.54890449848829448</v>
      </c>
    </row>
    <row r="28" spans="1:10" x14ac:dyDescent="0.35">
      <c r="A28" s="4">
        <v>43887</v>
      </c>
      <c r="B28" s="5">
        <v>49.589117436057897</v>
      </c>
      <c r="C28" s="3"/>
      <c r="D28" s="5">
        <v>30.373799999999999</v>
      </c>
      <c r="E28" s="5">
        <f t="shared" si="1"/>
        <v>-0.38749061143979546</v>
      </c>
      <c r="F28" s="6">
        <f t="shared" si="0"/>
        <v>0.38749061143979546</v>
      </c>
      <c r="G28" s="6"/>
      <c r="H28" s="5">
        <v>12.9906321782838</v>
      </c>
      <c r="I28" s="5">
        <f t="shared" si="2"/>
        <v>-0.73803461626365074</v>
      </c>
      <c r="J28" s="6">
        <f t="shared" si="3"/>
        <v>0.73803461626365074</v>
      </c>
    </row>
    <row r="29" spans="1:10" x14ac:dyDescent="0.35">
      <c r="A29" s="4">
        <v>43888</v>
      </c>
      <c r="B29" s="5">
        <v>49.589183787531297</v>
      </c>
      <c r="C29" s="3"/>
      <c r="D29" s="5">
        <v>30.196000000000002</v>
      </c>
      <c r="E29" s="5">
        <f t="shared" si="1"/>
        <v>-0.39107689028766629</v>
      </c>
      <c r="F29" s="6">
        <f t="shared" si="0"/>
        <v>0.39107689028766629</v>
      </c>
      <c r="G29" s="6"/>
      <c r="H29" s="5">
        <v>6.49518967030789</v>
      </c>
      <c r="I29" s="5">
        <f t="shared" si="2"/>
        <v>-0.86902003271243522</v>
      </c>
      <c r="J29" s="6">
        <f t="shared" si="3"/>
        <v>0.86902003271243522</v>
      </c>
    </row>
    <row r="30" spans="1:10" x14ac:dyDescent="0.35">
      <c r="A30" s="4">
        <v>43889</v>
      </c>
      <c r="B30" s="5">
        <v>49.539230995774197</v>
      </c>
      <c r="C30" s="3"/>
      <c r="D30" s="5">
        <v>30.019100000000002</v>
      </c>
      <c r="E30" s="5">
        <f t="shared" si="1"/>
        <v>-0.39403379106630265</v>
      </c>
      <c r="F30" s="6">
        <f t="shared" si="0"/>
        <v>0.39403379106630265</v>
      </c>
      <c r="G30" s="6"/>
      <c r="H30" s="5">
        <v>-7.5412226458362897</v>
      </c>
      <c r="I30" s="5">
        <f t="shared" si="2"/>
        <v>-1.1522272852091624</v>
      </c>
      <c r="J30" s="6">
        <f t="shared" si="3"/>
        <v>1.1522272852091624</v>
      </c>
    </row>
    <row r="31" spans="1:10" x14ac:dyDescent="0.35">
      <c r="A31" s="4">
        <v>43890</v>
      </c>
      <c r="B31" s="5">
        <v>11.608183989293</v>
      </c>
      <c r="C31" s="3"/>
      <c r="D31" s="5">
        <v>29.843299999999999</v>
      </c>
      <c r="E31" s="5">
        <f t="shared" si="1"/>
        <v>1.5708844749123945</v>
      </c>
      <c r="F31" s="6">
        <f t="shared" si="0"/>
        <v>1.5708844749123945</v>
      </c>
      <c r="G31" s="6"/>
      <c r="H31" s="5">
        <v>-17.8727196965026</v>
      </c>
      <c r="I31" s="5">
        <f t="shared" si="2"/>
        <v>-2.5396654388824125</v>
      </c>
      <c r="J31" s="6">
        <f t="shared" si="3"/>
        <v>2.5396654388824125</v>
      </c>
    </row>
    <row r="32" spans="1:10" x14ac:dyDescent="0.3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51.068080097098118</v>
      </c>
      <c r="G34" s="5"/>
      <c r="H34" s="3"/>
      <c r="I34" s="3"/>
      <c r="J34" s="5">
        <f>SUM(J3:J33)</f>
        <v>39.277068303498226</v>
      </c>
    </row>
    <row r="35" spans="1:10" x14ac:dyDescent="0.35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176.09682792102799</v>
      </c>
      <c r="G36" s="5"/>
      <c r="H36" s="3"/>
      <c r="I36" s="3" t="s">
        <v>4</v>
      </c>
      <c r="J36" s="5">
        <f>(J34/J35)*100</f>
        <v>135.43816656378698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73EF-7347-42F8-9376-34048B809D66}">
  <dimension ref="A1:O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54296875" customWidth="1"/>
    <col min="13" max="13" width="10" bestFit="1" customWidth="1"/>
    <col min="15" max="15" width="12" bestFit="1" customWidth="1"/>
  </cols>
  <sheetData>
    <row r="1" spans="1:10" ht="74.5" thickBot="1" x14ac:dyDescent="0.5">
      <c r="A1" s="9" t="s">
        <v>0</v>
      </c>
      <c r="B1" s="12" t="s">
        <v>8</v>
      </c>
      <c r="C1" s="9"/>
      <c r="D1" s="12" t="s">
        <v>3</v>
      </c>
      <c r="E1" s="13"/>
      <c r="F1" s="10"/>
      <c r="G1" s="10"/>
      <c r="H1" s="12" t="s">
        <v>5</v>
      </c>
      <c r="I1" s="12"/>
      <c r="J1" s="9"/>
    </row>
    <row r="2" spans="1:10" ht="29.5" thickBot="1" x14ac:dyDescent="0.4">
      <c r="A2" s="11" t="s">
        <v>0</v>
      </c>
      <c r="B2" s="11" t="s">
        <v>13</v>
      </c>
      <c r="C2" s="11"/>
      <c r="D2" s="11" t="s">
        <v>14</v>
      </c>
      <c r="E2" s="11" t="s">
        <v>15</v>
      </c>
      <c r="F2" s="11" t="s">
        <v>16</v>
      </c>
      <c r="G2" s="11"/>
      <c r="H2" s="11" t="s">
        <v>17</v>
      </c>
      <c r="I2" s="11" t="s">
        <v>18</v>
      </c>
      <c r="J2" s="11" t="s">
        <v>19</v>
      </c>
    </row>
    <row r="3" spans="1:10" x14ac:dyDescent="0.35">
      <c r="A3" s="4">
        <v>43862</v>
      </c>
      <c r="B3" s="5">
        <v>2.07566782766953</v>
      </c>
      <c r="C3" s="3"/>
      <c r="D3" s="5">
        <v>1.8667</v>
      </c>
      <c r="E3" s="5">
        <f>(D3-B3)/B3</f>
        <v>-0.10067498512233046</v>
      </c>
      <c r="F3" s="6">
        <f t="shared" ref="F3:F31" si="0">ABS((B3-D3)/B3)</f>
        <v>0.10067498512233046</v>
      </c>
      <c r="G3" s="6"/>
      <c r="H3" s="5">
        <v>2.07566782766953</v>
      </c>
      <c r="I3" s="5">
        <f>(H3-B3)/B3</f>
        <v>0</v>
      </c>
      <c r="J3" s="6">
        <f>ABS((B3-H3)/B3)</f>
        <v>0</v>
      </c>
    </row>
    <row r="4" spans="1:10" x14ac:dyDescent="0.35">
      <c r="A4" s="4">
        <v>43863</v>
      </c>
      <c r="B4" s="5">
        <v>0.20701581229455701</v>
      </c>
      <c r="C4" s="3"/>
      <c r="D4" s="5">
        <v>1.8603000000000001</v>
      </c>
      <c r="E4" s="5">
        <f t="shared" ref="E4:E31" si="1">(D4-B4)/B4</f>
        <v>7.9862700794711809</v>
      </c>
      <c r="F4" s="6">
        <f t="shared" si="0"/>
        <v>7.9862700794711809</v>
      </c>
      <c r="G4" s="6"/>
      <c r="H4" s="5">
        <v>1.8155922965709499</v>
      </c>
      <c r="I4" s="5">
        <f t="shared" ref="I4:I31" si="2">(H4-B4)/B4</f>
        <v>7.7703073327925045</v>
      </c>
      <c r="J4" s="6">
        <f t="shared" ref="J4:J31" si="3">ABS((B4-H4)/B4)</f>
        <v>7.7703073327925045</v>
      </c>
    </row>
    <row r="5" spans="1:10" x14ac:dyDescent="0.35">
      <c r="A5" s="4">
        <v>43864</v>
      </c>
      <c r="B5" s="5">
        <v>0.218834144771099</v>
      </c>
      <c r="C5" s="3"/>
      <c r="D5" s="5">
        <v>1.8540000000000001</v>
      </c>
      <c r="E5" s="5">
        <f t="shared" si="1"/>
        <v>7.472169651309617</v>
      </c>
      <c r="F5" s="6">
        <f t="shared" si="0"/>
        <v>7.472169651309617</v>
      </c>
      <c r="G5" s="6"/>
      <c r="H5" s="5">
        <v>1.8499202214950801</v>
      </c>
      <c r="I5" s="5">
        <f t="shared" si="2"/>
        <v>7.4535264066313811</v>
      </c>
      <c r="J5" s="6">
        <f t="shared" si="3"/>
        <v>7.4535264066313811</v>
      </c>
    </row>
    <row r="6" spans="1:10" x14ac:dyDescent="0.35">
      <c r="A6" s="4">
        <v>43865</v>
      </c>
      <c r="B6" s="5">
        <v>0.20848503213375799</v>
      </c>
      <c r="C6" s="3"/>
      <c r="D6" s="5">
        <v>1.8476999999999999</v>
      </c>
      <c r="E6" s="5">
        <f t="shared" si="1"/>
        <v>7.8625067281308176</v>
      </c>
      <c r="F6" s="6">
        <f t="shared" si="0"/>
        <v>7.8625067281308176</v>
      </c>
      <c r="G6" s="6"/>
      <c r="H6" s="5">
        <v>1.6706374844987999</v>
      </c>
      <c r="I6" s="5">
        <f t="shared" si="2"/>
        <v>7.0132250617731016</v>
      </c>
      <c r="J6" s="6">
        <f t="shared" si="3"/>
        <v>7.0132250617731016</v>
      </c>
    </row>
    <row r="7" spans="1:10" x14ac:dyDescent="0.35">
      <c r="A7" s="4">
        <v>43866</v>
      </c>
      <c r="B7" s="5">
        <v>0.28898914031684397</v>
      </c>
      <c r="C7" s="3"/>
      <c r="D7" s="5">
        <v>1.8414999999999999</v>
      </c>
      <c r="E7" s="5">
        <f t="shared" si="1"/>
        <v>5.372211765400607</v>
      </c>
      <c r="F7" s="6">
        <f t="shared" si="0"/>
        <v>5.372211765400607</v>
      </c>
      <c r="G7" s="6"/>
      <c r="H7" s="5">
        <v>2.04322835672947</v>
      </c>
      <c r="I7" s="5">
        <f t="shared" si="2"/>
        <v>6.0702599913937973</v>
      </c>
      <c r="J7" s="6">
        <f t="shared" si="3"/>
        <v>6.0702599913937973</v>
      </c>
    </row>
    <row r="8" spans="1:10" x14ac:dyDescent="0.35">
      <c r="A8" s="4">
        <v>43867</v>
      </c>
      <c r="B8" s="5">
        <v>2.7385111554711998</v>
      </c>
      <c r="C8" s="3"/>
      <c r="D8" s="5">
        <v>1.8351999999999999</v>
      </c>
      <c r="E8" s="5">
        <f t="shared" si="1"/>
        <v>-0.32985483870186111</v>
      </c>
      <c r="F8" s="6">
        <f t="shared" si="0"/>
        <v>0.32985483870186111</v>
      </c>
      <c r="G8" s="6"/>
      <c r="H8" s="5">
        <v>0.19112168129742299</v>
      </c>
      <c r="I8" s="5">
        <f t="shared" si="2"/>
        <v>-0.93020963930872225</v>
      </c>
      <c r="J8" s="6">
        <f t="shared" si="3"/>
        <v>0.93020963930872225</v>
      </c>
    </row>
    <row r="9" spans="1:10" x14ac:dyDescent="0.35">
      <c r="A9" s="4">
        <v>43868</v>
      </c>
      <c r="B9" s="5">
        <v>2.7533002363890402</v>
      </c>
      <c r="C9" s="3"/>
      <c r="D9" s="5">
        <v>1.829</v>
      </c>
      <c r="E9" s="5">
        <f t="shared" si="1"/>
        <v>-0.3357063004510043</v>
      </c>
      <c r="F9" s="6">
        <f t="shared" si="0"/>
        <v>0.3357063004510043</v>
      </c>
      <c r="G9" s="6"/>
      <c r="H9" s="5">
        <v>1.8118395178998901</v>
      </c>
      <c r="I9" s="5">
        <f t="shared" si="2"/>
        <v>-0.34193899598972838</v>
      </c>
      <c r="J9" s="6">
        <f t="shared" si="3"/>
        <v>0.34193899598972838</v>
      </c>
    </row>
    <row r="10" spans="1:10" x14ac:dyDescent="0.35">
      <c r="A10" s="4">
        <v>43869</v>
      </c>
      <c r="B10" s="5">
        <v>2.8731690462585502</v>
      </c>
      <c r="C10" s="3"/>
      <c r="D10" s="5">
        <v>1.8228</v>
      </c>
      <c r="E10" s="5">
        <f t="shared" si="1"/>
        <v>-0.36557857520647596</v>
      </c>
      <c r="F10" s="6">
        <f t="shared" si="0"/>
        <v>0.36557857520647596</v>
      </c>
      <c r="G10" s="6"/>
      <c r="H10" s="5">
        <v>1.6864326286292299</v>
      </c>
      <c r="I10" s="5">
        <f t="shared" si="2"/>
        <v>-0.41304093094511518</v>
      </c>
      <c r="J10" s="6">
        <f t="shared" si="3"/>
        <v>0.41304093094511518</v>
      </c>
    </row>
    <row r="11" spans="1:10" x14ac:dyDescent="0.35">
      <c r="A11" s="4">
        <v>43870</v>
      </c>
      <c r="B11" s="5">
        <v>0.20716342899017001</v>
      </c>
      <c r="C11" s="3"/>
      <c r="D11" s="5">
        <v>1.8166</v>
      </c>
      <c r="E11" s="5">
        <f t="shared" si="1"/>
        <v>7.7689222410302854</v>
      </c>
      <c r="F11" s="6">
        <f t="shared" si="0"/>
        <v>7.7689222410302854</v>
      </c>
      <c r="G11" s="6"/>
      <c r="H11" s="5">
        <v>1.8964293905403999</v>
      </c>
      <c r="I11" s="5">
        <f t="shared" si="2"/>
        <v>8.1542672361847526</v>
      </c>
      <c r="J11" s="6">
        <f t="shared" si="3"/>
        <v>8.1542672361847526</v>
      </c>
    </row>
    <row r="12" spans="1:10" x14ac:dyDescent="0.35">
      <c r="A12" s="4">
        <v>43871</v>
      </c>
      <c r="B12" s="5">
        <v>2.7373647744767302</v>
      </c>
      <c r="C12" s="3"/>
      <c r="D12" s="5">
        <v>1.8105</v>
      </c>
      <c r="E12" s="5">
        <f t="shared" si="1"/>
        <v>-0.33859746538672691</v>
      </c>
      <c r="F12" s="6">
        <f t="shared" si="0"/>
        <v>0.33859746538672691</v>
      </c>
      <c r="G12" s="6"/>
      <c r="H12" s="5">
        <v>1.9016772029984399</v>
      </c>
      <c r="I12" s="5">
        <f t="shared" si="2"/>
        <v>-0.30528907921599119</v>
      </c>
      <c r="J12" s="6">
        <f t="shared" si="3"/>
        <v>0.30528907921599119</v>
      </c>
    </row>
    <row r="13" spans="1:10" x14ac:dyDescent="0.35">
      <c r="A13" s="4">
        <v>43872</v>
      </c>
      <c r="B13" s="5">
        <v>2.7366615210939198</v>
      </c>
      <c r="C13" s="3"/>
      <c r="D13" s="5">
        <v>1.8043</v>
      </c>
      <c r="E13" s="5">
        <f t="shared" si="1"/>
        <v>-0.34069303562291803</v>
      </c>
      <c r="F13" s="6">
        <f t="shared" si="0"/>
        <v>0.34069303562291803</v>
      </c>
      <c r="G13" s="6"/>
      <c r="H13" s="5">
        <v>1.7069598615772299</v>
      </c>
      <c r="I13" s="5">
        <f t="shared" si="2"/>
        <v>-0.37626197159562846</v>
      </c>
      <c r="J13" s="6">
        <f t="shared" si="3"/>
        <v>0.37626197159562846</v>
      </c>
    </row>
    <row r="14" spans="1:10" x14ac:dyDescent="0.35">
      <c r="A14" s="4">
        <v>43873</v>
      </c>
      <c r="B14" s="5">
        <v>2.7368291839770902</v>
      </c>
      <c r="C14" s="3"/>
      <c r="D14" s="5">
        <v>1.7982</v>
      </c>
      <c r="E14" s="5">
        <f t="shared" si="1"/>
        <v>-0.34296228258319661</v>
      </c>
      <c r="F14" s="6">
        <f t="shared" si="0"/>
        <v>0.34296228258319661</v>
      </c>
      <c r="G14" s="6"/>
      <c r="H14" s="5">
        <v>2.0149901900930498</v>
      </c>
      <c r="I14" s="5">
        <f t="shared" si="2"/>
        <v>-0.2637501083772727</v>
      </c>
      <c r="J14" s="6">
        <f t="shared" si="3"/>
        <v>0.2637501083772727</v>
      </c>
    </row>
    <row r="15" spans="1:10" x14ac:dyDescent="0.35">
      <c r="A15" s="4">
        <v>43874</v>
      </c>
      <c r="B15" s="5">
        <v>2.73757241604849</v>
      </c>
      <c r="C15" s="3"/>
      <c r="D15" s="5">
        <v>1.7921</v>
      </c>
      <c r="E15" s="5">
        <f t="shared" si="1"/>
        <v>-0.34536891535940395</v>
      </c>
      <c r="F15" s="6">
        <f t="shared" si="0"/>
        <v>0.34536891535940395</v>
      </c>
      <c r="G15" s="6"/>
      <c r="H15" s="5">
        <v>0.86456646620849897</v>
      </c>
      <c r="I15" s="5">
        <f t="shared" si="2"/>
        <v>-0.68418498771387937</v>
      </c>
      <c r="J15" s="6">
        <f t="shared" si="3"/>
        <v>0.68418498771387937</v>
      </c>
    </row>
    <row r="16" spans="1:10" x14ac:dyDescent="0.35">
      <c r="A16" s="4">
        <v>43875</v>
      </c>
      <c r="B16" s="5">
        <v>2.74783478595316</v>
      </c>
      <c r="C16" s="3"/>
      <c r="D16" s="5">
        <v>1.786</v>
      </c>
      <c r="E16" s="5">
        <f t="shared" si="1"/>
        <v>-0.35003370321608396</v>
      </c>
      <c r="F16" s="6">
        <f t="shared" si="0"/>
        <v>0.35003370321608396</v>
      </c>
      <c r="G16" s="6"/>
      <c r="H16" s="5">
        <v>2.02089476907897</v>
      </c>
      <c r="I16" s="5">
        <f t="shared" si="2"/>
        <v>-0.26455011800210226</v>
      </c>
      <c r="J16" s="6">
        <f t="shared" si="3"/>
        <v>0.26455011800210226</v>
      </c>
    </row>
    <row r="17" spans="1:15" x14ac:dyDescent="0.35">
      <c r="A17" s="4">
        <v>43876</v>
      </c>
      <c r="B17" s="5">
        <v>2.7188161982316501</v>
      </c>
      <c r="C17" s="3"/>
      <c r="D17" s="5">
        <v>1.7799</v>
      </c>
      <c r="E17" s="5">
        <f t="shared" si="1"/>
        <v>-0.34534007809808259</v>
      </c>
      <c r="F17" s="6">
        <f t="shared" si="0"/>
        <v>0.34534007809808259</v>
      </c>
      <c r="G17" s="6"/>
      <c r="H17" s="5">
        <v>0.89885741493150795</v>
      </c>
      <c r="I17" s="5">
        <f t="shared" si="2"/>
        <v>-0.66939382827123983</v>
      </c>
      <c r="J17" s="6">
        <f t="shared" si="3"/>
        <v>0.66939382827123983</v>
      </c>
    </row>
    <row r="18" spans="1:15" x14ac:dyDescent="0.35">
      <c r="A18" s="4">
        <v>43877</v>
      </c>
      <c r="B18" s="5">
        <v>0.18056625235825699</v>
      </c>
      <c r="C18" s="3"/>
      <c r="D18" s="5">
        <v>1.7739</v>
      </c>
      <c r="E18" s="5">
        <f t="shared" si="1"/>
        <v>8.8240949060650014</v>
      </c>
      <c r="F18" s="6">
        <f t="shared" si="0"/>
        <v>8.8240949060650014</v>
      </c>
      <c r="G18" s="6"/>
      <c r="H18" s="5">
        <v>1.9534928684172901</v>
      </c>
      <c r="I18" s="5">
        <f t="shared" si="2"/>
        <v>9.818704175913302</v>
      </c>
      <c r="J18" s="6">
        <f t="shared" si="3"/>
        <v>9.818704175913302</v>
      </c>
    </row>
    <row r="19" spans="1:15" x14ac:dyDescent="0.35">
      <c r="A19" s="4">
        <v>43878</v>
      </c>
      <c r="B19" s="5">
        <v>2.7374801901821</v>
      </c>
      <c r="C19" s="3"/>
      <c r="D19" s="5">
        <v>1.7679</v>
      </c>
      <c r="E19" s="5">
        <f t="shared" si="1"/>
        <v>-0.35418710742071252</v>
      </c>
      <c r="F19" s="6">
        <f t="shared" si="0"/>
        <v>0.35418710742071252</v>
      </c>
      <c r="G19" s="6"/>
      <c r="H19" s="5">
        <v>1.94646753275953</v>
      </c>
      <c r="I19" s="5">
        <f t="shared" si="2"/>
        <v>-0.28895648642847382</v>
      </c>
      <c r="J19" s="6">
        <f t="shared" si="3"/>
        <v>0.28895648642847382</v>
      </c>
    </row>
    <row r="20" spans="1:15" x14ac:dyDescent="0.35">
      <c r="A20" s="4">
        <v>43879</v>
      </c>
      <c r="B20" s="5">
        <v>2.7309183327667399</v>
      </c>
      <c r="C20" s="3"/>
      <c r="D20" s="5">
        <v>1.7619</v>
      </c>
      <c r="E20" s="5">
        <f t="shared" si="1"/>
        <v>-0.35483240972094937</v>
      </c>
      <c r="F20" s="6">
        <f t="shared" si="0"/>
        <v>0.35483240972094937</v>
      </c>
      <c r="G20" s="6"/>
      <c r="H20" s="5">
        <v>1.77783842333225</v>
      </c>
      <c r="I20" s="5">
        <f t="shared" si="2"/>
        <v>-0.34899612265918933</v>
      </c>
      <c r="J20" s="6">
        <f t="shared" si="3"/>
        <v>0.34899612265918933</v>
      </c>
    </row>
    <row r="21" spans="1:15" x14ac:dyDescent="0.35">
      <c r="A21" s="4">
        <v>43880</v>
      </c>
      <c r="B21" s="5">
        <v>2.7324511959031201</v>
      </c>
      <c r="C21" s="3"/>
      <c r="D21" s="5">
        <v>1.7559</v>
      </c>
      <c r="E21" s="5">
        <f t="shared" si="1"/>
        <v>-0.35739016944467472</v>
      </c>
      <c r="F21" s="6">
        <f t="shared" si="0"/>
        <v>0.35739016944467472</v>
      </c>
      <c r="G21" s="6"/>
      <c r="H21" s="5">
        <v>2.03643756676091</v>
      </c>
      <c r="I21" s="5">
        <f t="shared" si="2"/>
        <v>-0.2547213396476295</v>
      </c>
      <c r="J21" s="6">
        <f t="shared" si="3"/>
        <v>0.2547213396476295</v>
      </c>
    </row>
    <row r="22" spans="1:15" x14ac:dyDescent="0.35">
      <c r="A22" s="4">
        <v>43881</v>
      </c>
      <c r="B22" s="5">
        <v>2.7645668435376098</v>
      </c>
      <c r="C22" s="3"/>
      <c r="D22" s="5">
        <v>1.75</v>
      </c>
      <c r="E22" s="5">
        <f t="shared" si="1"/>
        <v>-0.36698944209261525</v>
      </c>
      <c r="F22" s="6">
        <f t="shared" si="0"/>
        <v>0.36698944209261525</v>
      </c>
      <c r="G22" s="6"/>
      <c r="H22" s="5">
        <v>0.87215508174527501</v>
      </c>
      <c r="I22" s="5">
        <f t="shared" si="2"/>
        <v>-0.68452378578437867</v>
      </c>
      <c r="J22" s="6">
        <f t="shared" si="3"/>
        <v>0.68452378578437867</v>
      </c>
    </row>
    <row r="23" spans="1:15" x14ac:dyDescent="0.35">
      <c r="A23" s="4">
        <v>43882</v>
      </c>
      <c r="B23" s="5">
        <v>2.7334307534154498</v>
      </c>
      <c r="C23" s="3"/>
      <c r="D23" s="5">
        <v>1.744</v>
      </c>
      <c r="E23" s="5">
        <f t="shared" si="1"/>
        <v>-0.36197395971313556</v>
      </c>
      <c r="F23" s="6">
        <f t="shared" si="0"/>
        <v>0.36197395971313556</v>
      </c>
      <c r="G23" s="6"/>
      <c r="H23" s="5">
        <v>1.9617479964175799</v>
      </c>
      <c r="I23" s="5">
        <f t="shared" si="2"/>
        <v>-0.28231289782396879</v>
      </c>
      <c r="J23" s="6">
        <f t="shared" si="3"/>
        <v>0.28231289782396879</v>
      </c>
    </row>
    <row r="24" spans="1:15" x14ac:dyDescent="0.35">
      <c r="A24" s="4">
        <v>43883</v>
      </c>
      <c r="B24" s="5">
        <v>2.7790160110592801</v>
      </c>
      <c r="C24" s="3"/>
      <c r="D24" s="5">
        <v>1.7381</v>
      </c>
      <c r="E24" s="5">
        <f t="shared" si="1"/>
        <v>-0.37456279737751969</v>
      </c>
      <c r="F24" s="6">
        <f t="shared" si="0"/>
        <v>0.37456279737751969</v>
      </c>
      <c r="G24" s="6"/>
      <c r="H24" s="5">
        <v>0.93303563513963295</v>
      </c>
      <c r="I24" s="5">
        <f t="shared" si="2"/>
        <v>-0.66425683356031229</v>
      </c>
      <c r="J24" s="6">
        <f t="shared" si="3"/>
        <v>0.66425683356031229</v>
      </c>
    </row>
    <row r="25" spans="1:15" x14ac:dyDescent="0.35">
      <c r="A25" s="4">
        <v>43884</v>
      </c>
      <c r="B25" s="5">
        <v>0.24409700309857699</v>
      </c>
      <c r="C25" s="3"/>
      <c r="D25" s="5">
        <v>1.7322</v>
      </c>
      <c r="E25" s="5">
        <f t="shared" si="1"/>
        <v>6.0963591441573834</v>
      </c>
      <c r="F25" s="6">
        <f t="shared" si="0"/>
        <v>6.0963591441573834</v>
      </c>
      <c r="G25" s="6"/>
      <c r="H25" s="5">
        <v>2.0005021129943001</v>
      </c>
      <c r="I25" s="5">
        <f t="shared" si="2"/>
        <v>7.1955209920640053</v>
      </c>
      <c r="J25" s="6">
        <f t="shared" si="3"/>
        <v>7.1955209920640053</v>
      </c>
    </row>
    <row r="26" spans="1:15" x14ac:dyDescent="0.35">
      <c r="A26" s="4">
        <v>43885</v>
      </c>
      <c r="B26" s="5">
        <v>2.7371187001094199</v>
      </c>
      <c r="C26" s="3"/>
      <c r="D26" s="5">
        <v>1.7262999999999999</v>
      </c>
      <c r="E26" s="5">
        <f t="shared" si="1"/>
        <v>-0.36930027918373109</v>
      </c>
      <c r="F26" s="6">
        <f t="shared" si="0"/>
        <v>0.36930027918373109</v>
      </c>
      <c r="G26" s="6"/>
      <c r="H26" s="5">
        <v>2.0207683168962598</v>
      </c>
      <c r="I26" s="5">
        <f t="shared" si="2"/>
        <v>-0.26171695921865684</v>
      </c>
      <c r="J26" s="6">
        <f t="shared" si="3"/>
        <v>0.26171695921865684</v>
      </c>
    </row>
    <row r="27" spans="1:15" x14ac:dyDescent="0.35">
      <c r="A27" s="4">
        <v>43886</v>
      </c>
      <c r="B27" s="5">
        <v>2.7360975560545899</v>
      </c>
      <c r="C27" s="3"/>
      <c r="D27" s="5">
        <v>1.7204999999999999</v>
      </c>
      <c r="E27" s="5">
        <f t="shared" si="1"/>
        <v>-0.37118470202468434</v>
      </c>
      <c r="F27" s="6">
        <f t="shared" si="0"/>
        <v>0.37118470202468434</v>
      </c>
      <c r="G27" s="6"/>
      <c r="H27" s="5">
        <v>1.81444999111896</v>
      </c>
      <c r="I27" s="5">
        <f t="shared" si="2"/>
        <v>-0.33684747932183801</v>
      </c>
      <c r="J27" s="6">
        <f t="shared" si="3"/>
        <v>0.33684747932183801</v>
      </c>
    </row>
    <row r="28" spans="1:15" x14ac:dyDescent="0.35">
      <c r="A28" s="4">
        <v>43887</v>
      </c>
      <c r="B28" s="5">
        <v>2.7326649073604399</v>
      </c>
      <c r="C28" s="3"/>
      <c r="D28" s="5">
        <v>1.7145999999999999</v>
      </c>
      <c r="E28" s="5">
        <f t="shared" si="1"/>
        <v>-0.37255387757872527</v>
      </c>
      <c r="F28" s="6">
        <f t="shared" si="0"/>
        <v>0.37255387757872527</v>
      </c>
      <c r="G28" s="6"/>
      <c r="H28" s="5">
        <v>1.93675199962994</v>
      </c>
      <c r="I28" s="5">
        <f t="shared" si="2"/>
        <v>-0.29125887538816281</v>
      </c>
      <c r="J28" s="6">
        <f t="shared" si="3"/>
        <v>0.29125887538816281</v>
      </c>
    </row>
    <row r="29" spans="1:15" x14ac:dyDescent="0.35">
      <c r="A29" s="4">
        <v>43888</v>
      </c>
      <c r="B29" s="5">
        <v>2.6557319860532802</v>
      </c>
      <c r="C29" s="3"/>
      <c r="D29" s="5">
        <v>1.7088000000000001</v>
      </c>
      <c r="E29" s="5">
        <f t="shared" si="1"/>
        <v>-0.35656157738286265</v>
      </c>
      <c r="F29" s="6">
        <f t="shared" si="0"/>
        <v>0.35656157738286265</v>
      </c>
      <c r="G29" s="6"/>
      <c r="H29" s="5">
        <v>0.76646783458111001</v>
      </c>
      <c r="I29" s="5">
        <f t="shared" si="2"/>
        <v>-0.71139111980943215</v>
      </c>
      <c r="J29" s="6">
        <f t="shared" si="3"/>
        <v>0.71139111980943215</v>
      </c>
    </row>
    <row r="30" spans="1:15" x14ac:dyDescent="0.35">
      <c r="A30" s="4">
        <v>43889</v>
      </c>
      <c r="B30" s="5">
        <v>2.7346128446049902</v>
      </c>
      <c r="C30" s="3"/>
      <c r="D30" s="5">
        <v>1.7030000000000001</v>
      </c>
      <c r="E30" s="5">
        <f t="shared" si="1"/>
        <v>-0.37724274082900561</v>
      </c>
      <c r="F30" s="6">
        <f t="shared" si="0"/>
        <v>0.37724274082900561</v>
      </c>
      <c r="G30" s="6"/>
      <c r="H30" s="5">
        <v>-0.40752473115466498</v>
      </c>
      <c r="I30" s="5">
        <f t="shared" si="2"/>
        <v>-1.1490246533284061</v>
      </c>
      <c r="J30" s="6">
        <f t="shared" si="3"/>
        <v>1.1490246533284061</v>
      </c>
    </row>
    <row r="31" spans="1:15" x14ac:dyDescent="0.35">
      <c r="A31" s="4">
        <v>43890</v>
      </c>
      <c r="B31" s="5">
        <v>2.8105659325327701</v>
      </c>
      <c r="C31" s="3"/>
      <c r="D31" s="5">
        <v>1.6972</v>
      </c>
      <c r="E31" s="5">
        <f t="shared" si="1"/>
        <v>-0.39613585279938585</v>
      </c>
      <c r="F31" s="6">
        <f t="shared" si="0"/>
        <v>0.39613585279938585</v>
      </c>
      <c r="G31" s="6"/>
      <c r="H31" s="5">
        <v>-0.37428352956156602</v>
      </c>
      <c r="I31" s="5">
        <f t="shared" si="2"/>
        <v>-1.1331701652073596</v>
      </c>
      <c r="J31" s="6">
        <f t="shared" si="3"/>
        <v>1.1331701652073596</v>
      </c>
      <c r="M31" s="1"/>
      <c r="O31" s="2"/>
    </row>
    <row r="32" spans="1:15" x14ac:dyDescent="0.35">
      <c r="A32" s="4"/>
      <c r="B32" s="3"/>
      <c r="C32" s="3"/>
      <c r="D32" s="5"/>
      <c r="E32" s="5"/>
      <c r="F32" s="6"/>
      <c r="G32" s="6"/>
      <c r="H32" s="5"/>
      <c r="I32" s="7"/>
      <c r="J32" s="6"/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7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58.990259610880976</v>
      </c>
      <c r="G34" s="5"/>
      <c r="H34" s="3"/>
      <c r="I34" s="3"/>
      <c r="J34" s="5">
        <f>SUM(J3:J33)</f>
        <v>64.131607574350326</v>
      </c>
    </row>
    <row r="35" spans="1:10" x14ac:dyDescent="0.35">
      <c r="A35" s="3"/>
      <c r="B35" s="3"/>
      <c r="C35" s="3"/>
      <c r="D35" s="3"/>
      <c r="E35" s="3" t="s">
        <v>1</v>
      </c>
      <c r="F35" s="8">
        <f>COUNT(D3:D33)</f>
        <v>29</v>
      </c>
      <c r="G35" s="8"/>
      <c r="H35" s="3"/>
      <c r="I35" s="3" t="s">
        <v>1</v>
      </c>
      <c r="J35" s="8">
        <f>COUNT(H3:H33)</f>
        <v>29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203.41468831338267</v>
      </c>
      <c r="G36" s="5"/>
      <c r="H36" s="3"/>
      <c r="I36" s="3" t="s">
        <v>4</v>
      </c>
      <c r="J36" s="5">
        <f>(J34/J35)*100</f>
        <v>221.14347439431148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CPU_Media</vt:lpstr>
      <vt:lpstr>CPU_Max</vt:lpstr>
      <vt:lpstr>CPU_Min</vt:lpstr>
      <vt:lpstr>CPU_All</vt:lpstr>
      <vt:lpstr>NetIn_Media</vt:lpstr>
      <vt:lpstr>NetOut_Media</vt:lpstr>
      <vt:lpstr>Net_All</vt:lpstr>
      <vt:lpstr>Disk_Media</vt:lpstr>
      <vt:lpstr>Disk_Max</vt:lpstr>
      <vt:lpstr>Disk_Min</vt:lpstr>
      <vt:lpstr>Disk_All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2015-06-05T18:19:34Z</dcterms:created>
  <dcterms:modified xsi:type="dcterms:W3CDTF">2021-03-04T22:59:55Z</dcterms:modified>
</cp:coreProperties>
</file>