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ink/ink10.xml" ContentType="application/inkml+xml"/>
  <Override PartName="/xl/ink/ink11.xml" ContentType="application/inkml+xml"/>
  <Override PartName="/xl/ink/ink12.xml" ContentType="application/inkml+xml"/>
  <Override PartName="/xl/ink/ink13.xml" ContentType="application/inkml+xml"/>
  <Override PartName="/xl/ink/ink14.xml" ContentType="application/inkml+xml"/>
  <Override PartName="/xl/ink/ink15.xml" ContentType="application/inkml+xml"/>
  <Override PartName="/xl/ink/ink16.xml" ContentType="application/inkml+xml"/>
  <Override PartName="/xl/ink/ink17.xml" ContentType="application/inkml+xml"/>
  <Override PartName="/xl/ink/ink18.xml" ContentType="application/inkml+xml"/>
  <Override PartName="/xl/ink/ink19.xml" ContentType="application/inkml+xml"/>
  <Override PartName="/xl/ink/ink20.xml" ContentType="application/inkml+xml"/>
  <Override PartName="/xl/ink/ink21.xml" ContentType="application/inkml+xml"/>
  <Override PartName="/xl/ink/ink22.xml" ContentType="application/inkml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ink/ink23.xml" ContentType="application/inkml+xml"/>
  <Override PartName="/xl/ink/ink24.xml" ContentType="application/inkml+xml"/>
  <Override PartName="/xl/ink/ink25.xml" ContentType="application/inkml+xml"/>
  <Override PartName="/xl/ink/ink26.xml" ContentType="application/inkml+xml"/>
  <Override PartName="/xl/ink/ink27.xml" ContentType="application/inkml+xml"/>
  <Override PartName="/xl/ink/ink28.xml" ContentType="application/inkml+xml"/>
  <Override PartName="/xl/ink/ink29.xml" ContentType="application/inkml+xml"/>
  <Override PartName="/xl/ink/ink30.xml" ContentType="application/inkml+xml"/>
  <Override PartName="/xl/ink/ink31.xml" ContentType="application/inkml+xml"/>
  <Override PartName="/xl/ink/ink32.xml" ContentType="application/inkml+xml"/>
  <Override PartName="/xl/ink/ink33.xml" ContentType="application/inkml+xml"/>
  <Override PartName="/xl/ink/ink34.xml" ContentType="application/inkml+xml"/>
  <Override PartName="/xl/ink/ink35.xml" ContentType="application/inkml+xml"/>
  <Override PartName="/xl/ink/ink36.xml" ContentType="application/inkml+xml"/>
  <Override PartName="/xl/ink/ink37.xml" ContentType="application/inkml+xml"/>
  <Override PartName="/xl/ink/ink38.xml" ContentType="application/inkml+xml"/>
  <Override PartName="/xl/ink/ink39.xml" ContentType="application/inkml+xml"/>
  <Override PartName="/xl/ink/ink40.xml" ContentType="application/inkml+xml"/>
  <Override PartName="/xl/ink/ink41.xml" ContentType="application/inkml+xml"/>
  <Override PartName="/xl/ink/ink42.xml" ContentType="application/inkml+xml"/>
  <Override PartName="/xl/ink/ink43.xml" ContentType="application/inkml+xml"/>
  <Override PartName="/xl/ink/ink44.xml" ContentType="application/inkml+xml"/>
  <Override PartName="/xl/drawings/drawing3.xml" ContentType="application/vnd.openxmlformats-officedocument.drawing+xml"/>
  <Override PartName="/xl/ink/ink45.xml" ContentType="application/inkml+xml"/>
  <Override PartName="/xl/ink/ink46.xml" ContentType="application/inkml+xml"/>
  <Override PartName="/xl/ink/ink47.xml" ContentType="application/inkml+xml"/>
  <Override PartName="/xl/ink/ink48.xml" ContentType="application/inkml+xml"/>
  <Override PartName="/xl/ink/ink49.xml" ContentType="application/inkml+xml"/>
  <Override PartName="/xl/ink/ink50.xml" ContentType="application/inkml+xml"/>
  <Override PartName="/xl/ink/ink51.xml" ContentType="application/inkml+xml"/>
  <Override PartName="/xl/ink/ink52.xml" ContentType="application/inkml+xml"/>
  <Override PartName="/xl/ink/ink53.xml" ContentType="application/inkml+xml"/>
  <Override PartName="/xl/ink/ink54.xml" ContentType="application/inkml+xml"/>
  <Override PartName="/xl/ink/ink55.xml" ContentType="application/inkml+xml"/>
  <Override PartName="/xl/ink/ink56.xml" ContentType="application/inkml+xml"/>
  <Override PartName="/xl/ink/ink57.xml" ContentType="application/inkml+xml"/>
  <Override PartName="/xl/ink/ink58.xml" ContentType="application/inkml+xml"/>
  <Override PartName="/xl/ink/ink59.xml" ContentType="application/inkml+xml"/>
  <Override PartName="/xl/ink/ink60.xml" ContentType="application/inkml+xml"/>
  <Override PartName="/xl/ink/ink61.xml" ContentType="application/inkml+xml"/>
  <Override PartName="/xl/ink/ink62.xml" ContentType="application/inkml+xml"/>
  <Override PartName="/xl/ink/ink63.xml" ContentType="application/inkml+xml"/>
  <Override PartName="/xl/ink/ink64.xml" ContentType="application/inkml+xml"/>
  <Override PartName="/xl/ink/ink65.xml" ContentType="application/inkml+xml"/>
  <Override PartName="/xl/ink/ink66.xml" ContentType="application/inkml+xml"/>
  <Override PartName="/xl/drawings/drawing4.xml" ContentType="application/vnd.openxmlformats-officedocument.drawing+xml"/>
  <Override PartName="/xl/ink/ink67.xml" ContentType="application/inkml+xml"/>
  <Override PartName="/xl/ink/ink68.xml" ContentType="application/inkml+xml"/>
  <Override PartName="/xl/ink/ink69.xml" ContentType="application/inkml+xml"/>
  <Override PartName="/xl/ink/ink70.xml" ContentType="application/inkml+xml"/>
  <Override PartName="/xl/ink/ink71.xml" ContentType="application/inkml+xml"/>
  <Override PartName="/xl/ink/ink72.xml" ContentType="application/inkml+xml"/>
  <Override PartName="/xl/ink/ink73.xml" ContentType="application/inkml+xml"/>
  <Override PartName="/xl/ink/ink74.xml" ContentType="application/inkml+xml"/>
  <Override PartName="/xl/ink/ink75.xml" ContentType="application/inkml+xml"/>
  <Override PartName="/xl/ink/ink76.xml" ContentType="application/inkml+xml"/>
  <Override PartName="/xl/ink/ink77.xml" ContentType="application/inkml+xml"/>
  <Override PartName="/xl/ink/ink78.xml" ContentType="application/inkml+xml"/>
  <Override PartName="/xl/ink/ink79.xml" ContentType="application/inkml+xml"/>
  <Override PartName="/xl/ink/ink80.xml" ContentType="application/inkml+xml"/>
  <Override PartName="/xl/ink/ink81.xml" ContentType="application/inkml+xml"/>
  <Override PartName="/xl/ink/ink82.xml" ContentType="application/inkml+xml"/>
  <Override PartName="/xl/ink/ink83.xml" ContentType="application/inkml+xml"/>
  <Override PartName="/xl/ink/ink84.xml" ContentType="application/inkml+xml"/>
  <Override PartName="/xl/ink/ink85.xml" ContentType="application/inkml+xml"/>
  <Override PartName="/xl/ink/ink86.xml" ContentType="application/inkml+xml"/>
  <Override PartName="/xl/ink/ink87.xml" ContentType="application/inkml+xml"/>
  <Override PartName="/xl/ink/ink88.xml" ContentType="application/inkml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ink/ink89.xml" ContentType="application/inkml+xml"/>
  <Override PartName="/xl/ink/ink90.xml" ContentType="application/inkml+xml"/>
  <Override PartName="/xl/ink/ink91.xml" ContentType="application/inkml+xml"/>
  <Override PartName="/xl/ink/ink92.xml" ContentType="application/inkml+xml"/>
  <Override PartName="/xl/ink/ink93.xml" ContentType="application/inkml+xml"/>
  <Override PartName="/xl/ink/ink94.xml" ContentType="application/inkml+xml"/>
  <Override PartName="/xl/ink/ink95.xml" ContentType="application/inkml+xml"/>
  <Override PartName="/xl/ink/ink96.xml" ContentType="application/inkml+xml"/>
  <Override PartName="/xl/ink/ink97.xml" ContentType="application/inkml+xml"/>
  <Override PartName="/xl/ink/ink98.xml" ContentType="application/inkml+xml"/>
  <Override PartName="/xl/ink/ink99.xml" ContentType="application/inkml+xml"/>
  <Override PartName="/xl/ink/ink100.xml" ContentType="application/inkml+xml"/>
  <Override PartName="/xl/ink/ink101.xml" ContentType="application/inkml+xml"/>
  <Override PartName="/xl/ink/ink102.xml" ContentType="application/inkml+xml"/>
  <Override PartName="/xl/ink/ink103.xml" ContentType="application/inkml+xml"/>
  <Override PartName="/xl/ink/ink104.xml" ContentType="application/inkml+xml"/>
  <Override PartName="/xl/ink/ink105.xml" ContentType="application/inkml+xml"/>
  <Override PartName="/xl/ink/ink106.xml" ContentType="application/inkml+xml"/>
  <Override PartName="/xl/ink/ink107.xml" ContentType="application/inkml+xml"/>
  <Override PartName="/xl/ink/ink108.xml" ContentType="application/inkml+xml"/>
  <Override PartName="/xl/ink/ink109.xml" ContentType="application/inkml+xml"/>
  <Override PartName="/xl/ink/ink110.xml" ContentType="application/inkml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ink/ink111.xml" ContentType="application/inkml+xml"/>
  <Override PartName="/xl/ink/ink112.xml" ContentType="application/inkml+xml"/>
  <Override PartName="/xl/ink/ink113.xml" ContentType="application/inkml+xml"/>
  <Override PartName="/xl/ink/ink114.xml" ContentType="application/inkml+xml"/>
  <Override PartName="/xl/ink/ink115.xml" ContentType="application/inkml+xml"/>
  <Override PartName="/xl/ink/ink116.xml" ContentType="application/inkml+xml"/>
  <Override PartName="/xl/ink/ink117.xml" ContentType="application/inkml+xml"/>
  <Override PartName="/xl/ink/ink118.xml" ContentType="application/inkml+xml"/>
  <Override PartName="/xl/ink/ink119.xml" ContentType="application/inkml+xml"/>
  <Override PartName="/xl/ink/ink120.xml" ContentType="application/inkml+xml"/>
  <Override PartName="/xl/ink/ink121.xml" ContentType="application/inkml+xml"/>
  <Override PartName="/xl/ink/ink122.xml" ContentType="application/inkml+xml"/>
  <Override PartName="/xl/ink/ink123.xml" ContentType="application/inkml+xml"/>
  <Override PartName="/xl/ink/ink124.xml" ContentType="application/inkml+xml"/>
  <Override PartName="/xl/ink/ink125.xml" ContentType="application/inkml+xml"/>
  <Override PartName="/xl/ink/ink126.xml" ContentType="application/inkml+xml"/>
  <Override PartName="/xl/ink/ink127.xml" ContentType="application/inkml+xml"/>
  <Override PartName="/xl/ink/ink128.xml" ContentType="application/inkml+xml"/>
  <Override PartName="/xl/ink/ink129.xml" ContentType="application/inkml+xml"/>
  <Override PartName="/xl/ink/ink130.xml" ContentType="application/inkml+xml"/>
  <Override PartName="/xl/ink/ink131.xml" ContentType="application/inkml+xml"/>
  <Override PartName="/xl/ink/ink132.xml" ContentType="application/inkml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ink/ink133.xml" ContentType="application/inkml+xml"/>
  <Override PartName="/xl/ink/ink134.xml" ContentType="application/inkml+xml"/>
  <Override PartName="/xl/ink/ink135.xml" ContentType="application/inkml+xml"/>
  <Override PartName="/xl/ink/ink136.xml" ContentType="application/inkml+xml"/>
  <Override PartName="/xl/ink/ink137.xml" ContentType="application/inkml+xml"/>
  <Override PartName="/xl/ink/ink138.xml" ContentType="application/inkml+xml"/>
  <Override PartName="/xl/ink/ink139.xml" ContentType="application/inkml+xml"/>
  <Override PartName="/xl/ink/ink140.xml" ContentType="application/inkml+xml"/>
  <Override PartName="/xl/ink/ink141.xml" ContentType="application/inkml+xml"/>
  <Override PartName="/xl/ink/ink142.xml" ContentType="application/inkml+xml"/>
  <Override PartName="/xl/ink/ink143.xml" ContentType="application/inkml+xml"/>
  <Override PartName="/xl/ink/ink144.xml" ContentType="application/inkml+xml"/>
  <Override PartName="/xl/ink/ink145.xml" ContentType="application/inkml+xml"/>
  <Override PartName="/xl/ink/ink146.xml" ContentType="application/inkml+xml"/>
  <Override PartName="/xl/ink/ink147.xml" ContentType="application/inkml+xml"/>
  <Override PartName="/xl/ink/ink148.xml" ContentType="application/inkml+xml"/>
  <Override PartName="/xl/ink/ink149.xml" ContentType="application/inkml+xml"/>
  <Override PartName="/xl/ink/ink150.xml" ContentType="application/inkml+xml"/>
  <Override PartName="/xl/ink/ink151.xml" ContentType="application/inkml+xml"/>
  <Override PartName="/xl/ink/ink152.xml" ContentType="application/inkml+xml"/>
  <Override PartName="/xl/ink/ink153.xml" ContentType="application/inkml+xml"/>
  <Override PartName="/xl/ink/ink154.xml" ContentType="application/inkml+xml"/>
  <Override PartName="/xl/drawings/drawing8.xml" ContentType="application/vnd.openxmlformats-officedocument.drawing+xml"/>
  <Override PartName="/xl/ink/ink155.xml" ContentType="application/inkml+xml"/>
  <Override PartName="/xl/ink/ink156.xml" ContentType="application/inkml+xml"/>
  <Override PartName="/xl/ink/ink157.xml" ContentType="application/inkml+xml"/>
  <Override PartName="/xl/ink/ink158.xml" ContentType="application/inkml+xml"/>
  <Override PartName="/xl/ink/ink159.xml" ContentType="application/inkml+xml"/>
  <Override PartName="/xl/ink/ink160.xml" ContentType="application/inkml+xml"/>
  <Override PartName="/xl/ink/ink161.xml" ContentType="application/inkml+xml"/>
  <Override PartName="/xl/ink/ink162.xml" ContentType="application/inkml+xml"/>
  <Override PartName="/xl/ink/ink163.xml" ContentType="application/inkml+xml"/>
  <Override PartName="/xl/ink/ink164.xml" ContentType="application/inkml+xml"/>
  <Override PartName="/xl/ink/ink165.xml" ContentType="application/inkml+xml"/>
  <Override PartName="/xl/ink/ink166.xml" ContentType="application/inkml+xml"/>
  <Override PartName="/xl/ink/ink167.xml" ContentType="application/inkml+xml"/>
  <Override PartName="/xl/ink/ink168.xml" ContentType="application/inkml+xml"/>
  <Override PartName="/xl/ink/ink169.xml" ContentType="application/inkml+xml"/>
  <Override PartName="/xl/ink/ink170.xml" ContentType="application/inkml+xml"/>
  <Override PartName="/xl/ink/ink171.xml" ContentType="application/inkml+xml"/>
  <Override PartName="/xl/ink/ink172.xml" ContentType="application/inkml+xml"/>
  <Override PartName="/xl/ink/ink173.xml" ContentType="application/inkml+xml"/>
  <Override PartName="/xl/ink/ink174.xml" ContentType="application/inkml+xml"/>
  <Override PartName="/xl/ink/ink175.xml" ContentType="application/inkml+xml"/>
  <Override PartName="/xl/ink/ink176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https://d.docs.live.net/6a053f1c2e41089b/Documentos/Mestrado EdC/Dissertação de mestrado/Consumo médio CPU/Previsões para Defesa/Consolidadas/Servidor2/30 dias/"/>
    </mc:Choice>
  </mc:AlternateContent>
  <xr:revisionPtr revIDLastSave="68" documentId="8_{59F7D0FF-1D03-47D0-92BF-82DAD747242C}" xr6:coauthVersionLast="46" xr6:coauthVersionMax="46" xr10:uidLastSave="{B6787715-B74A-499F-A1F9-520BBC37C9FD}"/>
  <bookViews>
    <workbookView xWindow="-110" yWindow="-110" windowWidth="32220" windowHeight="17760" activeTab="10" xr2:uid="{00000000-000D-0000-FFFF-FFFF00000000}"/>
  </bookViews>
  <sheets>
    <sheet name="CPU_Media" sheetId="1" r:id="rId1"/>
    <sheet name="CPU_Max" sheetId="4" r:id="rId2"/>
    <sheet name="CPU_Min" sheetId="6" r:id="rId3"/>
    <sheet name="CPU_All" sheetId="13" r:id="rId4"/>
    <sheet name="NetIn_Media" sheetId="9" r:id="rId5"/>
    <sheet name="NetOut_Media" sheetId="12" r:id="rId6"/>
    <sheet name="Net_All" sheetId="14" r:id="rId7"/>
    <sheet name="Disk_Media" sheetId="11" r:id="rId8"/>
    <sheet name="Disk_Max" sheetId="8" r:id="rId9"/>
    <sheet name="Disk_Min" sheetId="10" r:id="rId10"/>
    <sheet name="Disk_All" sheetId="15" r:id="rId1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38" i="15" l="1"/>
  <c r="X38" i="15"/>
  <c r="R38" i="15"/>
  <c r="N38" i="15"/>
  <c r="H38" i="15"/>
  <c r="D38" i="15"/>
  <c r="AB37" i="15"/>
  <c r="AB39" i="15" s="1"/>
  <c r="X37" i="15"/>
  <c r="X39" i="15" s="1"/>
  <c r="R37" i="15"/>
  <c r="R39" i="15" s="1"/>
  <c r="N37" i="15"/>
  <c r="N39" i="15" s="1"/>
  <c r="H37" i="15"/>
  <c r="H39" i="15" s="1"/>
  <c r="D37" i="15"/>
  <c r="D39" i="15" s="1"/>
  <c r="AB36" i="15"/>
  <c r="X36" i="15"/>
  <c r="V36" i="15"/>
  <c r="R36" i="15"/>
  <c r="N36" i="15"/>
  <c r="L36" i="15"/>
  <c r="H36" i="15"/>
  <c r="D36" i="15"/>
  <c r="B36" i="15"/>
  <c r="AB35" i="15"/>
  <c r="X35" i="15"/>
  <c r="V35" i="15"/>
  <c r="R35" i="15"/>
  <c r="N35" i="15"/>
  <c r="L35" i="15"/>
  <c r="H35" i="15"/>
  <c r="D35" i="15"/>
  <c r="B35" i="15"/>
  <c r="AB34" i="15"/>
  <c r="X34" i="15"/>
  <c r="V34" i="15"/>
  <c r="R34" i="15"/>
  <c r="N34" i="15"/>
  <c r="L34" i="15"/>
  <c r="H34" i="15"/>
  <c r="D34" i="15"/>
  <c r="B34" i="15"/>
  <c r="AD32" i="15"/>
  <c r="AC32" i="15"/>
  <c r="Z32" i="15"/>
  <c r="Y32" i="15"/>
  <c r="AD31" i="15"/>
  <c r="AC31" i="15"/>
  <c r="Z31" i="15"/>
  <c r="Y31" i="15"/>
  <c r="AD30" i="15"/>
  <c r="AC30" i="15"/>
  <c r="Z30" i="15"/>
  <c r="Y30" i="15"/>
  <c r="AD29" i="15"/>
  <c r="AC29" i="15"/>
  <c r="Z29" i="15"/>
  <c r="Y29" i="15"/>
  <c r="AD28" i="15"/>
  <c r="AC28" i="15"/>
  <c r="Z28" i="15"/>
  <c r="Y28" i="15"/>
  <c r="AD27" i="15"/>
  <c r="AC27" i="15"/>
  <c r="Z27" i="15"/>
  <c r="Y27" i="15"/>
  <c r="AD26" i="15"/>
  <c r="AC26" i="15"/>
  <c r="Z26" i="15"/>
  <c r="Y26" i="15"/>
  <c r="AD25" i="15"/>
  <c r="AC25" i="15"/>
  <c r="Z25" i="15"/>
  <c r="Y25" i="15"/>
  <c r="AD24" i="15"/>
  <c r="AC24" i="15"/>
  <c r="Z24" i="15"/>
  <c r="Y24" i="15"/>
  <c r="AD23" i="15"/>
  <c r="AC23" i="15"/>
  <c r="Z23" i="15"/>
  <c r="Y23" i="15"/>
  <c r="AD22" i="15"/>
  <c r="AC22" i="15"/>
  <c r="Z22" i="15"/>
  <c r="Y22" i="15"/>
  <c r="AD21" i="15"/>
  <c r="AC21" i="15"/>
  <c r="Z21" i="15"/>
  <c r="Y21" i="15"/>
  <c r="AD20" i="15"/>
  <c r="AC20" i="15"/>
  <c r="Z20" i="15"/>
  <c r="Y20" i="15"/>
  <c r="AD19" i="15"/>
  <c r="AC19" i="15"/>
  <c r="Z19" i="15"/>
  <c r="Y19" i="15"/>
  <c r="AD18" i="15"/>
  <c r="AC18" i="15"/>
  <c r="Z18" i="15"/>
  <c r="Y18" i="15"/>
  <c r="AD17" i="15"/>
  <c r="AC17" i="15"/>
  <c r="Z17" i="15"/>
  <c r="Y17" i="15"/>
  <c r="AD16" i="15"/>
  <c r="AC16" i="15"/>
  <c r="Z16" i="15"/>
  <c r="Y16" i="15"/>
  <c r="AD15" i="15"/>
  <c r="AC15" i="15"/>
  <c r="Z15" i="15"/>
  <c r="Y15" i="15"/>
  <c r="AD14" i="15"/>
  <c r="AC14" i="15"/>
  <c r="Z14" i="15"/>
  <c r="Y14" i="15"/>
  <c r="AD13" i="15"/>
  <c r="AC13" i="15"/>
  <c r="Z13" i="15"/>
  <c r="Y13" i="15"/>
  <c r="AD12" i="15"/>
  <c r="AC12" i="15"/>
  <c r="Z12" i="15"/>
  <c r="Y12" i="15"/>
  <c r="AD11" i="15"/>
  <c r="AC11" i="15"/>
  <c r="Z11" i="15"/>
  <c r="Y11" i="15"/>
  <c r="AD10" i="15"/>
  <c r="AC10" i="15"/>
  <c r="Z10" i="15"/>
  <c r="Y10" i="15"/>
  <c r="AD9" i="15"/>
  <c r="AC9" i="15"/>
  <c r="Z9" i="15"/>
  <c r="Y9" i="15"/>
  <c r="AD8" i="15"/>
  <c r="AC8" i="15"/>
  <c r="Z8" i="15"/>
  <c r="Y8" i="15"/>
  <c r="AD7" i="15"/>
  <c r="AC7" i="15"/>
  <c r="Z7" i="15"/>
  <c r="Y7" i="15"/>
  <c r="AD6" i="15"/>
  <c r="AC6" i="15"/>
  <c r="Z6" i="15"/>
  <c r="Y6" i="15"/>
  <c r="AD5" i="15"/>
  <c r="AC5" i="15"/>
  <c r="Z5" i="15"/>
  <c r="Y5" i="15"/>
  <c r="AD4" i="15"/>
  <c r="AC4" i="15"/>
  <c r="Z4" i="15"/>
  <c r="Y4" i="15"/>
  <c r="AD3" i="15"/>
  <c r="AC3" i="15"/>
  <c r="Z3" i="15"/>
  <c r="Y3" i="15"/>
  <c r="T32" i="15"/>
  <c r="S32" i="15"/>
  <c r="P32" i="15"/>
  <c r="O32" i="15"/>
  <c r="T31" i="15"/>
  <c r="S31" i="15"/>
  <c r="P31" i="15"/>
  <c r="O31" i="15"/>
  <c r="T30" i="15"/>
  <c r="S30" i="15"/>
  <c r="P30" i="15"/>
  <c r="O30" i="15"/>
  <c r="T29" i="15"/>
  <c r="S29" i="15"/>
  <c r="P29" i="15"/>
  <c r="O29" i="15"/>
  <c r="T28" i="15"/>
  <c r="S28" i="15"/>
  <c r="P28" i="15"/>
  <c r="O28" i="15"/>
  <c r="T27" i="15"/>
  <c r="S27" i="15"/>
  <c r="P27" i="15"/>
  <c r="O27" i="15"/>
  <c r="T26" i="15"/>
  <c r="S26" i="15"/>
  <c r="P26" i="15"/>
  <c r="O26" i="15"/>
  <c r="T25" i="15"/>
  <c r="S25" i="15"/>
  <c r="P25" i="15"/>
  <c r="O25" i="15"/>
  <c r="T24" i="15"/>
  <c r="S24" i="15"/>
  <c r="P24" i="15"/>
  <c r="O24" i="15"/>
  <c r="T23" i="15"/>
  <c r="S23" i="15"/>
  <c r="P23" i="15"/>
  <c r="O23" i="15"/>
  <c r="T22" i="15"/>
  <c r="S22" i="15"/>
  <c r="P22" i="15"/>
  <c r="O22" i="15"/>
  <c r="T21" i="15"/>
  <c r="S21" i="15"/>
  <c r="P21" i="15"/>
  <c r="O21" i="15"/>
  <c r="T20" i="15"/>
  <c r="S20" i="15"/>
  <c r="P20" i="15"/>
  <c r="O20" i="15"/>
  <c r="T19" i="15"/>
  <c r="S19" i="15"/>
  <c r="P19" i="15"/>
  <c r="O19" i="15"/>
  <c r="T18" i="15"/>
  <c r="S18" i="15"/>
  <c r="P18" i="15"/>
  <c r="O18" i="15"/>
  <c r="T17" i="15"/>
  <c r="S17" i="15"/>
  <c r="P17" i="15"/>
  <c r="O17" i="15"/>
  <c r="T16" i="15"/>
  <c r="S16" i="15"/>
  <c r="P16" i="15"/>
  <c r="O16" i="15"/>
  <c r="T15" i="15"/>
  <c r="S15" i="15"/>
  <c r="P15" i="15"/>
  <c r="O15" i="15"/>
  <c r="T14" i="15"/>
  <c r="S14" i="15"/>
  <c r="P14" i="15"/>
  <c r="O14" i="15"/>
  <c r="T13" i="15"/>
  <c r="S13" i="15"/>
  <c r="P13" i="15"/>
  <c r="O13" i="15"/>
  <c r="T12" i="15"/>
  <c r="S12" i="15"/>
  <c r="P12" i="15"/>
  <c r="O12" i="15"/>
  <c r="T11" i="15"/>
  <c r="S11" i="15"/>
  <c r="P11" i="15"/>
  <c r="O11" i="15"/>
  <c r="T10" i="15"/>
  <c r="S10" i="15"/>
  <c r="P10" i="15"/>
  <c r="O10" i="15"/>
  <c r="T9" i="15"/>
  <c r="S9" i="15"/>
  <c r="P9" i="15"/>
  <c r="O9" i="15"/>
  <c r="T8" i="15"/>
  <c r="S8" i="15"/>
  <c r="P8" i="15"/>
  <c r="O8" i="15"/>
  <c r="T7" i="15"/>
  <c r="S7" i="15"/>
  <c r="P7" i="15"/>
  <c r="O7" i="15"/>
  <c r="T6" i="15"/>
  <c r="S6" i="15"/>
  <c r="P6" i="15"/>
  <c r="O6" i="15"/>
  <c r="T5" i="15"/>
  <c r="S5" i="15"/>
  <c r="P5" i="15"/>
  <c r="O5" i="15"/>
  <c r="T4" i="15"/>
  <c r="S4" i="15"/>
  <c r="P4" i="15"/>
  <c r="O4" i="15"/>
  <c r="T3" i="15"/>
  <c r="S3" i="15"/>
  <c r="P3" i="15"/>
  <c r="O3" i="15"/>
  <c r="J32" i="15"/>
  <c r="I32" i="15"/>
  <c r="F32" i="15"/>
  <c r="E32" i="15"/>
  <c r="J31" i="15"/>
  <c r="I31" i="15"/>
  <c r="F31" i="15"/>
  <c r="E31" i="15"/>
  <c r="J30" i="15"/>
  <c r="I30" i="15"/>
  <c r="F30" i="15"/>
  <c r="E30" i="15"/>
  <c r="J29" i="15"/>
  <c r="I29" i="15"/>
  <c r="F29" i="15"/>
  <c r="E29" i="15"/>
  <c r="J28" i="15"/>
  <c r="I28" i="15"/>
  <c r="F28" i="15"/>
  <c r="E28" i="15"/>
  <c r="J27" i="15"/>
  <c r="I27" i="15"/>
  <c r="F27" i="15"/>
  <c r="E27" i="15"/>
  <c r="J26" i="15"/>
  <c r="I26" i="15"/>
  <c r="F26" i="15"/>
  <c r="E26" i="15"/>
  <c r="J25" i="15"/>
  <c r="I25" i="15"/>
  <c r="F25" i="15"/>
  <c r="E25" i="15"/>
  <c r="J24" i="15"/>
  <c r="I24" i="15"/>
  <c r="F24" i="15"/>
  <c r="E24" i="15"/>
  <c r="J23" i="15"/>
  <c r="I23" i="15"/>
  <c r="F23" i="15"/>
  <c r="E23" i="15"/>
  <c r="J22" i="15"/>
  <c r="I22" i="15"/>
  <c r="F22" i="15"/>
  <c r="E22" i="15"/>
  <c r="J21" i="15"/>
  <c r="I21" i="15"/>
  <c r="F21" i="15"/>
  <c r="E21" i="15"/>
  <c r="J20" i="15"/>
  <c r="I20" i="15"/>
  <c r="F20" i="15"/>
  <c r="E20" i="15"/>
  <c r="J19" i="15"/>
  <c r="I19" i="15"/>
  <c r="F19" i="15"/>
  <c r="E19" i="15"/>
  <c r="J18" i="15"/>
  <c r="I18" i="15"/>
  <c r="F18" i="15"/>
  <c r="E18" i="15"/>
  <c r="J17" i="15"/>
  <c r="I17" i="15"/>
  <c r="F17" i="15"/>
  <c r="E17" i="15"/>
  <c r="J16" i="15"/>
  <c r="I16" i="15"/>
  <c r="F16" i="15"/>
  <c r="E16" i="15"/>
  <c r="J15" i="15"/>
  <c r="I15" i="15"/>
  <c r="F15" i="15"/>
  <c r="E15" i="15"/>
  <c r="J14" i="15"/>
  <c r="I14" i="15"/>
  <c r="F14" i="15"/>
  <c r="E14" i="15"/>
  <c r="J13" i="15"/>
  <c r="I13" i="15"/>
  <c r="F13" i="15"/>
  <c r="E13" i="15"/>
  <c r="J12" i="15"/>
  <c r="I12" i="15"/>
  <c r="F12" i="15"/>
  <c r="E12" i="15"/>
  <c r="J11" i="15"/>
  <c r="I11" i="15"/>
  <c r="F11" i="15"/>
  <c r="E11" i="15"/>
  <c r="J10" i="15"/>
  <c r="I10" i="15"/>
  <c r="F10" i="15"/>
  <c r="E10" i="15"/>
  <c r="J9" i="15"/>
  <c r="I9" i="15"/>
  <c r="F9" i="15"/>
  <c r="E9" i="15"/>
  <c r="J8" i="15"/>
  <c r="I8" i="15"/>
  <c r="F8" i="15"/>
  <c r="E8" i="15"/>
  <c r="J7" i="15"/>
  <c r="I7" i="15"/>
  <c r="F7" i="15"/>
  <c r="E7" i="15"/>
  <c r="J6" i="15"/>
  <c r="I6" i="15"/>
  <c r="F6" i="15"/>
  <c r="E6" i="15"/>
  <c r="J5" i="15"/>
  <c r="I5" i="15"/>
  <c r="F5" i="15"/>
  <c r="E5" i="15"/>
  <c r="J4" i="15"/>
  <c r="I4" i="15"/>
  <c r="F4" i="15"/>
  <c r="E4" i="15"/>
  <c r="J3" i="15"/>
  <c r="I3" i="15"/>
  <c r="F3" i="15"/>
  <c r="E3" i="15"/>
  <c r="R38" i="14"/>
  <c r="N38" i="14"/>
  <c r="H38" i="14"/>
  <c r="D38" i="14"/>
  <c r="R37" i="14"/>
  <c r="R39" i="14" s="1"/>
  <c r="N37" i="14"/>
  <c r="N39" i="14" s="1"/>
  <c r="H37" i="14"/>
  <c r="H39" i="14" s="1"/>
  <c r="D37" i="14"/>
  <c r="D39" i="14" s="1"/>
  <c r="R36" i="14"/>
  <c r="N36" i="14"/>
  <c r="L36" i="14"/>
  <c r="H36" i="14"/>
  <c r="D36" i="14"/>
  <c r="B36" i="14"/>
  <c r="R35" i="14"/>
  <c r="N35" i="14"/>
  <c r="L35" i="14"/>
  <c r="H35" i="14"/>
  <c r="D35" i="14"/>
  <c r="B35" i="14"/>
  <c r="R34" i="14"/>
  <c r="N34" i="14"/>
  <c r="L34" i="14"/>
  <c r="H34" i="14"/>
  <c r="D34" i="14"/>
  <c r="B34" i="14"/>
  <c r="T32" i="14"/>
  <c r="S32" i="14"/>
  <c r="P32" i="14"/>
  <c r="O32" i="14"/>
  <c r="T31" i="14"/>
  <c r="S31" i="14"/>
  <c r="P31" i="14"/>
  <c r="O31" i="14"/>
  <c r="T30" i="14"/>
  <c r="S30" i="14"/>
  <c r="P30" i="14"/>
  <c r="O30" i="14"/>
  <c r="T29" i="14"/>
  <c r="S29" i="14"/>
  <c r="P29" i="14"/>
  <c r="O29" i="14"/>
  <c r="T28" i="14"/>
  <c r="S28" i="14"/>
  <c r="P28" i="14"/>
  <c r="O28" i="14"/>
  <c r="T27" i="14"/>
  <c r="S27" i="14"/>
  <c r="P27" i="14"/>
  <c r="O27" i="14"/>
  <c r="T26" i="14"/>
  <c r="S26" i="14"/>
  <c r="P26" i="14"/>
  <c r="O26" i="14"/>
  <c r="T25" i="14"/>
  <c r="S25" i="14"/>
  <c r="P25" i="14"/>
  <c r="O25" i="14"/>
  <c r="T24" i="14"/>
  <c r="S24" i="14"/>
  <c r="P24" i="14"/>
  <c r="O24" i="14"/>
  <c r="T23" i="14"/>
  <c r="S23" i="14"/>
  <c r="P23" i="14"/>
  <c r="O23" i="14"/>
  <c r="T22" i="14"/>
  <c r="S22" i="14"/>
  <c r="P22" i="14"/>
  <c r="O22" i="14"/>
  <c r="T21" i="14"/>
  <c r="S21" i="14"/>
  <c r="P21" i="14"/>
  <c r="O21" i="14"/>
  <c r="T20" i="14"/>
  <c r="S20" i="14"/>
  <c r="P20" i="14"/>
  <c r="O20" i="14"/>
  <c r="T19" i="14"/>
  <c r="S19" i="14"/>
  <c r="P19" i="14"/>
  <c r="O19" i="14"/>
  <c r="T18" i="14"/>
  <c r="S18" i="14"/>
  <c r="P18" i="14"/>
  <c r="O18" i="14"/>
  <c r="T17" i="14"/>
  <c r="S17" i="14"/>
  <c r="P17" i="14"/>
  <c r="O17" i="14"/>
  <c r="T16" i="14"/>
  <c r="S16" i="14"/>
  <c r="P16" i="14"/>
  <c r="O16" i="14"/>
  <c r="T15" i="14"/>
  <c r="S15" i="14"/>
  <c r="P15" i="14"/>
  <c r="O15" i="14"/>
  <c r="T14" i="14"/>
  <c r="S14" i="14"/>
  <c r="P14" i="14"/>
  <c r="O14" i="14"/>
  <c r="T13" i="14"/>
  <c r="S13" i="14"/>
  <c r="P13" i="14"/>
  <c r="O13" i="14"/>
  <c r="T12" i="14"/>
  <c r="S12" i="14"/>
  <c r="P12" i="14"/>
  <c r="O12" i="14"/>
  <c r="T11" i="14"/>
  <c r="S11" i="14"/>
  <c r="P11" i="14"/>
  <c r="O11" i="14"/>
  <c r="T10" i="14"/>
  <c r="S10" i="14"/>
  <c r="P10" i="14"/>
  <c r="O10" i="14"/>
  <c r="T9" i="14"/>
  <c r="S9" i="14"/>
  <c r="P9" i="14"/>
  <c r="O9" i="14"/>
  <c r="T8" i="14"/>
  <c r="S8" i="14"/>
  <c r="P8" i="14"/>
  <c r="O8" i="14"/>
  <c r="T7" i="14"/>
  <c r="S7" i="14"/>
  <c r="P7" i="14"/>
  <c r="O7" i="14"/>
  <c r="T6" i="14"/>
  <c r="S6" i="14"/>
  <c r="P6" i="14"/>
  <c r="O6" i="14"/>
  <c r="T5" i="14"/>
  <c r="S5" i="14"/>
  <c r="P5" i="14"/>
  <c r="O5" i="14"/>
  <c r="T4" i="14"/>
  <c r="S4" i="14"/>
  <c r="P4" i="14"/>
  <c r="O4" i="14"/>
  <c r="T3" i="14"/>
  <c r="S3" i="14"/>
  <c r="P3" i="14"/>
  <c r="O3" i="14"/>
  <c r="J32" i="14"/>
  <c r="I32" i="14"/>
  <c r="F32" i="14"/>
  <c r="E32" i="14"/>
  <c r="J31" i="14"/>
  <c r="I31" i="14"/>
  <c r="F31" i="14"/>
  <c r="E31" i="14"/>
  <c r="J30" i="14"/>
  <c r="I30" i="14"/>
  <c r="F30" i="14"/>
  <c r="E30" i="14"/>
  <c r="J29" i="14"/>
  <c r="I29" i="14"/>
  <c r="F29" i="14"/>
  <c r="E29" i="14"/>
  <c r="J28" i="14"/>
  <c r="I28" i="14"/>
  <c r="F28" i="14"/>
  <c r="E28" i="14"/>
  <c r="J27" i="14"/>
  <c r="I27" i="14"/>
  <c r="F27" i="14"/>
  <c r="E27" i="14"/>
  <c r="J26" i="14"/>
  <c r="I26" i="14"/>
  <c r="F26" i="14"/>
  <c r="E26" i="14"/>
  <c r="J25" i="14"/>
  <c r="I25" i="14"/>
  <c r="F25" i="14"/>
  <c r="E25" i="14"/>
  <c r="J24" i="14"/>
  <c r="I24" i="14"/>
  <c r="F24" i="14"/>
  <c r="E24" i="14"/>
  <c r="J23" i="14"/>
  <c r="I23" i="14"/>
  <c r="F23" i="14"/>
  <c r="E23" i="14"/>
  <c r="J22" i="14"/>
  <c r="I22" i="14"/>
  <c r="F22" i="14"/>
  <c r="E22" i="14"/>
  <c r="J21" i="14"/>
  <c r="I21" i="14"/>
  <c r="F21" i="14"/>
  <c r="E21" i="14"/>
  <c r="J20" i="14"/>
  <c r="I20" i="14"/>
  <c r="F20" i="14"/>
  <c r="E20" i="14"/>
  <c r="J19" i="14"/>
  <c r="I19" i="14"/>
  <c r="F19" i="14"/>
  <c r="E19" i="14"/>
  <c r="J18" i="14"/>
  <c r="I18" i="14"/>
  <c r="F18" i="14"/>
  <c r="E18" i="14"/>
  <c r="J17" i="14"/>
  <c r="I17" i="14"/>
  <c r="F17" i="14"/>
  <c r="E17" i="14"/>
  <c r="J16" i="14"/>
  <c r="I16" i="14"/>
  <c r="F16" i="14"/>
  <c r="E16" i="14"/>
  <c r="J15" i="14"/>
  <c r="I15" i="14"/>
  <c r="F15" i="14"/>
  <c r="E15" i="14"/>
  <c r="J14" i="14"/>
  <c r="I14" i="14"/>
  <c r="F14" i="14"/>
  <c r="E14" i="14"/>
  <c r="J13" i="14"/>
  <c r="I13" i="14"/>
  <c r="F13" i="14"/>
  <c r="E13" i="14"/>
  <c r="J12" i="14"/>
  <c r="I12" i="14"/>
  <c r="F12" i="14"/>
  <c r="E12" i="14"/>
  <c r="J11" i="14"/>
  <c r="I11" i="14"/>
  <c r="F11" i="14"/>
  <c r="E11" i="14"/>
  <c r="J10" i="14"/>
  <c r="I10" i="14"/>
  <c r="F10" i="14"/>
  <c r="E10" i="14"/>
  <c r="J9" i="14"/>
  <c r="I9" i="14"/>
  <c r="F9" i="14"/>
  <c r="E9" i="14"/>
  <c r="J8" i="14"/>
  <c r="I8" i="14"/>
  <c r="F8" i="14"/>
  <c r="E8" i="14"/>
  <c r="J7" i="14"/>
  <c r="I7" i="14"/>
  <c r="F7" i="14"/>
  <c r="E7" i="14"/>
  <c r="J6" i="14"/>
  <c r="I6" i="14"/>
  <c r="F6" i="14"/>
  <c r="E6" i="14"/>
  <c r="J5" i="14"/>
  <c r="I5" i="14"/>
  <c r="F5" i="14"/>
  <c r="E5" i="14"/>
  <c r="J4" i="14"/>
  <c r="I4" i="14"/>
  <c r="F4" i="14"/>
  <c r="E4" i="14"/>
  <c r="J3" i="14"/>
  <c r="I3" i="14"/>
  <c r="F3" i="14"/>
  <c r="E3" i="14"/>
  <c r="AB38" i="13"/>
  <c r="X38" i="13"/>
  <c r="R38" i="13"/>
  <c r="N38" i="13"/>
  <c r="H38" i="13"/>
  <c r="D38" i="13"/>
  <c r="AB37" i="13"/>
  <c r="AB39" i="13" s="1"/>
  <c r="X37" i="13"/>
  <c r="X39" i="13" s="1"/>
  <c r="R37" i="13"/>
  <c r="R39" i="13" s="1"/>
  <c r="N37" i="13"/>
  <c r="N39" i="13" s="1"/>
  <c r="H37" i="13"/>
  <c r="H39" i="13" s="1"/>
  <c r="D37" i="13"/>
  <c r="D39" i="13" s="1"/>
  <c r="AB36" i="13"/>
  <c r="X36" i="13"/>
  <c r="V36" i="13"/>
  <c r="R36" i="13"/>
  <c r="N36" i="13"/>
  <c r="L36" i="13"/>
  <c r="H36" i="13"/>
  <c r="D36" i="13"/>
  <c r="B36" i="13"/>
  <c r="AB35" i="13"/>
  <c r="X35" i="13"/>
  <c r="V35" i="13"/>
  <c r="R35" i="13"/>
  <c r="N35" i="13"/>
  <c r="L35" i="13"/>
  <c r="H35" i="13"/>
  <c r="D35" i="13"/>
  <c r="B35" i="13"/>
  <c r="AB34" i="13"/>
  <c r="X34" i="13"/>
  <c r="V34" i="13"/>
  <c r="R34" i="13"/>
  <c r="N34" i="13"/>
  <c r="L34" i="13"/>
  <c r="H34" i="13"/>
  <c r="D34" i="13"/>
  <c r="B34" i="13"/>
  <c r="AD32" i="13"/>
  <c r="AC32" i="13"/>
  <c r="Z32" i="13"/>
  <c r="Y32" i="13"/>
  <c r="AD31" i="13"/>
  <c r="AC31" i="13"/>
  <c r="Z31" i="13"/>
  <c r="Y31" i="13"/>
  <c r="AD30" i="13"/>
  <c r="AC30" i="13"/>
  <c r="Z30" i="13"/>
  <c r="Y30" i="13"/>
  <c r="AD29" i="13"/>
  <c r="AC29" i="13"/>
  <c r="Z29" i="13"/>
  <c r="Y29" i="13"/>
  <c r="AD28" i="13"/>
  <c r="AC28" i="13"/>
  <c r="Z28" i="13"/>
  <c r="Y28" i="13"/>
  <c r="AD27" i="13"/>
  <c r="AC27" i="13"/>
  <c r="Z27" i="13"/>
  <c r="Y27" i="13"/>
  <c r="AD26" i="13"/>
  <c r="AC26" i="13"/>
  <c r="Z26" i="13"/>
  <c r="Y26" i="13"/>
  <c r="AD25" i="13"/>
  <c r="AC25" i="13"/>
  <c r="Z25" i="13"/>
  <c r="Y25" i="13"/>
  <c r="AD24" i="13"/>
  <c r="AC24" i="13"/>
  <c r="Z24" i="13"/>
  <c r="Y24" i="13"/>
  <c r="AD23" i="13"/>
  <c r="AC23" i="13"/>
  <c r="Z23" i="13"/>
  <c r="Y23" i="13"/>
  <c r="AD22" i="13"/>
  <c r="AC22" i="13"/>
  <c r="Z22" i="13"/>
  <c r="Y22" i="13"/>
  <c r="AD21" i="13"/>
  <c r="AC21" i="13"/>
  <c r="Z21" i="13"/>
  <c r="Y21" i="13"/>
  <c r="AD20" i="13"/>
  <c r="AC20" i="13"/>
  <c r="Z20" i="13"/>
  <c r="Y20" i="13"/>
  <c r="AD19" i="13"/>
  <c r="AC19" i="13"/>
  <c r="Z19" i="13"/>
  <c r="Y19" i="13"/>
  <c r="AD18" i="13"/>
  <c r="AC18" i="13"/>
  <c r="Z18" i="13"/>
  <c r="Y18" i="13"/>
  <c r="AD17" i="13"/>
  <c r="AC17" i="13"/>
  <c r="Z17" i="13"/>
  <c r="Y17" i="13"/>
  <c r="AD16" i="13"/>
  <c r="AC16" i="13"/>
  <c r="Z16" i="13"/>
  <c r="Y16" i="13"/>
  <c r="AD15" i="13"/>
  <c r="AC15" i="13"/>
  <c r="Z15" i="13"/>
  <c r="Y15" i="13"/>
  <c r="AD14" i="13"/>
  <c r="AC14" i="13"/>
  <c r="Z14" i="13"/>
  <c r="Y14" i="13"/>
  <c r="AD13" i="13"/>
  <c r="AC13" i="13"/>
  <c r="Z13" i="13"/>
  <c r="Y13" i="13"/>
  <c r="AD12" i="13"/>
  <c r="AC12" i="13"/>
  <c r="Z12" i="13"/>
  <c r="Y12" i="13"/>
  <c r="AD11" i="13"/>
  <c r="AC11" i="13"/>
  <c r="Z11" i="13"/>
  <c r="Y11" i="13"/>
  <c r="AD10" i="13"/>
  <c r="AC10" i="13"/>
  <c r="Z10" i="13"/>
  <c r="Y10" i="13"/>
  <c r="AD9" i="13"/>
  <c r="AC9" i="13"/>
  <c r="Z9" i="13"/>
  <c r="Y9" i="13"/>
  <c r="AD8" i="13"/>
  <c r="AC8" i="13"/>
  <c r="Z8" i="13"/>
  <c r="Y8" i="13"/>
  <c r="AD7" i="13"/>
  <c r="AC7" i="13"/>
  <c r="Z7" i="13"/>
  <c r="Y7" i="13"/>
  <c r="AD6" i="13"/>
  <c r="AC6" i="13"/>
  <c r="Z6" i="13"/>
  <c r="Y6" i="13"/>
  <c r="AD5" i="13"/>
  <c r="AC5" i="13"/>
  <c r="Z5" i="13"/>
  <c r="Y5" i="13"/>
  <c r="AD4" i="13"/>
  <c r="AC4" i="13"/>
  <c r="Z4" i="13"/>
  <c r="Y4" i="13"/>
  <c r="AD3" i="13"/>
  <c r="AC3" i="13"/>
  <c r="Z3" i="13"/>
  <c r="Y3" i="13"/>
  <c r="T32" i="13"/>
  <c r="S32" i="13"/>
  <c r="P32" i="13"/>
  <c r="O32" i="13"/>
  <c r="T31" i="13"/>
  <c r="S31" i="13"/>
  <c r="P31" i="13"/>
  <c r="O31" i="13"/>
  <c r="T30" i="13"/>
  <c r="S30" i="13"/>
  <c r="P30" i="13"/>
  <c r="O30" i="13"/>
  <c r="T29" i="13"/>
  <c r="S29" i="13"/>
  <c r="P29" i="13"/>
  <c r="O29" i="13"/>
  <c r="T28" i="13"/>
  <c r="S28" i="13"/>
  <c r="P28" i="13"/>
  <c r="O28" i="13"/>
  <c r="T27" i="13"/>
  <c r="S27" i="13"/>
  <c r="P27" i="13"/>
  <c r="O27" i="13"/>
  <c r="T26" i="13"/>
  <c r="S26" i="13"/>
  <c r="P26" i="13"/>
  <c r="O26" i="13"/>
  <c r="T25" i="13"/>
  <c r="S25" i="13"/>
  <c r="P25" i="13"/>
  <c r="O25" i="13"/>
  <c r="T24" i="13"/>
  <c r="S24" i="13"/>
  <c r="P24" i="13"/>
  <c r="O24" i="13"/>
  <c r="T23" i="13"/>
  <c r="S23" i="13"/>
  <c r="P23" i="13"/>
  <c r="O23" i="13"/>
  <c r="T22" i="13"/>
  <c r="S22" i="13"/>
  <c r="P22" i="13"/>
  <c r="O22" i="13"/>
  <c r="T21" i="13"/>
  <c r="S21" i="13"/>
  <c r="P21" i="13"/>
  <c r="O21" i="13"/>
  <c r="T20" i="13"/>
  <c r="S20" i="13"/>
  <c r="P20" i="13"/>
  <c r="O20" i="13"/>
  <c r="T19" i="13"/>
  <c r="S19" i="13"/>
  <c r="P19" i="13"/>
  <c r="O19" i="13"/>
  <c r="T18" i="13"/>
  <c r="S18" i="13"/>
  <c r="P18" i="13"/>
  <c r="O18" i="13"/>
  <c r="T17" i="13"/>
  <c r="S17" i="13"/>
  <c r="P17" i="13"/>
  <c r="O17" i="13"/>
  <c r="T16" i="13"/>
  <c r="S16" i="13"/>
  <c r="P16" i="13"/>
  <c r="O16" i="13"/>
  <c r="T15" i="13"/>
  <c r="S15" i="13"/>
  <c r="P15" i="13"/>
  <c r="O15" i="13"/>
  <c r="T14" i="13"/>
  <c r="S14" i="13"/>
  <c r="P14" i="13"/>
  <c r="O14" i="13"/>
  <c r="T13" i="13"/>
  <c r="S13" i="13"/>
  <c r="P13" i="13"/>
  <c r="O13" i="13"/>
  <c r="T12" i="13"/>
  <c r="S12" i="13"/>
  <c r="P12" i="13"/>
  <c r="O12" i="13"/>
  <c r="T11" i="13"/>
  <c r="S11" i="13"/>
  <c r="P11" i="13"/>
  <c r="O11" i="13"/>
  <c r="T10" i="13"/>
  <c r="S10" i="13"/>
  <c r="P10" i="13"/>
  <c r="O10" i="13"/>
  <c r="T9" i="13"/>
  <c r="S9" i="13"/>
  <c r="P9" i="13"/>
  <c r="O9" i="13"/>
  <c r="T8" i="13"/>
  <c r="S8" i="13"/>
  <c r="P8" i="13"/>
  <c r="O8" i="13"/>
  <c r="T7" i="13"/>
  <c r="S7" i="13"/>
  <c r="P7" i="13"/>
  <c r="O7" i="13"/>
  <c r="T6" i="13"/>
  <c r="S6" i="13"/>
  <c r="P6" i="13"/>
  <c r="O6" i="13"/>
  <c r="T5" i="13"/>
  <c r="S5" i="13"/>
  <c r="P5" i="13"/>
  <c r="O5" i="13"/>
  <c r="T4" i="13"/>
  <c r="S4" i="13"/>
  <c r="P4" i="13"/>
  <c r="O4" i="13"/>
  <c r="T3" i="13"/>
  <c r="S3" i="13"/>
  <c r="P3" i="13"/>
  <c r="O3" i="13"/>
  <c r="J32" i="13"/>
  <c r="I32" i="13"/>
  <c r="F32" i="13"/>
  <c r="E32" i="13"/>
  <c r="J31" i="13"/>
  <c r="I31" i="13"/>
  <c r="F31" i="13"/>
  <c r="E31" i="13"/>
  <c r="J30" i="13"/>
  <c r="I30" i="13"/>
  <c r="F30" i="13"/>
  <c r="E30" i="13"/>
  <c r="J29" i="13"/>
  <c r="I29" i="13"/>
  <c r="F29" i="13"/>
  <c r="E29" i="13"/>
  <c r="J28" i="13"/>
  <c r="I28" i="13"/>
  <c r="F28" i="13"/>
  <c r="E28" i="13"/>
  <c r="J27" i="13"/>
  <c r="I27" i="13"/>
  <c r="F27" i="13"/>
  <c r="E27" i="13"/>
  <c r="J26" i="13"/>
  <c r="I26" i="13"/>
  <c r="F26" i="13"/>
  <c r="E26" i="13"/>
  <c r="J25" i="13"/>
  <c r="I25" i="13"/>
  <c r="F25" i="13"/>
  <c r="E25" i="13"/>
  <c r="J24" i="13"/>
  <c r="I24" i="13"/>
  <c r="F24" i="13"/>
  <c r="E24" i="13"/>
  <c r="J23" i="13"/>
  <c r="I23" i="13"/>
  <c r="F23" i="13"/>
  <c r="E23" i="13"/>
  <c r="J22" i="13"/>
  <c r="I22" i="13"/>
  <c r="F22" i="13"/>
  <c r="E22" i="13"/>
  <c r="J21" i="13"/>
  <c r="I21" i="13"/>
  <c r="F21" i="13"/>
  <c r="E21" i="13"/>
  <c r="J20" i="13"/>
  <c r="I20" i="13"/>
  <c r="F20" i="13"/>
  <c r="E20" i="13"/>
  <c r="J19" i="13"/>
  <c r="I19" i="13"/>
  <c r="F19" i="13"/>
  <c r="E19" i="13"/>
  <c r="J18" i="13"/>
  <c r="I18" i="13"/>
  <c r="F18" i="13"/>
  <c r="E18" i="13"/>
  <c r="J17" i="13"/>
  <c r="I17" i="13"/>
  <c r="F17" i="13"/>
  <c r="E17" i="13"/>
  <c r="J16" i="13"/>
  <c r="I16" i="13"/>
  <c r="F16" i="13"/>
  <c r="E16" i="13"/>
  <c r="J15" i="13"/>
  <c r="I15" i="13"/>
  <c r="F15" i="13"/>
  <c r="E15" i="13"/>
  <c r="J14" i="13"/>
  <c r="I14" i="13"/>
  <c r="F14" i="13"/>
  <c r="E14" i="13"/>
  <c r="J13" i="13"/>
  <c r="I13" i="13"/>
  <c r="F13" i="13"/>
  <c r="E13" i="13"/>
  <c r="J12" i="13"/>
  <c r="I12" i="13"/>
  <c r="F12" i="13"/>
  <c r="E12" i="13"/>
  <c r="J11" i="13"/>
  <c r="I11" i="13"/>
  <c r="F11" i="13"/>
  <c r="E11" i="13"/>
  <c r="J10" i="13"/>
  <c r="I10" i="13"/>
  <c r="F10" i="13"/>
  <c r="E10" i="13"/>
  <c r="J9" i="13"/>
  <c r="I9" i="13"/>
  <c r="F9" i="13"/>
  <c r="E9" i="13"/>
  <c r="J8" i="13"/>
  <c r="I8" i="13"/>
  <c r="F8" i="13"/>
  <c r="E8" i="13"/>
  <c r="J7" i="13"/>
  <c r="I7" i="13"/>
  <c r="F7" i="13"/>
  <c r="E7" i="13"/>
  <c r="J6" i="13"/>
  <c r="I6" i="13"/>
  <c r="F6" i="13"/>
  <c r="E6" i="13"/>
  <c r="J5" i="13"/>
  <c r="I5" i="13"/>
  <c r="F5" i="13"/>
  <c r="E5" i="13"/>
  <c r="J4" i="13"/>
  <c r="I4" i="13"/>
  <c r="F4" i="13"/>
  <c r="E4" i="13"/>
  <c r="J3" i="13"/>
  <c r="I3" i="13"/>
  <c r="F3" i="13"/>
  <c r="E3" i="13"/>
  <c r="I32" i="10"/>
  <c r="J32" i="10"/>
  <c r="E32" i="10"/>
  <c r="F32" i="10"/>
  <c r="I32" i="8"/>
  <c r="J32" i="8"/>
  <c r="E32" i="8"/>
  <c r="F32" i="8"/>
  <c r="E32" i="11"/>
  <c r="F32" i="11"/>
  <c r="I32" i="11"/>
  <c r="J32" i="11"/>
  <c r="I32" i="12"/>
  <c r="J32" i="12"/>
  <c r="E32" i="12"/>
  <c r="F32" i="12"/>
  <c r="I32" i="9"/>
  <c r="J32" i="9"/>
  <c r="E32" i="9"/>
  <c r="F32" i="9"/>
  <c r="F35" i="9"/>
  <c r="I32" i="6"/>
  <c r="J32" i="6"/>
  <c r="E32" i="6"/>
  <c r="F32" i="6"/>
  <c r="I32" i="4"/>
  <c r="J32" i="4"/>
  <c r="E32" i="4"/>
  <c r="F32" i="4"/>
  <c r="E32" i="1"/>
  <c r="F32" i="1"/>
  <c r="J32" i="1"/>
  <c r="I32" i="1"/>
  <c r="J6" i="12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J29" i="4" l="1"/>
  <c r="J35" i="12"/>
  <c r="F35" i="12"/>
  <c r="J31" i="12"/>
  <c r="I31" i="12"/>
  <c r="F31" i="12"/>
  <c r="E31" i="12"/>
  <c r="J30" i="12"/>
  <c r="I30" i="12"/>
  <c r="F30" i="12"/>
  <c r="E30" i="12"/>
  <c r="J29" i="12"/>
  <c r="I29" i="12"/>
  <c r="F29" i="12"/>
  <c r="E29" i="12"/>
  <c r="J28" i="12"/>
  <c r="I28" i="12"/>
  <c r="F28" i="12"/>
  <c r="E28" i="12"/>
  <c r="J27" i="12"/>
  <c r="I27" i="12"/>
  <c r="F27" i="12"/>
  <c r="E27" i="12"/>
  <c r="J26" i="12"/>
  <c r="I26" i="12"/>
  <c r="F26" i="12"/>
  <c r="E26" i="12"/>
  <c r="J25" i="12"/>
  <c r="I25" i="12"/>
  <c r="F25" i="12"/>
  <c r="E25" i="12"/>
  <c r="J24" i="12"/>
  <c r="I24" i="12"/>
  <c r="F24" i="12"/>
  <c r="E24" i="12"/>
  <c r="J23" i="12"/>
  <c r="I23" i="12"/>
  <c r="F23" i="12"/>
  <c r="E23" i="12"/>
  <c r="J22" i="12"/>
  <c r="I22" i="12"/>
  <c r="F22" i="12"/>
  <c r="E22" i="12"/>
  <c r="J21" i="12"/>
  <c r="I21" i="12"/>
  <c r="F21" i="12"/>
  <c r="E21" i="12"/>
  <c r="J20" i="12"/>
  <c r="I20" i="12"/>
  <c r="F20" i="12"/>
  <c r="E20" i="12"/>
  <c r="J19" i="12"/>
  <c r="I19" i="12"/>
  <c r="F19" i="12"/>
  <c r="E19" i="12"/>
  <c r="J18" i="12"/>
  <c r="I18" i="12"/>
  <c r="F18" i="12"/>
  <c r="E18" i="12"/>
  <c r="J17" i="12"/>
  <c r="I17" i="12"/>
  <c r="F17" i="12"/>
  <c r="E17" i="12"/>
  <c r="J16" i="12"/>
  <c r="I16" i="12"/>
  <c r="F16" i="12"/>
  <c r="E16" i="12"/>
  <c r="J15" i="12"/>
  <c r="I15" i="12"/>
  <c r="F15" i="12"/>
  <c r="E15" i="12"/>
  <c r="J14" i="12"/>
  <c r="I14" i="12"/>
  <c r="F14" i="12"/>
  <c r="E14" i="12"/>
  <c r="J13" i="12"/>
  <c r="I13" i="12"/>
  <c r="F13" i="12"/>
  <c r="E13" i="12"/>
  <c r="J12" i="12"/>
  <c r="I12" i="12"/>
  <c r="F12" i="12"/>
  <c r="E12" i="12"/>
  <c r="J11" i="12"/>
  <c r="I11" i="12"/>
  <c r="F11" i="12"/>
  <c r="E11" i="12"/>
  <c r="J10" i="12"/>
  <c r="I10" i="12"/>
  <c r="F10" i="12"/>
  <c r="E10" i="12"/>
  <c r="J9" i="12"/>
  <c r="I9" i="12"/>
  <c r="F9" i="12"/>
  <c r="E9" i="12"/>
  <c r="J8" i="12"/>
  <c r="I8" i="12"/>
  <c r="F8" i="12"/>
  <c r="E8" i="12"/>
  <c r="J7" i="12"/>
  <c r="I7" i="12"/>
  <c r="F7" i="12"/>
  <c r="E7" i="12"/>
  <c r="I6" i="12"/>
  <c r="F6" i="12"/>
  <c r="E6" i="12"/>
  <c r="J5" i="12"/>
  <c r="I5" i="12"/>
  <c r="F5" i="12"/>
  <c r="E5" i="12"/>
  <c r="J4" i="12"/>
  <c r="I4" i="12"/>
  <c r="F4" i="12"/>
  <c r="E4" i="12"/>
  <c r="J3" i="12"/>
  <c r="I3" i="12"/>
  <c r="F3" i="12"/>
  <c r="E3" i="12"/>
  <c r="J35" i="11"/>
  <c r="F35" i="11"/>
  <c r="J31" i="11"/>
  <c r="I31" i="11"/>
  <c r="F31" i="11"/>
  <c r="E31" i="11"/>
  <c r="J30" i="11"/>
  <c r="I30" i="11"/>
  <c r="F30" i="11"/>
  <c r="E30" i="11"/>
  <c r="J29" i="11"/>
  <c r="I29" i="11"/>
  <c r="F29" i="11"/>
  <c r="E29" i="11"/>
  <c r="J28" i="11"/>
  <c r="I28" i="11"/>
  <c r="F28" i="11"/>
  <c r="E28" i="11"/>
  <c r="J27" i="11"/>
  <c r="I27" i="11"/>
  <c r="F27" i="11"/>
  <c r="E27" i="11"/>
  <c r="J26" i="11"/>
  <c r="I26" i="11"/>
  <c r="F26" i="11"/>
  <c r="E26" i="11"/>
  <c r="J25" i="11"/>
  <c r="I25" i="11"/>
  <c r="F25" i="11"/>
  <c r="E25" i="11"/>
  <c r="J24" i="11"/>
  <c r="I24" i="11"/>
  <c r="F24" i="11"/>
  <c r="E24" i="11"/>
  <c r="J23" i="11"/>
  <c r="I23" i="11"/>
  <c r="F23" i="11"/>
  <c r="E23" i="11"/>
  <c r="J22" i="11"/>
  <c r="I22" i="11"/>
  <c r="F22" i="11"/>
  <c r="E22" i="11"/>
  <c r="J21" i="11"/>
  <c r="I21" i="11"/>
  <c r="F21" i="11"/>
  <c r="E21" i="11"/>
  <c r="J20" i="11"/>
  <c r="I20" i="11"/>
  <c r="F20" i="11"/>
  <c r="E20" i="11"/>
  <c r="J19" i="11"/>
  <c r="I19" i="11"/>
  <c r="F19" i="11"/>
  <c r="E19" i="11"/>
  <c r="J18" i="11"/>
  <c r="I18" i="11"/>
  <c r="F18" i="11"/>
  <c r="E18" i="11"/>
  <c r="J17" i="11"/>
  <c r="I17" i="11"/>
  <c r="F17" i="11"/>
  <c r="E17" i="11"/>
  <c r="J16" i="11"/>
  <c r="I16" i="11"/>
  <c r="F16" i="11"/>
  <c r="E16" i="11"/>
  <c r="J15" i="11"/>
  <c r="I15" i="11"/>
  <c r="F15" i="11"/>
  <c r="E15" i="11"/>
  <c r="J14" i="11"/>
  <c r="I14" i="11"/>
  <c r="F14" i="11"/>
  <c r="E14" i="11"/>
  <c r="J13" i="11"/>
  <c r="I13" i="11"/>
  <c r="F13" i="11"/>
  <c r="E13" i="11"/>
  <c r="J12" i="11"/>
  <c r="I12" i="11"/>
  <c r="F12" i="11"/>
  <c r="E12" i="11"/>
  <c r="J11" i="11"/>
  <c r="I11" i="11"/>
  <c r="F11" i="11"/>
  <c r="E11" i="11"/>
  <c r="J10" i="11"/>
  <c r="I10" i="11"/>
  <c r="F10" i="11"/>
  <c r="E10" i="11"/>
  <c r="J9" i="11"/>
  <c r="I9" i="11"/>
  <c r="F9" i="11"/>
  <c r="E9" i="11"/>
  <c r="J8" i="11"/>
  <c r="I8" i="11"/>
  <c r="F8" i="11"/>
  <c r="E8" i="11"/>
  <c r="J7" i="11"/>
  <c r="I7" i="11"/>
  <c r="F7" i="11"/>
  <c r="E7" i="11"/>
  <c r="J6" i="11"/>
  <c r="I6" i="11"/>
  <c r="F6" i="11"/>
  <c r="E6" i="11"/>
  <c r="J5" i="11"/>
  <c r="I5" i="11"/>
  <c r="F5" i="11"/>
  <c r="E5" i="11"/>
  <c r="J4" i="11"/>
  <c r="I4" i="11"/>
  <c r="F4" i="11"/>
  <c r="E4" i="11"/>
  <c r="J3" i="11"/>
  <c r="I3" i="11"/>
  <c r="F3" i="11"/>
  <c r="E3" i="11"/>
  <c r="J35" i="10"/>
  <c r="F35" i="10"/>
  <c r="J31" i="10"/>
  <c r="I31" i="10"/>
  <c r="F31" i="10"/>
  <c r="E31" i="10"/>
  <c r="J30" i="10"/>
  <c r="I30" i="10"/>
  <c r="F30" i="10"/>
  <c r="E30" i="10"/>
  <c r="J29" i="10"/>
  <c r="I29" i="10"/>
  <c r="F29" i="10"/>
  <c r="E29" i="10"/>
  <c r="J28" i="10"/>
  <c r="I28" i="10"/>
  <c r="F28" i="10"/>
  <c r="E28" i="10"/>
  <c r="J27" i="10"/>
  <c r="I27" i="10"/>
  <c r="F27" i="10"/>
  <c r="E27" i="10"/>
  <c r="J26" i="10"/>
  <c r="I26" i="10"/>
  <c r="F26" i="10"/>
  <c r="E26" i="10"/>
  <c r="J25" i="10"/>
  <c r="I25" i="10"/>
  <c r="F25" i="10"/>
  <c r="E25" i="10"/>
  <c r="J24" i="10"/>
  <c r="I24" i="10"/>
  <c r="F24" i="10"/>
  <c r="E24" i="10"/>
  <c r="J23" i="10"/>
  <c r="I23" i="10"/>
  <c r="F23" i="10"/>
  <c r="E23" i="10"/>
  <c r="J22" i="10"/>
  <c r="I22" i="10"/>
  <c r="F22" i="10"/>
  <c r="E22" i="10"/>
  <c r="J21" i="10"/>
  <c r="I21" i="10"/>
  <c r="F21" i="10"/>
  <c r="E21" i="10"/>
  <c r="J20" i="10"/>
  <c r="I20" i="10"/>
  <c r="F20" i="10"/>
  <c r="E20" i="10"/>
  <c r="J19" i="10"/>
  <c r="I19" i="10"/>
  <c r="F19" i="10"/>
  <c r="E19" i="10"/>
  <c r="J18" i="10"/>
  <c r="I18" i="10"/>
  <c r="F18" i="10"/>
  <c r="E18" i="10"/>
  <c r="J17" i="10"/>
  <c r="I17" i="10"/>
  <c r="F17" i="10"/>
  <c r="E17" i="10"/>
  <c r="J16" i="10"/>
  <c r="I16" i="10"/>
  <c r="F16" i="10"/>
  <c r="E16" i="10"/>
  <c r="J15" i="10"/>
  <c r="I15" i="10"/>
  <c r="F15" i="10"/>
  <c r="E15" i="10"/>
  <c r="J14" i="10"/>
  <c r="I14" i="10"/>
  <c r="F14" i="10"/>
  <c r="E14" i="10"/>
  <c r="J13" i="10"/>
  <c r="I13" i="10"/>
  <c r="F13" i="10"/>
  <c r="E13" i="10"/>
  <c r="J12" i="10"/>
  <c r="I12" i="10"/>
  <c r="F12" i="10"/>
  <c r="E12" i="10"/>
  <c r="J11" i="10"/>
  <c r="I11" i="10"/>
  <c r="F11" i="10"/>
  <c r="E11" i="10"/>
  <c r="J10" i="10"/>
  <c r="I10" i="10"/>
  <c r="F10" i="10"/>
  <c r="E10" i="10"/>
  <c r="J9" i="10"/>
  <c r="I9" i="10"/>
  <c r="F9" i="10"/>
  <c r="E9" i="10"/>
  <c r="J8" i="10"/>
  <c r="I8" i="10"/>
  <c r="F8" i="10"/>
  <c r="E8" i="10"/>
  <c r="J7" i="10"/>
  <c r="I7" i="10"/>
  <c r="F7" i="10"/>
  <c r="E7" i="10"/>
  <c r="J6" i="10"/>
  <c r="I6" i="10"/>
  <c r="F6" i="10"/>
  <c r="E6" i="10"/>
  <c r="J5" i="10"/>
  <c r="I5" i="10"/>
  <c r="F5" i="10"/>
  <c r="E5" i="10"/>
  <c r="J4" i="10"/>
  <c r="I4" i="10"/>
  <c r="F4" i="10"/>
  <c r="E4" i="10"/>
  <c r="J3" i="10"/>
  <c r="I3" i="10"/>
  <c r="F3" i="10"/>
  <c r="E3" i="10"/>
  <c r="J35" i="9"/>
  <c r="F27" i="9"/>
  <c r="J31" i="9"/>
  <c r="I31" i="9"/>
  <c r="F31" i="9"/>
  <c r="J30" i="9"/>
  <c r="I30" i="9"/>
  <c r="F30" i="9"/>
  <c r="J29" i="9"/>
  <c r="I29" i="9"/>
  <c r="F29" i="9"/>
  <c r="J28" i="9"/>
  <c r="I28" i="9"/>
  <c r="F28" i="9"/>
  <c r="J27" i="9"/>
  <c r="I27" i="9"/>
  <c r="J26" i="9"/>
  <c r="I26" i="9"/>
  <c r="F26" i="9"/>
  <c r="J25" i="9"/>
  <c r="I25" i="9"/>
  <c r="F25" i="9"/>
  <c r="J24" i="9"/>
  <c r="I24" i="9"/>
  <c r="F24" i="9"/>
  <c r="J23" i="9"/>
  <c r="I23" i="9"/>
  <c r="F23" i="9"/>
  <c r="J22" i="9"/>
  <c r="I22" i="9"/>
  <c r="F22" i="9"/>
  <c r="J21" i="9"/>
  <c r="I21" i="9"/>
  <c r="F21" i="9"/>
  <c r="J20" i="9"/>
  <c r="I20" i="9"/>
  <c r="F20" i="9"/>
  <c r="J19" i="9"/>
  <c r="I19" i="9"/>
  <c r="F19" i="9"/>
  <c r="J18" i="9"/>
  <c r="I18" i="9"/>
  <c r="F18" i="9"/>
  <c r="J17" i="9"/>
  <c r="I17" i="9"/>
  <c r="F17" i="9"/>
  <c r="J16" i="9"/>
  <c r="I16" i="9"/>
  <c r="F16" i="9"/>
  <c r="J15" i="9"/>
  <c r="I15" i="9"/>
  <c r="F15" i="9"/>
  <c r="J14" i="9"/>
  <c r="I14" i="9"/>
  <c r="F14" i="9"/>
  <c r="J13" i="9"/>
  <c r="I13" i="9"/>
  <c r="F13" i="9"/>
  <c r="J12" i="9"/>
  <c r="I12" i="9"/>
  <c r="F12" i="9"/>
  <c r="J11" i="9"/>
  <c r="I11" i="9"/>
  <c r="F11" i="9"/>
  <c r="J10" i="9"/>
  <c r="I10" i="9"/>
  <c r="F10" i="9"/>
  <c r="J9" i="9"/>
  <c r="I9" i="9"/>
  <c r="F9" i="9"/>
  <c r="J8" i="9"/>
  <c r="I8" i="9"/>
  <c r="F8" i="9"/>
  <c r="J7" i="9"/>
  <c r="I7" i="9"/>
  <c r="F7" i="9"/>
  <c r="J6" i="9"/>
  <c r="I6" i="9"/>
  <c r="F6" i="9"/>
  <c r="J5" i="9"/>
  <c r="I5" i="9"/>
  <c r="F5" i="9"/>
  <c r="J4" i="9"/>
  <c r="I4" i="9"/>
  <c r="F4" i="9"/>
  <c r="J3" i="9"/>
  <c r="I3" i="9"/>
  <c r="F3" i="9"/>
  <c r="J34" i="12" l="1"/>
  <c r="J36" i="12" s="1"/>
  <c r="J34" i="9"/>
  <c r="J36" i="9" s="1"/>
  <c r="F34" i="12"/>
  <c r="F36" i="12" s="1"/>
  <c r="F34" i="11"/>
  <c r="F36" i="11" s="1"/>
  <c r="J34" i="11"/>
  <c r="J36" i="11" s="1"/>
  <c r="J34" i="10"/>
  <c r="J36" i="10" s="1"/>
  <c r="F34" i="10"/>
  <c r="F36" i="10" s="1"/>
  <c r="F34" i="9"/>
  <c r="F36" i="9" s="1"/>
  <c r="J35" i="8"/>
  <c r="F35" i="8"/>
  <c r="J31" i="8"/>
  <c r="I31" i="8"/>
  <c r="F31" i="8"/>
  <c r="E31" i="8"/>
  <c r="J30" i="8"/>
  <c r="I30" i="8"/>
  <c r="F30" i="8"/>
  <c r="E30" i="8"/>
  <c r="J29" i="8"/>
  <c r="I29" i="8"/>
  <c r="F29" i="8"/>
  <c r="E29" i="8"/>
  <c r="J28" i="8"/>
  <c r="I28" i="8"/>
  <c r="F28" i="8"/>
  <c r="E28" i="8"/>
  <c r="J27" i="8"/>
  <c r="I27" i="8"/>
  <c r="F27" i="8"/>
  <c r="E27" i="8"/>
  <c r="J26" i="8"/>
  <c r="I26" i="8"/>
  <c r="F26" i="8"/>
  <c r="E26" i="8"/>
  <c r="J25" i="8"/>
  <c r="I25" i="8"/>
  <c r="F25" i="8"/>
  <c r="E25" i="8"/>
  <c r="J24" i="8"/>
  <c r="I24" i="8"/>
  <c r="F24" i="8"/>
  <c r="E24" i="8"/>
  <c r="J23" i="8"/>
  <c r="I23" i="8"/>
  <c r="F23" i="8"/>
  <c r="E23" i="8"/>
  <c r="J22" i="8"/>
  <c r="I22" i="8"/>
  <c r="F22" i="8"/>
  <c r="E22" i="8"/>
  <c r="J21" i="8"/>
  <c r="I21" i="8"/>
  <c r="F21" i="8"/>
  <c r="E21" i="8"/>
  <c r="J20" i="8"/>
  <c r="I20" i="8"/>
  <c r="F20" i="8"/>
  <c r="E20" i="8"/>
  <c r="J19" i="8"/>
  <c r="I19" i="8"/>
  <c r="F19" i="8"/>
  <c r="E19" i="8"/>
  <c r="J18" i="8"/>
  <c r="I18" i="8"/>
  <c r="F18" i="8"/>
  <c r="E18" i="8"/>
  <c r="J17" i="8"/>
  <c r="I17" i="8"/>
  <c r="F17" i="8"/>
  <c r="E17" i="8"/>
  <c r="J16" i="8"/>
  <c r="I16" i="8"/>
  <c r="F16" i="8"/>
  <c r="E16" i="8"/>
  <c r="J15" i="8"/>
  <c r="I15" i="8"/>
  <c r="F15" i="8"/>
  <c r="E15" i="8"/>
  <c r="J14" i="8"/>
  <c r="I14" i="8"/>
  <c r="F14" i="8"/>
  <c r="E14" i="8"/>
  <c r="J13" i="8"/>
  <c r="I13" i="8"/>
  <c r="F13" i="8"/>
  <c r="E13" i="8"/>
  <c r="J12" i="8"/>
  <c r="I12" i="8"/>
  <c r="F12" i="8"/>
  <c r="E12" i="8"/>
  <c r="J11" i="8"/>
  <c r="I11" i="8"/>
  <c r="F11" i="8"/>
  <c r="E11" i="8"/>
  <c r="J10" i="8"/>
  <c r="I10" i="8"/>
  <c r="F10" i="8"/>
  <c r="E10" i="8"/>
  <c r="J9" i="8"/>
  <c r="I9" i="8"/>
  <c r="F9" i="8"/>
  <c r="E9" i="8"/>
  <c r="J8" i="8"/>
  <c r="I8" i="8"/>
  <c r="F8" i="8"/>
  <c r="E8" i="8"/>
  <c r="J7" i="8"/>
  <c r="I7" i="8"/>
  <c r="F7" i="8"/>
  <c r="E7" i="8"/>
  <c r="J6" i="8"/>
  <c r="I6" i="8"/>
  <c r="F6" i="8"/>
  <c r="E6" i="8"/>
  <c r="J5" i="8"/>
  <c r="I5" i="8"/>
  <c r="F5" i="8"/>
  <c r="E5" i="8"/>
  <c r="J4" i="8"/>
  <c r="I4" i="8"/>
  <c r="F4" i="8"/>
  <c r="E4" i="8"/>
  <c r="J3" i="8"/>
  <c r="I3" i="8"/>
  <c r="F3" i="8"/>
  <c r="E3" i="8"/>
  <c r="J35" i="6"/>
  <c r="F35" i="6"/>
  <c r="J31" i="6"/>
  <c r="I31" i="6"/>
  <c r="F31" i="6"/>
  <c r="E31" i="6"/>
  <c r="J30" i="6"/>
  <c r="I30" i="6"/>
  <c r="F30" i="6"/>
  <c r="E30" i="6"/>
  <c r="J29" i="6"/>
  <c r="I29" i="6"/>
  <c r="F29" i="6"/>
  <c r="E29" i="6"/>
  <c r="J28" i="6"/>
  <c r="I28" i="6"/>
  <c r="F28" i="6"/>
  <c r="E28" i="6"/>
  <c r="J27" i="6"/>
  <c r="I27" i="6"/>
  <c r="F27" i="6"/>
  <c r="E27" i="6"/>
  <c r="J26" i="6"/>
  <c r="I26" i="6"/>
  <c r="F26" i="6"/>
  <c r="E26" i="6"/>
  <c r="J25" i="6"/>
  <c r="I25" i="6"/>
  <c r="F25" i="6"/>
  <c r="E25" i="6"/>
  <c r="J24" i="6"/>
  <c r="I24" i="6"/>
  <c r="F24" i="6"/>
  <c r="E24" i="6"/>
  <c r="J23" i="6"/>
  <c r="I23" i="6"/>
  <c r="F23" i="6"/>
  <c r="E23" i="6"/>
  <c r="J22" i="6"/>
  <c r="I22" i="6"/>
  <c r="F22" i="6"/>
  <c r="E22" i="6"/>
  <c r="J21" i="6"/>
  <c r="I21" i="6"/>
  <c r="F21" i="6"/>
  <c r="E21" i="6"/>
  <c r="J20" i="6"/>
  <c r="I20" i="6"/>
  <c r="F20" i="6"/>
  <c r="E20" i="6"/>
  <c r="J19" i="6"/>
  <c r="I19" i="6"/>
  <c r="F19" i="6"/>
  <c r="E19" i="6"/>
  <c r="J18" i="6"/>
  <c r="I18" i="6"/>
  <c r="F18" i="6"/>
  <c r="E18" i="6"/>
  <c r="J17" i="6"/>
  <c r="I17" i="6"/>
  <c r="F17" i="6"/>
  <c r="E17" i="6"/>
  <c r="J16" i="6"/>
  <c r="I16" i="6"/>
  <c r="F16" i="6"/>
  <c r="E16" i="6"/>
  <c r="J15" i="6"/>
  <c r="I15" i="6"/>
  <c r="F15" i="6"/>
  <c r="E15" i="6"/>
  <c r="J14" i="6"/>
  <c r="I14" i="6"/>
  <c r="F14" i="6"/>
  <c r="E14" i="6"/>
  <c r="J13" i="6"/>
  <c r="I13" i="6"/>
  <c r="F13" i="6"/>
  <c r="E13" i="6"/>
  <c r="J12" i="6"/>
  <c r="I12" i="6"/>
  <c r="F12" i="6"/>
  <c r="E12" i="6"/>
  <c r="J11" i="6"/>
  <c r="I11" i="6"/>
  <c r="F11" i="6"/>
  <c r="E11" i="6"/>
  <c r="J10" i="6"/>
  <c r="I10" i="6"/>
  <c r="F10" i="6"/>
  <c r="E10" i="6"/>
  <c r="J9" i="6"/>
  <c r="I9" i="6"/>
  <c r="F9" i="6"/>
  <c r="E9" i="6"/>
  <c r="J8" i="6"/>
  <c r="I8" i="6"/>
  <c r="F8" i="6"/>
  <c r="E8" i="6"/>
  <c r="J7" i="6"/>
  <c r="I7" i="6"/>
  <c r="F7" i="6"/>
  <c r="E7" i="6"/>
  <c r="J6" i="6"/>
  <c r="I6" i="6"/>
  <c r="F6" i="6"/>
  <c r="E6" i="6"/>
  <c r="J5" i="6"/>
  <c r="I5" i="6"/>
  <c r="F5" i="6"/>
  <c r="E5" i="6"/>
  <c r="J4" i="6"/>
  <c r="I4" i="6"/>
  <c r="F4" i="6"/>
  <c r="E4" i="6"/>
  <c r="J3" i="6"/>
  <c r="I3" i="6"/>
  <c r="F3" i="6"/>
  <c r="E3" i="6"/>
  <c r="J35" i="4"/>
  <c r="F35" i="4"/>
  <c r="J31" i="4"/>
  <c r="I31" i="4"/>
  <c r="F31" i="4"/>
  <c r="E31" i="4"/>
  <c r="J30" i="4"/>
  <c r="I30" i="4"/>
  <c r="F30" i="4"/>
  <c r="E30" i="4"/>
  <c r="I29" i="4"/>
  <c r="F29" i="4"/>
  <c r="E29" i="4"/>
  <c r="J28" i="4"/>
  <c r="I28" i="4"/>
  <c r="F28" i="4"/>
  <c r="E28" i="4"/>
  <c r="J27" i="4"/>
  <c r="I27" i="4"/>
  <c r="F27" i="4"/>
  <c r="E27" i="4"/>
  <c r="J26" i="4"/>
  <c r="I26" i="4"/>
  <c r="F26" i="4"/>
  <c r="E26" i="4"/>
  <c r="J25" i="4"/>
  <c r="I25" i="4"/>
  <c r="F25" i="4"/>
  <c r="E25" i="4"/>
  <c r="J24" i="4"/>
  <c r="I24" i="4"/>
  <c r="F24" i="4"/>
  <c r="E24" i="4"/>
  <c r="J23" i="4"/>
  <c r="I23" i="4"/>
  <c r="F23" i="4"/>
  <c r="E23" i="4"/>
  <c r="J22" i="4"/>
  <c r="I22" i="4"/>
  <c r="F22" i="4"/>
  <c r="E22" i="4"/>
  <c r="J21" i="4"/>
  <c r="I21" i="4"/>
  <c r="F21" i="4"/>
  <c r="E21" i="4"/>
  <c r="J20" i="4"/>
  <c r="I20" i="4"/>
  <c r="F20" i="4"/>
  <c r="E20" i="4"/>
  <c r="J19" i="4"/>
  <c r="I19" i="4"/>
  <c r="F19" i="4"/>
  <c r="E19" i="4"/>
  <c r="J18" i="4"/>
  <c r="I18" i="4"/>
  <c r="F18" i="4"/>
  <c r="E18" i="4"/>
  <c r="J17" i="4"/>
  <c r="I17" i="4"/>
  <c r="F17" i="4"/>
  <c r="E17" i="4"/>
  <c r="J16" i="4"/>
  <c r="I16" i="4"/>
  <c r="F16" i="4"/>
  <c r="E16" i="4"/>
  <c r="J15" i="4"/>
  <c r="I15" i="4"/>
  <c r="F15" i="4"/>
  <c r="E15" i="4"/>
  <c r="J14" i="4"/>
  <c r="I14" i="4"/>
  <c r="F14" i="4"/>
  <c r="E14" i="4"/>
  <c r="J13" i="4"/>
  <c r="I13" i="4"/>
  <c r="F13" i="4"/>
  <c r="E13" i="4"/>
  <c r="J12" i="4"/>
  <c r="I12" i="4"/>
  <c r="F12" i="4"/>
  <c r="E12" i="4"/>
  <c r="J11" i="4"/>
  <c r="I11" i="4"/>
  <c r="F11" i="4"/>
  <c r="E11" i="4"/>
  <c r="J10" i="4"/>
  <c r="I10" i="4"/>
  <c r="F10" i="4"/>
  <c r="E10" i="4"/>
  <c r="J9" i="4"/>
  <c r="I9" i="4"/>
  <c r="F9" i="4"/>
  <c r="E9" i="4"/>
  <c r="J8" i="4"/>
  <c r="I8" i="4"/>
  <c r="F8" i="4"/>
  <c r="E8" i="4"/>
  <c r="J7" i="4"/>
  <c r="I7" i="4"/>
  <c r="F7" i="4"/>
  <c r="E7" i="4"/>
  <c r="J6" i="4"/>
  <c r="I6" i="4"/>
  <c r="F6" i="4"/>
  <c r="E6" i="4"/>
  <c r="J5" i="4"/>
  <c r="I5" i="4"/>
  <c r="F5" i="4"/>
  <c r="E5" i="4"/>
  <c r="J4" i="4"/>
  <c r="I4" i="4"/>
  <c r="F4" i="4"/>
  <c r="E4" i="4"/>
  <c r="J3" i="4"/>
  <c r="I3" i="4"/>
  <c r="F3" i="4"/>
  <c r="E3" i="4"/>
  <c r="F35" i="1"/>
  <c r="J35" i="1"/>
  <c r="I4" i="1"/>
  <c r="E5" i="1"/>
  <c r="E6" i="1"/>
  <c r="I7" i="1"/>
  <c r="E8" i="1"/>
  <c r="E9" i="1"/>
  <c r="J10" i="1"/>
  <c r="J11" i="1"/>
  <c r="I12" i="1"/>
  <c r="E13" i="1"/>
  <c r="E14" i="1"/>
  <c r="I15" i="1"/>
  <c r="E16" i="1"/>
  <c r="E17" i="1"/>
  <c r="J18" i="1"/>
  <c r="J19" i="1"/>
  <c r="I20" i="1"/>
  <c r="E21" i="1"/>
  <c r="E22" i="1"/>
  <c r="I23" i="1"/>
  <c r="E24" i="1"/>
  <c r="E25" i="1"/>
  <c r="J26" i="1"/>
  <c r="J27" i="1"/>
  <c r="I28" i="1"/>
  <c r="E29" i="1"/>
  <c r="E30" i="1"/>
  <c r="I31" i="1"/>
  <c r="E3" i="1"/>
  <c r="F34" i="6" l="1"/>
  <c r="F36" i="6" s="1"/>
  <c r="J34" i="4"/>
  <c r="J36" i="4" s="1"/>
  <c r="J34" i="8"/>
  <c r="J36" i="8" s="1"/>
  <c r="F34" i="8"/>
  <c r="F36" i="8" s="1"/>
  <c r="J34" i="6"/>
  <c r="J36" i="6" s="1"/>
  <c r="F34" i="4"/>
  <c r="F36" i="4" s="1"/>
  <c r="E4" i="1"/>
  <c r="F29" i="1"/>
  <c r="F13" i="1"/>
  <c r="I30" i="1"/>
  <c r="F28" i="1"/>
  <c r="F12" i="1"/>
  <c r="I27" i="1"/>
  <c r="F27" i="1"/>
  <c r="F11" i="1"/>
  <c r="E31" i="1"/>
  <c r="I26" i="1"/>
  <c r="F23" i="1"/>
  <c r="F7" i="1"/>
  <c r="E28" i="1"/>
  <c r="I14" i="1"/>
  <c r="F21" i="1"/>
  <c r="F5" i="1"/>
  <c r="E20" i="1"/>
  <c r="I6" i="1"/>
  <c r="F20" i="1"/>
  <c r="F4" i="1"/>
  <c r="E15" i="1"/>
  <c r="J3" i="1"/>
  <c r="F19" i="1"/>
  <c r="E12" i="1"/>
  <c r="F31" i="1"/>
  <c r="F15" i="1"/>
  <c r="E27" i="1"/>
  <c r="E11" i="1"/>
  <c r="I22" i="1"/>
  <c r="F3" i="1"/>
  <c r="F26" i="1"/>
  <c r="F18" i="1"/>
  <c r="F10" i="1"/>
  <c r="J24" i="1"/>
  <c r="J16" i="1"/>
  <c r="J8" i="1"/>
  <c r="E26" i="1"/>
  <c r="E10" i="1"/>
  <c r="I19" i="1"/>
  <c r="F25" i="1"/>
  <c r="F17" i="1"/>
  <c r="F9" i="1"/>
  <c r="J31" i="1"/>
  <c r="J23" i="1"/>
  <c r="J15" i="1"/>
  <c r="J7" i="1"/>
  <c r="J9" i="1"/>
  <c r="E23" i="1"/>
  <c r="E7" i="1"/>
  <c r="I18" i="1"/>
  <c r="F24" i="1"/>
  <c r="F16" i="1"/>
  <c r="F8" i="1"/>
  <c r="J30" i="1"/>
  <c r="J22" i="1"/>
  <c r="J14" i="1"/>
  <c r="J6" i="1"/>
  <c r="J25" i="1"/>
  <c r="J29" i="1"/>
  <c r="J21" i="1"/>
  <c r="J13" i="1"/>
  <c r="J5" i="1"/>
  <c r="E19" i="1"/>
  <c r="I3" i="1"/>
  <c r="I11" i="1"/>
  <c r="F30" i="1"/>
  <c r="F22" i="1"/>
  <c r="F14" i="1"/>
  <c r="F6" i="1"/>
  <c r="J28" i="1"/>
  <c r="J20" i="1"/>
  <c r="J12" i="1"/>
  <c r="J4" i="1"/>
  <c r="J17" i="1"/>
  <c r="E18" i="1"/>
  <c r="I10" i="1"/>
  <c r="I25" i="1"/>
  <c r="I17" i="1"/>
  <c r="I9" i="1"/>
  <c r="I24" i="1"/>
  <c r="I16" i="1"/>
  <c r="I8" i="1"/>
  <c r="I29" i="1"/>
  <c r="I21" i="1"/>
  <c r="I13" i="1"/>
  <c r="I5" i="1"/>
  <c r="J34" i="1" l="1"/>
  <c r="J36" i="1" s="1"/>
  <c r="F34" i="1"/>
  <c r="F36" i="1" s="1"/>
</calcChain>
</file>

<file path=xl/sharedStrings.xml><?xml version="1.0" encoding="utf-8"?>
<sst xmlns="http://schemas.openxmlformats.org/spreadsheetml/2006/main" count="248" uniqueCount="27">
  <si>
    <t>Data</t>
  </si>
  <si>
    <t>n</t>
  </si>
  <si>
    <t>Consumo médio de CPU Real</t>
  </si>
  <si>
    <t>GM(1,1)</t>
  </si>
  <si>
    <t>MAPE</t>
  </si>
  <si>
    <t>PowerBI</t>
  </si>
  <si>
    <t>Consumo Máximo de CPU Real</t>
  </si>
  <si>
    <t>Consumo Minimo de CPU Real</t>
  </si>
  <si>
    <t>Máxima escrita em disco (GB)  Real</t>
  </si>
  <si>
    <t>Entrada de rede (MB)  Real</t>
  </si>
  <si>
    <t>Minima escrita em disco (MB)  Real</t>
  </si>
  <si>
    <t>Media escrita em disco (MB)  Real</t>
  </si>
  <si>
    <t>Saida de rede (MB)  Real</t>
  </si>
  <si>
    <t>Real</t>
  </si>
  <si>
    <t>Previsão GM</t>
  </si>
  <si>
    <t>PE GM</t>
  </si>
  <si>
    <t>ABS GM</t>
  </si>
  <si>
    <t>Previsão BI</t>
  </si>
  <si>
    <t>PE BI</t>
  </si>
  <si>
    <t>ABS BI</t>
  </si>
  <si>
    <t xml:space="preserve">Média </t>
  </si>
  <si>
    <t xml:space="preserve">media </t>
  </si>
  <si>
    <t>Mediana</t>
  </si>
  <si>
    <t>mediana</t>
  </si>
  <si>
    <t>Desvio P.</t>
  </si>
  <si>
    <t>desvio</t>
  </si>
  <si>
    <t>∑ ABS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</si>
</sst>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" fillId="2" borderId="0" applyNumberFormat="0" applyBorder="0" applyAlignment="0" applyProtection="0"/>
  </cellStyleXfs>
  <cellXfs count="26">
    <xf numFmtId="0" fontId="0" fillId="0" borderId="0" xfId="0"/>
    <xf numFmtId="2" fontId="0" fillId="0" borderId="0" xfId="0" applyNumberFormat="1"/>
    <xf numFmtId="9" fontId="0" fillId="0" borderId="0" xfId="1" applyFont="1"/>
    <xf numFmtId="0" fontId="1" fillId="2" borderId="0" xfId="2"/>
    <xf numFmtId="14" fontId="1" fillId="2" borderId="0" xfId="2" applyNumberFormat="1"/>
    <xf numFmtId="2" fontId="1" fillId="2" borderId="0" xfId="2" applyNumberFormat="1"/>
    <xf numFmtId="2" fontId="1" fillId="2" borderId="0" xfId="2" quotePrefix="1" applyNumberFormat="1"/>
    <xf numFmtId="1" fontId="1" fillId="2" borderId="0" xfId="2" applyNumberFormat="1"/>
    <xf numFmtId="0" fontId="3" fillId="2" borderId="0" xfId="2" applyFont="1" applyAlignment="1">
      <alignment wrapText="1"/>
    </xf>
    <xf numFmtId="0" fontId="3" fillId="2" borderId="0" xfId="2" applyFont="1"/>
    <xf numFmtId="0" fontId="2" fillId="2" borderId="1" xfId="2" applyFont="1" applyBorder="1" applyAlignment="1">
      <alignment wrapText="1"/>
    </xf>
    <xf numFmtId="0" fontId="3" fillId="2" borderId="1" xfId="2" applyFont="1" applyBorder="1" applyAlignment="1">
      <alignment wrapText="1"/>
    </xf>
    <xf numFmtId="0" fontId="3" fillId="2" borderId="1" xfId="2" applyFont="1" applyBorder="1"/>
    <xf numFmtId="14" fontId="4" fillId="3" borderId="0" xfId="2" applyNumberFormat="1" applyFont="1" applyFill="1"/>
    <xf numFmtId="2" fontId="4" fillId="3" borderId="0" xfId="2" applyNumberFormat="1" applyFont="1" applyFill="1"/>
    <xf numFmtId="2" fontId="4" fillId="3" borderId="0" xfId="2" quotePrefix="1" applyNumberFormat="1" applyFont="1" applyFill="1"/>
    <xf numFmtId="9" fontId="4" fillId="3" borderId="0" xfId="2" applyNumberFormat="1" applyFont="1" applyFill="1"/>
    <xf numFmtId="0" fontId="4" fillId="3" borderId="0" xfId="2" applyFont="1" applyFill="1"/>
    <xf numFmtId="1" fontId="4" fillId="3" borderId="0" xfId="2" applyNumberFormat="1" applyFont="1" applyFill="1"/>
    <xf numFmtId="0" fontId="4" fillId="3" borderId="0" xfId="0" applyFont="1" applyFill="1"/>
    <xf numFmtId="2" fontId="4" fillId="3" borderId="0" xfId="0" applyNumberFormat="1" applyFont="1" applyFill="1"/>
    <xf numFmtId="1" fontId="4" fillId="3" borderId="0" xfId="0" applyNumberFormat="1" applyFont="1" applyFill="1"/>
    <xf numFmtId="0" fontId="5" fillId="3" borderId="0" xfId="2" applyFont="1" applyFill="1" applyAlignment="1">
      <alignment wrapText="1"/>
    </xf>
    <xf numFmtId="0" fontId="5" fillId="3" borderId="1" xfId="2" applyFont="1" applyFill="1" applyBorder="1" applyAlignment="1">
      <alignment wrapText="1"/>
    </xf>
    <xf numFmtId="0" fontId="5" fillId="3" borderId="1" xfId="2" applyFont="1" applyFill="1" applyBorder="1"/>
    <xf numFmtId="0" fontId="5" fillId="3" borderId="0" xfId="2" applyFont="1" applyFill="1"/>
  </cellXfs>
  <cellStyles count="3">
    <cellStyle name="60% - Ênfase3" xfId="2" builtinId="40"/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800" b="0" i="0" baseline="0">
                <a:effectLst/>
              </a:rPr>
              <a:t>Comparação Real x Previsões </a:t>
            </a:r>
            <a:endParaRPr lang="pt-B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CPU_Media!$B$2</c:f>
              <c:strCache>
                <c:ptCount val="1"/>
                <c:pt idx="0">
                  <c:v>Real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CPU_Media!$A$3:$A$32</c:f>
              <c:numCache>
                <c:formatCode>m/d/yyyy</c:formatCode>
                <c:ptCount val="30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</c:numCache>
            </c:numRef>
          </c:cat>
          <c:val>
            <c:numRef>
              <c:f>CPU_Media!$B$3:$B$32</c:f>
              <c:numCache>
                <c:formatCode>0.00</c:formatCode>
                <c:ptCount val="30"/>
                <c:pt idx="0">
                  <c:v>1.6718063329999999</c:v>
                </c:pt>
                <c:pt idx="1">
                  <c:v>1.4157767670000001</c:v>
                </c:pt>
                <c:pt idx="2">
                  <c:v>1.3906901679999999</c:v>
                </c:pt>
                <c:pt idx="3">
                  <c:v>1.733971309</c:v>
                </c:pt>
                <c:pt idx="4">
                  <c:v>1.231395593</c:v>
                </c:pt>
                <c:pt idx="5">
                  <c:v>1.671072428</c:v>
                </c:pt>
                <c:pt idx="6">
                  <c:v>1.406097412</c:v>
                </c:pt>
                <c:pt idx="7">
                  <c:v>1.710312281</c:v>
                </c:pt>
                <c:pt idx="8">
                  <c:v>1.560207313</c:v>
                </c:pt>
                <c:pt idx="9">
                  <c:v>1.3016165150000001</c:v>
                </c:pt>
                <c:pt idx="10">
                  <c:v>1.743988283</c:v>
                </c:pt>
                <c:pt idx="11">
                  <c:v>1.2046920919999999</c:v>
                </c:pt>
                <c:pt idx="12">
                  <c:v>1.4607820149999999</c:v>
                </c:pt>
                <c:pt idx="13">
                  <c:v>1.4480243770000001</c:v>
                </c:pt>
                <c:pt idx="14">
                  <c:v>1.4653585170000001</c:v>
                </c:pt>
                <c:pt idx="15">
                  <c:v>1.4056464310000001</c:v>
                </c:pt>
                <c:pt idx="16">
                  <c:v>1.381290744</c:v>
                </c:pt>
                <c:pt idx="17">
                  <c:v>1.7114484750000001</c:v>
                </c:pt>
                <c:pt idx="18">
                  <c:v>1.2015686269999999</c:v>
                </c:pt>
                <c:pt idx="19">
                  <c:v>1.3618561929999999</c:v>
                </c:pt>
                <c:pt idx="20">
                  <c:v>1.2814436870000001</c:v>
                </c:pt>
                <c:pt idx="21">
                  <c:v>1.4494600980000001</c:v>
                </c:pt>
                <c:pt idx="22">
                  <c:v>2.6935556539999999</c:v>
                </c:pt>
                <c:pt idx="23">
                  <c:v>1.529424221</c:v>
                </c:pt>
                <c:pt idx="24">
                  <c:v>1.2427186079999999</c:v>
                </c:pt>
                <c:pt idx="25">
                  <c:v>1.21496676</c:v>
                </c:pt>
                <c:pt idx="26">
                  <c:v>1.3487014690000001</c:v>
                </c:pt>
                <c:pt idx="27">
                  <c:v>1.3296828030000001</c:v>
                </c:pt>
                <c:pt idx="28">
                  <c:v>1.632360042</c:v>
                </c:pt>
                <c:pt idx="29">
                  <c:v>1.41766791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8D-45D9-9826-95584D1BA667}"/>
            </c:ext>
          </c:extLst>
        </c:ser>
        <c:ser>
          <c:idx val="1"/>
          <c:order val="1"/>
          <c:tx>
            <c:strRef>
              <c:f>CPU_Media!$D$2</c:f>
              <c:strCache>
                <c:ptCount val="1"/>
                <c:pt idx="0">
                  <c:v>Previsão GM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CPU_Media!$A$3:$A$32</c:f>
              <c:numCache>
                <c:formatCode>m/d/yyyy</c:formatCode>
                <c:ptCount val="30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</c:numCache>
            </c:numRef>
          </c:cat>
          <c:val>
            <c:numRef>
              <c:f>CPU_Media!$D$3:$D$32</c:f>
              <c:numCache>
                <c:formatCode>0.00</c:formatCode>
                <c:ptCount val="30"/>
                <c:pt idx="0">
                  <c:v>0.98019999999999996</c:v>
                </c:pt>
                <c:pt idx="1">
                  <c:v>0.96619999999999995</c:v>
                </c:pt>
                <c:pt idx="2">
                  <c:v>0.95230000000000004</c:v>
                </c:pt>
                <c:pt idx="3">
                  <c:v>0.93869999999999998</c:v>
                </c:pt>
                <c:pt idx="4">
                  <c:v>0.92530000000000001</c:v>
                </c:pt>
                <c:pt idx="5">
                  <c:v>0.91200000000000003</c:v>
                </c:pt>
                <c:pt idx="6">
                  <c:v>0.89900000000000002</c:v>
                </c:pt>
                <c:pt idx="7">
                  <c:v>0.8861</c:v>
                </c:pt>
                <c:pt idx="8">
                  <c:v>0.87339999999999995</c:v>
                </c:pt>
                <c:pt idx="9">
                  <c:v>0.8609</c:v>
                </c:pt>
                <c:pt idx="10">
                  <c:v>0.84860000000000002</c:v>
                </c:pt>
                <c:pt idx="11">
                  <c:v>0.83640000000000003</c:v>
                </c:pt>
                <c:pt idx="12">
                  <c:v>0.82450000000000001</c:v>
                </c:pt>
                <c:pt idx="13">
                  <c:v>0.81259999999999999</c:v>
                </c:pt>
                <c:pt idx="14">
                  <c:v>0.80100000000000005</c:v>
                </c:pt>
                <c:pt idx="15">
                  <c:v>0.78949999999999998</c:v>
                </c:pt>
                <c:pt idx="16">
                  <c:v>0.7782</c:v>
                </c:pt>
                <c:pt idx="17">
                  <c:v>0.7671</c:v>
                </c:pt>
                <c:pt idx="18">
                  <c:v>0.75609999999999999</c:v>
                </c:pt>
                <c:pt idx="19">
                  <c:v>0.74529999999999996</c:v>
                </c:pt>
                <c:pt idx="20">
                  <c:v>0.73460000000000003</c:v>
                </c:pt>
                <c:pt idx="21">
                  <c:v>0.72409999999999997</c:v>
                </c:pt>
                <c:pt idx="22">
                  <c:v>0.7137</c:v>
                </c:pt>
                <c:pt idx="23">
                  <c:v>0.70350000000000001</c:v>
                </c:pt>
                <c:pt idx="24">
                  <c:v>0.69340000000000002</c:v>
                </c:pt>
                <c:pt idx="25">
                  <c:v>0.6835</c:v>
                </c:pt>
                <c:pt idx="26">
                  <c:v>0.67369999999999997</c:v>
                </c:pt>
                <c:pt idx="27">
                  <c:v>0.66410000000000002</c:v>
                </c:pt>
                <c:pt idx="28">
                  <c:v>0.65459999999999996</c:v>
                </c:pt>
                <c:pt idx="29">
                  <c:v>0.6452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8D-45D9-9826-95584D1BA667}"/>
            </c:ext>
          </c:extLst>
        </c:ser>
        <c:ser>
          <c:idx val="2"/>
          <c:order val="2"/>
          <c:tx>
            <c:strRef>
              <c:f>CPU_Media!$H$2</c:f>
              <c:strCache>
                <c:ptCount val="1"/>
                <c:pt idx="0">
                  <c:v>Previsão BI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CPU_Media!$A$3:$A$32</c:f>
              <c:numCache>
                <c:formatCode>m/d/yyyy</c:formatCode>
                <c:ptCount val="30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</c:numCache>
            </c:numRef>
          </c:cat>
          <c:val>
            <c:numRef>
              <c:f>CPU_Media!$H$3:$H$32</c:f>
              <c:numCache>
                <c:formatCode>0.00</c:formatCode>
                <c:ptCount val="30"/>
                <c:pt idx="0">
                  <c:v>1.6718063329999999</c:v>
                </c:pt>
                <c:pt idx="1">
                  <c:v>1.361876943</c:v>
                </c:pt>
                <c:pt idx="2">
                  <c:v>1.5056666679999999</c:v>
                </c:pt>
                <c:pt idx="3">
                  <c:v>1.5402395019999999</c:v>
                </c:pt>
                <c:pt idx="4">
                  <c:v>1.672294231</c:v>
                </c:pt>
                <c:pt idx="5">
                  <c:v>2.123782265</c:v>
                </c:pt>
                <c:pt idx="6">
                  <c:v>2.1334217049999999</c:v>
                </c:pt>
                <c:pt idx="7">
                  <c:v>2.9459783869999998</c:v>
                </c:pt>
                <c:pt idx="8">
                  <c:v>2.2441515070000002</c:v>
                </c:pt>
                <c:pt idx="9">
                  <c:v>2.3809399689999999</c:v>
                </c:pt>
                <c:pt idx="10">
                  <c:v>2.4122967229999999</c:v>
                </c:pt>
                <c:pt idx="11">
                  <c:v>2.4487850510000002</c:v>
                </c:pt>
                <c:pt idx="12">
                  <c:v>2.4633711819999999</c:v>
                </c:pt>
                <c:pt idx="13">
                  <c:v>3.031715631</c:v>
                </c:pt>
                <c:pt idx="14">
                  <c:v>3.5716853990000001</c:v>
                </c:pt>
                <c:pt idx="15">
                  <c:v>3.0070506159999999</c:v>
                </c:pt>
                <c:pt idx="16">
                  <c:v>3.3139715010000002</c:v>
                </c:pt>
                <c:pt idx="17">
                  <c:v>3.204108331</c:v>
                </c:pt>
                <c:pt idx="18">
                  <c:v>3.4730146770000001</c:v>
                </c:pt>
                <c:pt idx="19">
                  <c:v>3.7763852029999998</c:v>
                </c:pt>
                <c:pt idx="20">
                  <c:v>3.461583987</c:v>
                </c:pt>
                <c:pt idx="21">
                  <c:v>3.8679483499999998</c:v>
                </c:pt>
                <c:pt idx="22">
                  <c:v>3.3727671130000001</c:v>
                </c:pt>
                <c:pt idx="23">
                  <c:v>3.5522438200000002</c:v>
                </c:pt>
                <c:pt idx="24">
                  <c:v>3.284017162</c:v>
                </c:pt>
                <c:pt idx="25">
                  <c:v>3.291413012</c:v>
                </c:pt>
                <c:pt idx="26">
                  <c:v>2.3740081669999999</c:v>
                </c:pt>
                <c:pt idx="27">
                  <c:v>6.6968396200000004</c:v>
                </c:pt>
                <c:pt idx="28">
                  <c:v>2.0842724869999998</c:v>
                </c:pt>
                <c:pt idx="29">
                  <c:v>1.6703515470000001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8D-45D9-9826-95584D1BA6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2498112"/>
        <c:axId val="702505328"/>
      </c:lineChart>
      <c:dateAx>
        <c:axId val="70249811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2505328"/>
        <c:crosses val="autoZero"/>
        <c:auto val="1"/>
        <c:lblOffset val="100"/>
        <c:baseTimeUnit val="days"/>
      </c:dateAx>
      <c:valAx>
        <c:axId val="70250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2498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800" b="0" i="0" baseline="0">
                <a:effectLst/>
              </a:rPr>
              <a:t>Comparação entre PE GM x PE BI</a:t>
            </a:r>
            <a:endParaRPr lang="pt-B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CPU_Media!$E$2</c:f>
              <c:strCache>
                <c:ptCount val="1"/>
                <c:pt idx="0">
                  <c:v>PE GM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CPU_Media!$A$3:$A$32</c:f>
              <c:numCache>
                <c:formatCode>m/d/yyyy</c:formatCode>
                <c:ptCount val="30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</c:numCache>
            </c:numRef>
          </c:cat>
          <c:val>
            <c:numRef>
              <c:f>CPU_Media!$E$3:$E$32</c:f>
              <c:numCache>
                <c:formatCode>0.00</c:formatCode>
                <c:ptCount val="30"/>
                <c:pt idx="0">
                  <c:v>-0.41368806861673729</c:v>
                </c:pt>
                <c:pt idx="1">
                  <c:v>-0.31754777834972064</c:v>
                </c:pt>
                <c:pt idx="2">
                  <c:v>-0.31523208985540185</c:v>
                </c:pt>
                <c:pt idx="3">
                  <c:v>-0.4586415616407411</c:v>
                </c:pt>
                <c:pt idx="4">
                  <c:v>-0.24857616410196134</c:v>
                </c:pt>
                <c:pt idx="5">
                  <c:v>-0.45424268588315192</c:v>
                </c:pt>
                <c:pt idx="6">
                  <c:v>-0.36064173624977841</c:v>
                </c:pt>
                <c:pt idx="7">
                  <c:v>-0.48190747979549825</c:v>
                </c:pt>
                <c:pt idx="8">
                  <c:v>-0.44020259825560765</c:v>
                </c:pt>
                <c:pt idx="9">
                  <c:v>-0.33859167421519698</c:v>
                </c:pt>
                <c:pt idx="10">
                  <c:v>-0.51341416208356483</c:v>
                </c:pt>
                <c:pt idx="11">
                  <c:v>-0.30571470871745371</c:v>
                </c:pt>
                <c:pt idx="12">
                  <c:v>-0.43557629301727124</c:v>
                </c:pt>
                <c:pt idx="13">
                  <c:v>-0.43882160210345689</c:v>
                </c:pt>
                <c:pt idx="14">
                  <c:v>-0.45337609144288338</c:v>
                </c:pt>
                <c:pt idx="15">
                  <c:v>-0.4383367092972757</c:v>
                </c:pt>
                <c:pt idx="16">
                  <c:v>-0.43661390378505277</c:v>
                </c:pt>
                <c:pt idx="17">
                  <c:v>-0.55178317594399096</c:v>
                </c:pt>
                <c:pt idx="18">
                  <c:v>-0.37073922952883481</c:v>
                </c:pt>
                <c:pt idx="19">
                  <c:v>-0.45273223132451551</c:v>
                </c:pt>
                <c:pt idx="20">
                  <c:v>-0.42674031839840032</c:v>
                </c:pt>
                <c:pt idx="21">
                  <c:v>-0.5004346784025786</c:v>
                </c:pt>
                <c:pt idx="22">
                  <c:v>-0.73503424778317206</c:v>
                </c:pt>
                <c:pt idx="23">
                  <c:v>-0.54002297705209412</c:v>
                </c:pt>
                <c:pt idx="24">
                  <c:v>-0.44202975996638488</c:v>
                </c:pt>
                <c:pt idx="25">
                  <c:v>-0.43743316895352763</c:v>
                </c:pt>
                <c:pt idx="26">
                  <c:v>-0.50048248965019859</c:v>
                </c:pt>
                <c:pt idx="27">
                  <c:v>-0.50055757771577347</c:v>
                </c:pt>
                <c:pt idx="28">
                  <c:v>-0.59898552821841256</c:v>
                </c:pt>
                <c:pt idx="29">
                  <c:v>-0.54488636199714779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9E-4C24-B2CB-02202426BD42}"/>
            </c:ext>
          </c:extLst>
        </c:ser>
        <c:ser>
          <c:idx val="1"/>
          <c:order val="1"/>
          <c:tx>
            <c:strRef>
              <c:f>CPU_Media!$I$2</c:f>
              <c:strCache>
                <c:ptCount val="1"/>
                <c:pt idx="0">
                  <c:v>PE BI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CPU_Media!$A$3:$A$32</c:f>
              <c:numCache>
                <c:formatCode>m/d/yyyy</c:formatCode>
                <c:ptCount val="30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</c:numCache>
            </c:numRef>
          </c:cat>
          <c:val>
            <c:numRef>
              <c:f>CPU_Media!$I$3:$I$32</c:f>
              <c:numCache>
                <c:formatCode>0.00</c:formatCode>
                <c:ptCount val="30"/>
                <c:pt idx="0">
                  <c:v>0</c:v>
                </c:pt>
                <c:pt idx="1">
                  <c:v>-3.8070849343157888E-2</c:v>
                </c:pt>
                <c:pt idx="2">
                  <c:v>8.2675855949533139E-2</c:v>
                </c:pt>
                <c:pt idx="3">
                  <c:v>-0.11172722754664681</c:v>
                </c:pt>
                <c:pt idx="4">
                  <c:v>0.35804792587072376</c:v>
                </c:pt>
                <c:pt idx="5">
                  <c:v>0.2709097639423203</c:v>
                </c:pt>
                <c:pt idx="6">
                  <c:v>0.51726451296533638</c:v>
                </c:pt>
                <c:pt idx="7">
                  <c:v>0.722479818292318</c:v>
                </c:pt>
                <c:pt idx="8">
                  <c:v>0.4383675094336647</c:v>
                </c:pt>
                <c:pt idx="9">
                  <c:v>0.82921770088327418</c:v>
                </c:pt>
                <c:pt idx="10">
                  <c:v>0.38320695529581139</c:v>
                </c:pt>
                <c:pt idx="11">
                  <c:v>1.0327061721925874</c:v>
                </c:pt>
                <c:pt idx="12">
                  <c:v>0.68633728831881879</c:v>
                </c:pt>
                <c:pt idx="13">
                  <c:v>1.0936910173301591</c:v>
                </c:pt>
                <c:pt idx="14">
                  <c:v>1.4374140236426525</c:v>
                </c:pt>
                <c:pt idx="15">
                  <c:v>1.1392652872605626</c:v>
                </c:pt>
                <c:pt idx="16">
                  <c:v>1.3991846143870201</c:v>
                </c:pt>
                <c:pt idx="17">
                  <c:v>0.87216172604904152</c:v>
                </c:pt>
                <c:pt idx="18">
                  <c:v>1.8904005971520763</c:v>
                </c:pt>
                <c:pt idx="19">
                  <c:v>1.7729691449147009</c:v>
                </c:pt>
                <c:pt idx="20">
                  <c:v>1.7013157285935419</c:v>
                </c:pt>
                <c:pt idx="21">
                  <c:v>1.6685442085208746</c:v>
                </c:pt>
                <c:pt idx="22">
                  <c:v>0.25216165776688282</c:v>
                </c:pt>
                <c:pt idx="23">
                  <c:v>1.3226020427984317</c:v>
                </c:pt>
                <c:pt idx="24">
                  <c:v>1.6426072168382628</c:v>
                </c:pt>
                <c:pt idx="25">
                  <c:v>1.7090560173020701</c:v>
                </c:pt>
                <c:pt idx="26">
                  <c:v>0.76021767720043887</c:v>
                </c:pt>
                <c:pt idx="27">
                  <c:v>4.0364189150154788</c:v>
                </c:pt>
                <c:pt idx="28">
                  <c:v>0.27684605930828088</c:v>
                </c:pt>
                <c:pt idx="29">
                  <c:v>0.17823894807635171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9E-4C24-B2CB-02202426BD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2503032"/>
        <c:axId val="702499096"/>
      </c:lineChart>
      <c:dateAx>
        <c:axId val="7025030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2499096"/>
        <c:crosses val="autoZero"/>
        <c:auto val="1"/>
        <c:lblOffset val="100"/>
        <c:baseTimeUnit val="days"/>
      </c:dateAx>
      <c:valAx>
        <c:axId val="702499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2503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800" b="0" i="0" baseline="0">
                <a:effectLst/>
              </a:rPr>
              <a:t>Comparação Real x Previsões </a:t>
            </a:r>
            <a:endParaRPr lang="pt-B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NetIn_Media!$B$2</c:f>
              <c:strCache>
                <c:ptCount val="1"/>
                <c:pt idx="0">
                  <c:v>Real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NetIn_Media!$A$3:$A$32</c:f>
              <c:numCache>
                <c:formatCode>m/d/yyyy</c:formatCode>
                <c:ptCount val="30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</c:numCache>
            </c:numRef>
          </c:cat>
          <c:val>
            <c:numRef>
              <c:f>NetIn_Media!$B$3:$B$32</c:f>
              <c:numCache>
                <c:formatCode>0.00</c:formatCode>
                <c:ptCount val="30"/>
                <c:pt idx="0">
                  <c:v>0.54661469605639701</c:v>
                </c:pt>
                <c:pt idx="1">
                  <c:v>0.25219612651401002</c:v>
                </c:pt>
                <c:pt idx="2">
                  <c:v>0.240566197368833</c:v>
                </c:pt>
                <c:pt idx="3">
                  <c:v>0.51901246574189897</c:v>
                </c:pt>
                <c:pt idx="4">
                  <c:v>0.16234894063737601</c:v>
                </c:pt>
                <c:pt idx="5">
                  <c:v>0.37931446366839899</c:v>
                </c:pt>
                <c:pt idx="6">
                  <c:v>0.30235094096925502</c:v>
                </c:pt>
                <c:pt idx="7">
                  <c:v>0.27779660887188301</c:v>
                </c:pt>
                <c:pt idx="8">
                  <c:v>0.267117869191699</c:v>
                </c:pt>
                <c:pt idx="9">
                  <c:v>0.163504438267813</c:v>
                </c:pt>
                <c:pt idx="10">
                  <c:v>0.51878343555662298</c:v>
                </c:pt>
                <c:pt idx="11">
                  <c:v>0.16175285975138301</c:v>
                </c:pt>
                <c:pt idx="12">
                  <c:v>0.35191479656431401</c:v>
                </c:pt>
                <c:pt idx="13">
                  <c:v>0.23526658945613399</c:v>
                </c:pt>
                <c:pt idx="14">
                  <c:v>0.26233165793948698</c:v>
                </c:pt>
                <c:pt idx="15">
                  <c:v>0.27947551806767701</c:v>
                </c:pt>
                <c:pt idx="16">
                  <c:v>0.20538370201418499</c:v>
                </c:pt>
                <c:pt idx="17">
                  <c:v>0.51914583908186995</c:v>
                </c:pt>
                <c:pt idx="18">
                  <c:v>0.16073660585615299</c:v>
                </c:pt>
                <c:pt idx="19">
                  <c:v>0.26096158822377502</c:v>
                </c:pt>
                <c:pt idx="20">
                  <c:v>0.189656568235821</c:v>
                </c:pt>
                <c:pt idx="21">
                  <c:v>0.34846852554215302</c:v>
                </c:pt>
                <c:pt idx="22">
                  <c:v>1.3105808565521699</c:v>
                </c:pt>
                <c:pt idx="23">
                  <c:v>0.242902583546108</c:v>
                </c:pt>
                <c:pt idx="24">
                  <c:v>0.44637955294714998</c:v>
                </c:pt>
                <c:pt idx="25">
                  <c:v>0.141865181922912</c:v>
                </c:pt>
                <c:pt idx="26">
                  <c:v>0.24025478031900099</c:v>
                </c:pt>
                <c:pt idx="27">
                  <c:v>0.30201164881388298</c:v>
                </c:pt>
                <c:pt idx="28">
                  <c:v>0.24783497386508499</c:v>
                </c:pt>
                <c:pt idx="29">
                  <c:v>0.43773252345897501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2E-4CD5-B6B3-9A5C88E6E3B6}"/>
            </c:ext>
          </c:extLst>
        </c:ser>
        <c:ser>
          <c:idx val="1"/>
          <c:order val="1"/>
          <c:tx>
            <c:strRef>
              <c:f>NetIn_Media!$D$2</c:f>
              <c:strCache>
                <c:ptCount val="1"/>
                <c:pt idx="0">
                  <c:v>Previsão GM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NetIn_Media!$A$3:$A$32</c:f>
              <c:numCache>
                <c:formatCode>m/d/yyyy</c:formatCode>
                <c:ptCount val="30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</c:numCache>
            </c:numRef>
          </c:cat>
          <c:val>
            <c:numRef>
              <c:f>NetIn_Media!$D$3:$D$32</c:f>
              <c:numCache>
                <c:formatCode>0.00</c:formatCode>
                <c:ptCount val="30"/>
                <c:pt idx="0">
                  <c:v>0.29170000000000001</c:v>
                </c:pt>
                <c:pt idx="1">
                  <c:v>0.2918</c:v>
                </c:pt>
                <c:pt idx="2">
                  <c:v>0.2918</c:v>
                </c:pt>
                <c:pt idx="3">
                  <c:v>0.29189999999999999</c:v>
                </c:pt>
                <c:pt idx="4">
                  <c:v>0.29199999999999998</c:v>
                </c:pt>
                <c:pt idx="5">
                  <c:v>0.29199999999999998</c:v>
                </c:pt>
                <c:pt idx="6">
                  <c:v>0.29210000000000003</c:v>
                </c:pt>
                <c:pt idx="7">
                  <c:v>0.29220000000000002</c:v>
                </c:pt>
                <c:pt idx="8">
                  <c:v>0.29220000000000002</c:v>
                </c:pt>
                <c:pt idx="9">
                  <c:v>0.2923</c:v>
                </c:pt>
                <c:pt idx="10">
                  <c:v>0.29239999999999999</c:v>
                </c:pt>
                <c:pt idx="11">
                  <c:v>0.29239999999999999</c:v>
                </c:pt>
                <c:pt idx="12">
                  <c:v>0.29249999999999998</c:v>
                </c:pt>
                <c:pt idx="13">
                  <c:v>0.29260000000000003</c:v>
                </c:pt>
                <c:pt idx="14">
                  <c:v>0.29260000000000003</c:v>
                </c:pt>
                <c:pt idx="15">
                  <c:v>0.29270000000000002</c:v>
                </c:pt>
                <c:pt idx="16">
                  <c:v>0.29270000000000002</c:v>
                </c:pt>
                <c:pt idx="17">
                  <c:v>0.2928</c:v>
                </c:pt>
                <c:pt idx="18">
                  <c:v>0.29289999999999999</c:v>
                </c:pt>
                <c:pt idx="19">
                  <c:v>0.29289999999999999</c:v>
                </c:pt>
                <c:pt idx="20">
                  <c:v>0.29299999999999998</c:v>
                </c:pt>
                <c:pt idx="21">
                  <c:v>0.29310000000000003</c:v>
                </c:pt>
                <c:pt idx="22">
                  <c:v>0.29310000000000003</c:v>
                </c:pt>
                <c:pt idx="23">
                  <c:v>0.29320000000000002</c:v>
                </c:pt>
                <c:pt idx="24">
                  <c:v>0.29330000000000001</c:v>
                </c:pt>
                <c:pt idx="25">
                  <c:v>0.29330000000000001</c:v>
                </c:pt>
                <c:pt idx="26">
                  <c:v>0.29339999999999999</c:v>
                </c:pt>
                <c:pt idx="27">
                  <c:v>0.29339999999999999</c:v>
                </c:pt>
                <c:pt idx="28">
                  <c:v>0.29349999999999998</c:v>
                </c:pt>
                <c:pt idx="29">
                  <c:v>0.29360000000000003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2E-4CD5-B6B3-9A5C88E6E3B6}"/>
            </c:ext>
          </c:extLst>
        </c:ser>
        <c:ser>
          <c:idx val="2"/>
          <c:order val="2"/>
          <c:tx>
            <c:strRef>
              <c:f>NetIn_Media!$H$2</c:f>
              <c:strCache>
                <c:ptCount val="1"/>
                <c:pt idx="0">
                  <c:v>Previsão BI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NetIn_Media!$A$3:$A$32</c:f>
              <c:numCache>
                <c:formatCode>m/d/yyyy</c:formatCode>
                <c:ptCount val="30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</c:numCache>
            </c:numRef>
          </c:cat>
          <c:val>
            <c:numRef>
              <c:f>NetIn_Media!$H$3:$H$32</c:f>
              <c:numCache>
                <c:formatCode>0.00</c:formatCode>
                <c:ptCount val="30"/>
                <c:pt idx="0">
                  <c:v>0.54661469605639701</c:v>
                </c:pt>
                <c:pt idx="1">
                  <c:v>0.24740356277630601</c:v>
                </c:pt>
                <c:pt idx="2">
                  <c:v>0.31336855596437801</c:v>
                </c:pt>
                <c:pt idx="3">
                  <c:v>0.32504610157040498</c:v>
                </c:pt>
                <c:pt idx="4">
                  <c:v>0.23750847101096401</c:v>
                </c:pt>
                <c:pt idx="5">
                  <c:v>0.28343230321503698</c:v>
                </c:pt>
                <c:pt idx="6">
                  <c:v>0.21747309530848799</c:v>
                </c:pt>
                <c:pt idx="7">
                  <c:v>0.44679687042459998</c:v>
                </c:pt>
                <c:pt idx="8">
                  <c:v>0.19127249910650301</c:v>
                </c:pt>
                <c:pt idx="9">
                  <c:v>0.22136355765634499</c:v>
                </c:pt>
                <c:pt idx="10">
                  <c:v>0.285556076965226</c:v>
                </c:pt>
                <c:pt idx="11">
                  <c:v>0.2058190976764</c:v>
                </c:pt>
                <c:pt idx="12">
                  <c:v>0.28891845183814602</c:v>
                </c:pt>
                <c:pt idx="13">
                  <c:v>0.22361442140604501</c:v>
                </c:pt>
                <c:pt idx="14">
                  <c:v>0.33062502010712402</c:v>
                </c:pt>
                <c:pt idx="15">
                  <c:v>0.24583657166853801</c:v>
                </c:pt>
                <c:pt idx="16">
                  <c:v>0.303116094759453</c:v>
                </c:pt>
                <c:pt idx="17">
                  <c:v>0.24685135603286101</c:v>
                </c:pt>
                <c:pt idx="18">
                  <c:v>0.206892040928703</c:v>
                </c:pt>
                <c:pt idx="19">
                  <c:v>0.27680338018973799</c:v>
                </c:pt>
                <c:pt idx="20">
                  <c:v>0.31501945581743601</c:v>
                </c:pt>
                <c:pt idx="21">
                  <c:v>0.38225135932058502</c:v>
                </c:pt>
                <c:pt idx="22">
                  <c:v>0.204220981615648</c:v>
                </c:pt>
                <c:pt idx="23">
                  <c:v>0.298001205487823</c:v>
                </c:pt>
                <c:pt idx="24">
                  <c:v>0.1793120023575</c:v>
                </c:pt>
                <c:pt idx="25">
                  <c:v>0.69313749325553198</c:v>
                </c:pt>
                <c:pt idx="26">
                  <c:v>0.24519092310245399</c:v>
                </c:pt>
                <c:pt idx="27">
                  <c:v>0.19517887789662999</c:v>
                </c:pt>
                <c:pt idx="28">
                  <c:v>0.27307288728329099</c:v>
                </c:pt>
                <c:pt idx="29">
                  <c:v>0.306477235143224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2E-4CD5-B6B3-9A5C88E6E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6265696"/>
        <c:axId val="206976640"/>
      </c:lineChart>
      <c:dateAx>
        <c:axId val="4562656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6976640"/>
        <c:crosses val="autoZero"/>
        <c:auto val="1"/>
        <c:lblOffset val="100"/>
        <c:baseTimeUnit val="days"/>
      </c:dateAx>
      <c:valAx>
        <c:axId val="20697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56265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800" b="0" i="0" baseline="0">
                <a:effectLst/>
              </a:rPr>
              <a:t>Comparação entre PE GM x PE BI</a:t>
            </a:r>
            <a:endParaRPr lang="pt-B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NetIn_Media!$E$2</c:f>
              <c:strCache>
                <c:ptCount val="1"/>
                <c:pt idx="0">
                  <c:v>PE GM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NetIn_Media!$A$3:$A$32</c:f>
              <c:numCache>
                <c:formatCode>m/d/yyyy</c:formatCode>
                <c:ptCount val="30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</c:numCache>
            </c:numRef>
          </c:cat>
          <c:val>
            <c:numRef>
              <c:f>NetIn_Media!$E$3:$E$32</c:f>
              <c:numCache>
                <c:formatCode>0.00</c:formatCode>
                <c:ptCount val="30"/>
                <c:pt idx="0">
                  <c:v>-0.46635170604724496</c:v>
                </c:pt>
                <c:pt idx="1">
                  <c:v>0.15703601016167829</c:v>
                </c:pt>
                <c:pt idx="2">
                  <c:v>0.21297174412503181</c:v>
                </c:pt>
                <c:pt idx="3">
                  <c:v>-0.43758576283375883</c:v>
                </c:pt>
                <c:pt idx="4">
                  <c:v>0.79859504382115865</c:v>
                </c:pt>
                <c:pt idx="5">
                  <c:v>-0.23019017736357744</c:v>
                </c:pt>
                <c:pt idx="6">
                  <c:v>-3.3904114656938926E-2</c:v>
                </c:pt>
                <c:pt idx="7">
                  <c:v>5.184869313779026E-2</c:v>
                </c:pt>
                <c:pt idx="8">
                  <c:v>9.3899112343924285E-2</c:v>
                </c:pt>
                <c:pt idx="9">
                  <c:v>0.78771905580462354</c:v>
                </c:pt>
                <c:pt idx="10">
                  <c:v>-0.43637367741652616</c:v>
                </c:pt>
                <c:pt idx="11">
                  <c:v>0.80769601507771749</c:v>
                </c:pt>
                <c:pt idx="12">
                  <c:v>-0.16883290257860956</c:v>
                </c:pt>
                <c:pt idx="13">
                  <c:v>0.24369550592119238</c:v>
                </c:pt>
                <c:pt idx="14">
                  <c:v>0.11538196456447188</c:v>
                </c:pt>
                <c:pt idx="15">
                  <c:v>4.7318928054086669E-2</c:v>
                </c:pt>
                <c:pt idx="16">
                  <c:v>0.42513742390223574</c:v>
                </c:pt>
                <c:pt idx="17">
                  <c:v>-0.4359966353234605</c:v>
                </c:pt>
                <c:pt idx="18">
                  <c:v>0.82223581517033628</c:v>
                </c:pt>
                <c:pt idx="19">
                  <c:v>0.122387405723626</c:v>
                </c:pt>
                <c:pt idx="20">
                  <c:v>0.54489772078803334</c:v>
                </c:pt>
                <c:pt idx="21">
                  <c:v>-0.1588910374502539</c:v>
                </c:pt>
                <c:pt idx="22">
                  <c:v>-0.77635870497065163</c:v>
                </c:pt>
                <c:pt idx="23">
                  <c:v>0.20706826464999092</c:v>
                </c:pt>
                <c:pt idx="24">
                  <c:v>-0.34293585343787947</c:v>
                </c:pt>
                <c:pt idx="25">
                  <c:v>1.0674558480415302</c:v>
                </c:pt>
                <c:pt idx="26">
                  <c:v>0.22120358900012244</c:v>
                </c:pt>
                <c:pt idx="27">
                  <c:v>-2.8514293563524046E-2</c:v>
                </c:pt>
                <c:pt idx="28">
                  <c:v>0.18425577884650721</c:v>
                </c:pt>
                <c:pt idx="29">
                  <c:v>-0.32927076635758207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31-4FC9-B8A0-D8CE853A2B1F}"/>
            </c:ext>
          </c:extLst>
        </c:ser>
        <c:ser>
          <c:idx val="1"/>
          <c:order val="1"/>
          <c:tx>
            <c:strRef>
              <c:f>NetIn_Media!$I$2</c:f>
              <c:strCache>
                <c:ptCount val="1"/>
                <c:pt idx="0">
                  <c:v>PE BI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NetIn_Media!$A$3:$A$32</c:f>
              <c:numCache>
                <c:formatCode>m/d/yyyy</c:formatCode>
                <c:ptCount val="30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</c:numCache>
            </c:numRef>
          </c:cat>
          <c:val>
            <c:numRef>
              <c:f>NetIn_Media!$I$3:$I$32</c:f>
              <c:numCache>
                <c:formatCode>0.00</c:formatCode>
                <c:ptCount val="30"/>
                <c:pt idx="0">
                  <c:v>0</c:v>
                </c:pt>
                <c:pt idx="1">
                  <c:v>-1.9003320169700431E-2</c:v>
                </c:pt>
                <c:pt idx="2">
                  <c:v>0.30262921138469578</c:v>
                </c:pt>
                <c:pt idx="3">
                  <c:v>-0.37372197581849992</c:v>
                </c:pt>
                <c:pt idx="4">
                  <c:v>0.46295054392418222</c:v>
                </c:pt>
                <c:pt idx="5">
                  <c:v>-0.25277749634451924</c:v>
                </c:pt>
                <c:pt idx="6">
                  <c:v>-0.28072624939969332</c:v>
                </c:pt>
                <c:pt idx="7">
                  <c:v>0.60835969970626314</c:v>
                </c:pt>
                <c:pt idx="8">
                  <c:v>-0.28393970914302641</c:v>
                </c:pt>
                <c:pt idx="9">
                  <c:v>0.35386880014694977</c:v>
                </c:pt>
                <c:pt idx="10">
                  <c:v>-0.44956593176718962</c:v>
                </c:pt>
                <c:pt idx="11">
                  <c:v>0.27242942098672984</c:v>
                </c:pt>
                <c:pt idx="12">
                  <c:v>-0.17901021878361154</c:v>
                </c:pt>
                <c:pt idx="13">
                  <c:v>-4.9527508674416146E-2</c:v>
                </c:pt>
                <c:pt idx="14">
                  <c:v>0.26033214101589874</c:v>
                </c:pt>
                <c:pt idx="15">
                  <c:v>-0.12036455511996971</c:v>
                </c:pt>
                <c:pt idx="16">
                  <c:v>0.47585271755651792</c:v>
                </c:pt>
                <c:pt idx="17">
                  <c:v>-0.52450479720799181</c:v>
                </c:pt>
                <c:pt idx="18">
                  <c:v>0.28714949420952446</c:v>
                </c:pt>
                <c:pt idx="19">
                  <c:v>6.0705455058690884E-2</c:v>
                </c:pt>
                <c:pt idx="20">
                  <c:v>0.66099945152301531</c:v>
                </c:pt>
                <c:pt idx="21">
                  <c:v>9.6946585709203184E-2</c:v>
                </c:pt>
                <c:pt idx="22">
                  <c:v>-0.84417521391781558</c:v>
                </c:pt>
                <c:pt idx="23">
                  <c:v>0.22683423592016314</c:v>
                </c:pt>
                <c:pt idx="24">
                  <c:v>-0.59829700716885204</c:v>
                </c:pt>
                <c:pt idx="25">
                  <c:v>3.8858887280190806</c:v>
                </c:pt>
                <c:pt idx="26">
                  <c:v>2.0545450862201293E-2</c:v>
                </c:pt>
                <c:pt idx="27">
                  <c:v>-0.35373725264183276</c:v>
                </c:pt>
                <c:pt idx="28">
                  <c:v>0.10183354279910821</c:v>
                </c:pt>
                <c:pt idx="29">
                  <c:v>-0.29985272119733747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31-4FC9-B8A0-D8CE853A2B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5318992"/>
        <c:axId val="644513824"/>
      </c:lineChart>
      <c:dateAx>
        <c:axId val="45531899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44513824"/>
        <c:crosses val="autoZero"/>
        <c:auto val="1"/>
        <c:lblOffset val="100"/>
        <c:baseTimeUnit val="days"/>
      </c:dateAx>
      <c:valAx>
        <c:axId val="64451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55318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800" b="0" i="0" baseline="0">
                <a:effectLst/>
              </a:rPr>
              <a:t>Comparação Real x Previsões </a:t>
            </a:r>
            <a:endParaRPr lang="pt-B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NetOut_Media!$B$2</c:f>
              <c:strCache>
                <c:ptCount val="1"/>
                <c:pt idx="0">
                  <c:v>Real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NetOut_Media!$A$3:$A$32</c:f>
              <c:numCache>
                <c:formatCode>m/d/yyyy</c:formatCode>
                <c:ptCount val="30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</c:numCache>
            </c:numRef>
          </c:cat>
          <c:val>
            <c:numRef>
              <c:f>NetOut_Media!$B$3:$B$32</c:f>
              <c:numCache>
                <c:formatCode>0.00</c:formatCode>
                <c:ptCount val="30"/>
                <c:pt idx="0">
                  <c:v>1.4952079024579701</c:v>
                </c:pt>
                <c:pt idx="1">
                  <c:v>0.99872478445370905</c:v>
                </c:pt>
                <c:pt idx="2">
                  <c:v>0.98874192568990904</c:v>
                </c:pt>
                <c:pt idx="3">
                  <c:v>1.0027984281380899</c:v>
                </c:pt>
                <c:pt idx="4">
                  <c:v>1.01057642367151</c:v>
                </c:pt>
                <c:pt idx="5">
                  <c:v>1.2038643300533201</c:v>
                </c:pt>
                <c:pt idx="6">
                  <c:v>1.05368894868426</c:v>
                </c:pt>
                <c:pt idx="7">
                  <c:v>0.94149341119660201</c:v>
                </c:pt>
                <c:pt idx="8">
                  <c:v>1.0321383529239201</c:v>
                </c:pt>
                <c:pt idx="9">
                  <c:v>0.83892707096205799</c:v>
                </c:pt>
                <c:pt idx="10">
                  <c:v>0.99614647759331598</c:v>
                </c:pt>
                <c:pt idx="11">
                  <c:v>0.83683325913217299</c:v>
                </c:pt>
                <c:pt idx="12">
                  <c:v>0.995561193757587</c:v>
                </c:pt>
                <c:pt idx="13">
                  <c:v>1.0011969804763701</c:v>
                </c:pt>
                <c:pt idx="14">
                  <c:v>1.0469504906071501</c:v>
                </c:pt>
                <c:pt idx="15">
                  <c:v>0.95957234832975602</c:v>
                </c:pt>
                <c:pt idx="16">
                  <c:v>0.97548761951409302</c:v>
                </c:pt>
                <c:pt idx="17">
                  <c:v>0.97180596457587298</c:v>
                </c:pt>
                <c:pt idx="18">
                  <c:v>0.83805973264906097</c:v>
                </c:pt>
                <c:pt idx="19">
                  <c:v>0.94122409489419701</c:v>
                </c:pt>
                <c:pt idx="20">
                  <c:v>0.88155595064163195</c:v>
                </c:pt>
                <c:pt idx="21">
                  <c:v>1.0913369927141401</c:v>
                </c:pt>
                <c:pt idx="22">
                  <c:v>0.918129051139283</c:v>
                </c:pt>
                <c:pt idx="23">
                  <c:v>0.84785300824377197</c:v>
                </c:pt>
                <c:pt idx="24">
                  <c:v>0.88803869816991998</c:v>
                </c:pt>
                <c:pt idx="25">
                  <c:v>0.75073127481672497</c:v>
                </c:pt>
                <c:pt idx="26">
                  <c:v>0.85759635302755499</c:v>
                </c:pt>
                <c:pt idx="27">
                  <c:v>0.94590728216701003</c:v>
                </c:pt>
                <c:pt idx="28">
                  <c:v>0.82604780726962601</c:v>
                </c:pt>
                <c:pt idx="29">
                  <c:v>1.1075457413991201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6E-49F6-A966-790A9973B53F}"/>
            </c:ext>
          </c:extLst>
        </c:ser>
        <c:ser>
          <c:idx val="1"/>
          <c:order val="1"/>
          <c:tx>
            <c:strRef>
              <c:f>NetOut_Media!$D$2</c:f>
              <c:strCache>
                <c:ptCount val="1"/>
                <c:pt idx="0">
                  <c:v>Previsão GM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NetOut_Media!$A$3:$A$32</c:f>
              <c:numCache>
                <c:formatCode>m/d/yyyy</c:formatCode>
                <c:ptCount val="30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</c:numCache>
            </c:numRef>
          </c:cat>
          <c:val>
            <c:numRef>
              <c:f>NetOut_Media!$D$3:$D$32</c:f>
              <c:numCache>
                <c:formatCode>0.00</c:formatCode>
                <c:ptCount val="30"/>
                <c:pt idx="0">
                  <c:v>0.99309999999999998</c:v>
                </c:pt>
                <c:pt idx="1">
                  <c:v>0.99229999999999996</c:v>
                </c:pt>
                <c:pt idx="2">
                  <c:v>0.99150000000000005</c:v>
                </c:pt>
                <c:pt idx="3">
                  <c:v>0.99070000000000003</c:v>
                </c:pt>
                <c:pt idx="4">
                  <c:v>0.98980000000000001</c:v>
                </c:pt>
                <c:pt idx="5">
                  <c:v>0.98899999999999999</c:v>
                </c:pt>
                <c:pt idx="6">
                  <c:v>0.98819999999999997</c:v>
                </c:pt>
                <c:pt idx="7">
                  <c:v>0.98740000000000006</c:v>
                </c:pt>
                <c:pt idx="8">
                  <c:v>0.98660000000000003</c:v>
                </c:pt>
                <c:pt idx="9">
                  <c:v>0.98580000000000001</c:v>
                </c:pt>
                <c:pt idx="10">
                  <c:v>0.98499999999999999</c:v>
                </c:pt>
                <c:pt idx="11">
                  <c:v>0.98409999999999997</c:v>
                </c:pt>
                <c:pt idx="12">
                  <c:v>0.98329999999999995</c:v>
                </c:pt>
                <c:pt idx="13">
                  <c:v>0.98250000000000004</c:v>
                </c:pt>
                <c:pt idx="14">
                  <c:v>0.98170000000000002</c:v>
                </c:pt>
                <c:pt idx="15">
                  <c:v>0.98089999999999999</c:v>
                </c:pt>
                <c:pt idx="16">
                  <c:v>0.98009999999999997</c:v>
                </c:pt>
                <c:pt idx="17">
                  <c:v>0.97929999999999995</c:v>
                </c:pt>
                <c:pt idx="18">
                  <c:v>0.97850000000000004</c:v>
                </c:pt>
                <c:pt idx="19">
                  <c:v>0.97760000000000002</c:v>
                </c:pt>
                <c:pt idx="20">
                  <c:v>0.9768</c:v>
                </c:pt>
                <c:pt idx="21">
                  <c:v>0.97599999999999998</c:v>
                </c:pt>
                <c:pt idx="22">
                  <c:v>0.97519999999999996</c:v>
                </c:pt>
                <c:pt idx="23">
                  <c:v>0.97440000000000004</c:v>
                </c:pt>
                <c:pt idx="24">
                  <c:v>0.97360000000000002</c:v>
                </c:pt>
                <c:pt idx="25">
                  <c:v>0.9728</c:v>
                </c:pt>
                <c:pt idx="26">
                  <c:v>0.97199999999999998</c:v>
                </c:pt>
                <c:pt idx="27">
                  <c:v>0.97119999999999995</c:v>
                </c:pt>
                <c:pt idx="28">
                  <c:v>0.97040000000000004</c:v>
                </c:pt>
                <c:pt idx="29">
                  <c:v>0.96960000000000002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6E-49F6-A966-790A9973B53F}"/>
            </c:ext>
          </c:extLst>
        </c:ser>
        <c:ser>
          <c:idx val="2"/>
          <c:order val="2"/>
          <c:tx>
            <c:strRef>
              <c:f>NetOut_Media!$H$2</c:f>
              <c:strCache>
                <c:ptCount val="1"/>
                <c:pt idx="0">
                  <c:v>Previsão BI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NetOut_Media!$A$3:$A$32</c:f>
              <c:numCache>
                <c:formatCode>m/d/yyyy</c:formatCode>
                <c:ptCount val="30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</c:numCache>
            </c:numRef>
          </c:cat>
          <c:val>
            <c:numRef>
              <c:f>NetOut_Media!$H$3:$H$32</c:f>
              <c:numCache>
                <c:formatCode>0.00</c:formatCode>
                <c:ptCount val="30"/>
                <c:pt idx="0">
                  <c:v>1.4952079024579701</c:v>
                </c:pt>
                <c:pt idx="1">
                  <c:v>1.27963702740795</c:v>
                </c:pt>
                <c:pt idx="2">
                  <c:v>1.0290774214001801</c:v>
                </c:pt>
                <c:pt idx="3">
                  <c:v>1.0904944634604901</c:v>
                </c:pt>
                <c:pt idx="4">
                  <c:v>1.0351472735416301</c:v>
                </c:pt>
                <c:pt idx="5">
                  <c:v>1.0761554923938399</c:v>
                </c:pt>
                <c:pt idx="6">
                  <c:v>1.00301869268549</c:v>
                </c:pt>
                <c:pt idx="7">
                  <c:v>1.2036300407479901</c:v>
                </c:pt>
                <c:pt idx="8">
                  <c:v>0.989476318072946</c:v>
                </c:pt>
                <c:pt idx="9">
                  <c:v>0.94391552517106903</c:v>
                </c:pt>
                <c:pt idx="10">
                  <c:v>0.99763516285804699</c:v>
                </c:pt>
                <c:pt idx="11">
                  <c:v>1.0180613167803001</c:v>
                </c:pt>
                <c:pt idx="12">
                  <c:v>0.98695457157710298</c:v>
                </c:pt>
                <c:pt idx="13">
                  <c:v>0.97138682147619504</c:v>
                </c:pt>
                <c:pt idx="14">
                  <c:v>1.0770916573398699</c:v>
                </c:pt>
                <c:pt idx="15">
                  <c:v>1.05367947357655</c:v>
                </c:pt>
                <c:pt idx="16">
                  <c:v>0.95012357059228802</c:v>
                </c:pt>
                <c:pt idx="17">
                  <c:v>1.0609065591387301</c:v>
                </c:pt>
                <c:pt idx="18">
                  <c:v>1.0307741393019201</c:v>
                </c:pt>
                <c:pt idx="19">
                  <c:v>1.15140967880185</c:v>
                </c:pt>
                <c:pt idx="20">
                  <c:v>1.07946142026242</c:v>
                </c:pt>
                <c:pt idx="21">
                  <c:v>1.09644422658866</c:v>
                </c:pt>
                <c:pt idx="22">
                  <c:v>1.1145755406940301</c:v>
                </c:pt>
                <c:pt idx="23">
                  <c:v>0.99035005059410597</c:v>
                </c:pt>
                <c:pt idx="24">
                  <c:v>0.92622908561172501</c:v>
                </c:pt>
                <c:pt idx="25">
                  <c:v>1.73523527652817</c:v>
                </c:pt>
                <c:pt idx="26">
                  <c:v>1.0584755045102501</c:v>
                </c:pt>
                <c:pt idx="27">
                  <c:v>0.99558741021626296</c:v>
                </c:pt>
                <c:pt idx="28">
                  <c:v>1.1402289101926899</c:v>
                </c:pt>
                <c:pt idx="29">
                  <c:v>1.2290853430639399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6E-49F6-A966-790A9973B5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2925736"/>
        <c:axId val="632908984"/>
      </c:lineChart>
      <c:dateAx>
        <c:axId val="67292573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32908984"/>
        <c:crosses val="autoZero"/>
        <c:auto val="1"/>
        <c:lblOffset val="100"/>
        <c:baseTimeUnit val="days"/>
      </c:dateAx>
      <c:valAx>
        <c:axId val="632908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72925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800" b="0" i="0" baseline="0">
                <a:effectLst/>
              </a:rPr>
              <a:t>Comparação entre PE GM x PE BI</a:t>
            </a:r>
            <a:endParaRPr lang="pt-B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NetOut_Media!$E$2</c:f>
              <c:strCache>
                <c:ptCount val="1"/>
                <c:pt idx="0">
                  <c:v>PE GM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NetOut_Media!$A$3:$A$32</c:f>
              <c:numCache>
                <c:formatCode>m/d/yyyy</c:formatCode>
                <c:ptCount val="30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</c:numCache>
            </c:numRef>
          </c:cat>
          <c:val>
            <c:numRef>
              <c:f>NetOut_Media!$E$3:$E$32</c:f>
              <c:numCache>
                <c:formatCode>0.00</c:formatCode>
                <c:ptCount val="30"/>
                <c:pt idx="0">
                  <c:v>-0.33581142905448508</c:v>
                </c:pt>
                <c:pt idx="1">
                  <c:v>-6.4329878998881261E-3</c:v>
                </c:pt>
                <c:pt idx="2">
                  <c:v>2.7894784659470381E-3</c:v>
                </c:pt>
                <c:pt idx="3">
                  <c:v>-1.2064666037174834E-2</c:v>
                </c:pt>
                <c:pt idx="4">
                  <c:v>-2.0558983155403023E-2</c:v>
                </c:pt>
                <c:pt idx="5">
                  <c:v>-0.17847885736742741</c:v>
                </c:pt>
                <c:pt idx="6">
                  <c:v>-6.2152069418623015E-2</c:v>
                </c:pt>
                <c:pt idx="7">
                  <c:v>4.8759330928351934E-2</c:v>
                </c:pt>
                <c:pt idx="8">
                  <c:v>-4.4120396064069846E-2</c:v>
                </c:pt>
                <c:pt idx="9">
                  <c:v>0.1750723443332354</c:v>
                </c:pt>
                <c:pt idx="10">
                  <c:v>-1.1189596955907348E-2</c:v>
                </c:pt>
                <c:pt idx="11">
                  <c:v>0.17598098457576608</c:v>
                </c:pt>
                <c:pt idx="12">
                  <c:v>-1.2315861480406977E-2</c:v>
                </c:pt>
                <c:pt idx="13">
                  <c:v>-1.8674627312073987E-2</c:v>
                </c:pt>
                <c:pt idx="14">
                  <c:v>-6.2324332614152392E-2</c:v>
                </c:pt>
                <c:pt idx="15">
                  <c:v>2.2226204941573357E-2</c:v>
                </c:pt>
                <c:pt idx="16">
                  <c:v>4.7282819316604528E-3</c:v>
                </c:pt>
                <c:pt idx="17">
                  <c:v>7.7114523858655276E-3</c:v>
                </c:pt>
                <c:pt idx="18">
                  <c:v>0.16757787288862461</c:v>
                </c:pt>
                <c:pt idx="19">
                  <c:v>3.8647443582383041E-2</c:v>
                </c:pt>
                <c:pt idx="20">
                  <c:v>0.10804084447396174</c:v>
                </c:pt>
                <c:pt idx="21">
                  <c:v>-0.10568412276330759</c:v>
                </c:pt>
                <c:pt idx="22">
                  <c:v>6.2160051236696046E-2</c:v>
                </c:pt>
                <c:pt idx="23">
                  <c:v>0.14925581501250473</c:v>
                </c:pt>
                <c:pt idx="24">
                  <c:v>9.6348618597822053E-2</c:v>
                </c:pt>
                <c:pt idx="25">
                  <c:v>0.29580321565461404</c:v>
                </c:pt>
                <c:pt idx="26">
                  <c:v>0.13340034221060773</c:v>
                </c:pt>
                <c:pt idx="27">
                  <c:v>2.6739108906156217E-2</c:v>
                </c:pt>
                <c:pt idx="28">
                  <c:v>0.17475040967363378</c:v>
                </c:pt>
                <c:pt idx="29">
                  <c:v>-0.12455083004053495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35-44D7-A5E3-4CBF7F4DD239}"/>
            </c:ext>
          </c:extLst>
        </c:ser>
        <c:ser>
          <c:idx val="1"/>
          <c:order val="1"/>
          <c:tx>
            <c:strRef>
              <c:f>NetOut_Media!$I$2</c:f>
              <c:strCache>
                <c:ptCount val="1"/>
                <c:pt idx="0">
                  <c:v>PE BI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NetOut_Media!$A$3:$A$32</c:f>
              <c:numCache>
                <c:formatCode>m/d/yyyy</c:formatCode>
                <c:ptCount val="30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</c:numCache>
            </c:numRef>
          </c:cat>
          <c:val>
            <c:numRef>
              <c:f>NetOut_Media!$I$3:$I$32</c:f>
              <c:numCache>
                <c:formatCode>0.00</c:formatCode>
                <c:ptCount val="30"/>
                <c:pt idx="0">
                  <c:v>0</c:v>
                </c:pt>
                <c:pt idx="1">
                  <c:v>0.28127092400925724</c:v>
                </c:pt>
                <c:pt idx="2">
                  <c:v>4.0794766219836777E-2</c:v>
                </c:pt>
                <c:pt idx="3">
                  <c:v>8.7451309118250803E-2</c:v>
                </c:pt>
                <c:pt idx="4">
                  <c:v>2.4313697900107397E-2</c:v>
                </c:pt>
                <c:pt idx="5">
                  <c:v>-0.10608241682335072</c:v>
                </c:pt>
                <c:pt idx="6">
                  <c:v>-4.8088438302443845E-2</c:v>
                </c:pt>
                <c:pt idx="7">
                  <c:v>0.27842640897318915</c:v>
                </c:pt>
                <c:pt idx="8">
                  <c:v>-4.1333639749087728E-2</c:v>
                </c:pt>
                <c:pt idx="9">
                  <c:v>0.12514610368767004</c:v>
                </c:pt>
                <c:pt idx="10">
                  <c:v>1.494444138705042E-3</c:v>
                </c:pt>
                <c:pt idx="11">
                  <c:v>0.21656411916044935</c:v>
                </c:pt>
                <c:pt idx="12">
                  <c:v>-8.6449956411013794E-3</c:v>
                </c:pt>
                <c:pt idx="13">
                  <c:v>-2.9774519481662178E-2</c:v>
                </c:pt>
                <c:pt idx="14">
                  <c:v>2.8789486229898308E-2</c:v>
                </c:pt>
                <c:pt idx="15">
                  <c:v>9.8071943622175084E-2</c:v>
                </c:pt>
                <c:pt idx="16">
                  <c:v>-2.6001405260724128E-2</c:v>
                </c:pt>
                <c:pt idx="17">
                  <c:v>9.1685581083815901E-2</c:v>
                </c:pt>
                <c:pt idx="18">
                  <c:v>0.22995306795578807</c:v>
                </c:pt>
                <c:pt idx="19">
                  <c:v>0.2233108831869417</c:v>
                </c:pt>
                <c:pt idx="20">
                  <c:v>0.22449564259278659</c:v>
                </c:pt>
                <c:pt idx="21">
                  <c:v>4.6797954331396071E-3</c:v>
                </c:pt>
                <c:pt idx="22">
                  <c:v>0.21396391859181629</c:v>
                </c:pt>
                <c:pt idx="23">
                  <c:v>0.16806809784811627</c:v>
                </c:pt>
                <c:pt idx="24">
                  <c:v>4.3005318935434016E-2</c:v>
                </c:pt>
                <c:pt idx="25">
                  <c:v>1.3113933503726625</c:v>
                </c:pt>
                <c:pt idx="26">
                  <c:v>0.23423508131014725</c:v>
                </c:pt>
                <c:pt idx="27">
                  <c:v>5.2521139212967138E-2</c:v>
                </c:pt>
                <c:pt idx="28">
                  <c:v>0.38034251790043633</c:v>
                </c:pt>
                <c:pt idx="29">
                  <c:v>0.10973777165291926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35-44D7-A5E3-4CBF7F4DD2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5669864"/>
        <c:axId val="635662648"/>
      </c:lineChart>
      <c:dateAx>
        <c:axId val="63566986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35662648"/>
        <c:crosses val="autoZero"/>
        <c:auto val="1"/>
        <c:lblOffset val="100"/>
        <c:baseTimeUnit val="days"/>
      </c:dateAx>
      <c:valAx>
        <c:axId val="635662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35669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800" b="0" i="0" baseline="0">
                <a:effectLst/>
              </a:rPr>
              <a:t>Comparação Real x Previsões </a:t>
            </a:r>
            <a:endParaRPr lang="pt-B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Disk_Media!$B$2</c:f>
              <c:strCache>
                <c:ptCount val="1"/>
                <c:pt idx="0">
                  <c:v>Real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Disk_Media!$A$3:$A$32</c:f>
              <c:numCache>
                <c:formatCode>m/d/yyyy</c:formatCode>
                <c:ptCount val="30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</c:numCache>
            </c:numRef>
          </c:cat>
          <c:val>
            <c:numRef>
              <c:f>Disk_Media!$B$3:$B$32</c:f>
              <c:numCache>
                <c:formatCode>0.00</c:formatCode>
                <c:ptCount val="30"/>
                <c:pt idx="0">
                  <c:v>50.238983153455699</c:v>
                </c:pt>
                <c:pt idx="1">
                  <c:v>49.0785877065791</c:v>
                </c:pt>
                <c:pt idx="2">
                  <c:v>49.698289959914099</c:v>
                </c:pt>
                <c:pt idx="3">
                  <c:v>11.1249161039723</c:v>
                </c:pt>
                <c:pt idx="4">
                  <c:v>3.3241894607212799</c:v>
                </c:pt>
                <c:pt idx="5">
                  <c:v>50.204428918116598</c:v>
                </c:pt>
                <c:pt idx="6">
                  <c:v>49.729489132896298</c:v>
                </c:pt>
                <c:pt idx="7">
                  <c:v>49.700144731673902</c:v>
                </c:pt>
                <c:pt idx="8">
                  <c:v>50.145803105725101</c:v>
                </c:pt>
                <c:pt idx="9">
                  <c:v>49.606211165335402</c:v>
                </c:pt>
                <c:pt idx="10">
                  <c:v>11.6377811688184</c:v>
                </c:pt>
                <c:pt idx="11">
                  <c:v>3.291421601918</c:v>
                </c:pt>
                <c:pt idx="12">
                  <c:v>50.208154014726396</c:v>
                </c:pt>
                <c:pt idx="13">
                  <c:v>49.983435702390203</c:v>
                </c:pt>
                <c:pt idx="14">
                  <c:v>49.314106067299797</c:v>
                </c:pt>
                <c:pt idx="15">
                  <c:v>50.120160219973897</c:v>
                </c:pt>
                <c:pt idx="16">
                  <c:v>5.5397785645094899</c:v>
                </c:pt>
                <c:pt idx="17">
                  <c:v>11.7217563685627</c:v>
                </c:pt>
                <c:pt idx="18">
                  <c:v>3.3740166643843801</c:v>
                </c:pt>
                <c:pt idx="19">
                  <c:v>49.827790657354697</c:v>
                </c:pt>
                <c:pt idx="20">
                  <c:v>48.840669996499997</c:v>
                </c:pt>
                <c:pt idx="21">
                  <c:v>50.944022131608499</c:v>
                </c:pt>
                <c:pt idx="22">
                  <c:v>70.627294128734704</c:v>
                </c:pt>
                <c:pt idx="23">
                  <c:v>4.8770948098699201</c:v>
                </c:pt>
                <c:pt idx="24">
                  <c:v>5.6900347543822303</c:v>
                </c:pt>
                <c:pt idx="25">
                  <c:v>3.3831861295964898</c:v>
                </c:pt>
                <c:pt idx="26">
                  <c:v>3.6547663907541099</c:v>
                </c:pt>
                <c:pt idx="27">
                  <c:v>4.31569954946203</c:v>
                </c:pt>
                <c:pt idx="28">
                  <c:v>6.4148237051367696</c:v>
                </c:pt>
                <c:pt idx="29">
                  <c:v>3.6259741683889302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25-4DBF-8C91-51CCA25957AF}"/>
            </c:ext>
          </c:extLst>
        </c:ser>
        <c:ser>
          <c:idx val="1"/>
          <c:order val="1"/>
          <c:tx>
            <c:strRef>
              <c:f>Disk_Media!$D$2</c:f>
              <c:strCache>
                <c:ptCount val="1"/>
                <c:pt idx="0">
                  <c:v>Previsão GM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Disk_Media!$A$3:$A$32</c:f>
              <c:numCache>
                <c:formatCode>m/d/yyyy</c:formatCode>
                <c:ptCount val="30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</c:numCache>
            </c:numRef>
          </c:cat>
          <c:val>
            <c:numRef>
              <c:f>Disk_Media!$D$3:$D$32</c:f>
              <c:numCache>
                <c:formatCode>0.00</c:formatCode>
                <c:ptCount val="30"/>
                <c:pt idx="0">
                  <c:v>34.349600000000002</c:v>
                </c:pt>
                <c:pt idx="1">
                  <c:v>34.296900000000001</c:v>
                </c:pt>
                <c:pt idx="2">
                  <c:v>34.244300000000003</c:v>
                </c:pt>
                <c:pt idx="3">
                  <c:v>34.191699999999997</c:v>
                </c:pt>
                <c:pt idx="4">
                  <c:v>34.139299999999999</c:v>
                </c:pt>
                <c:pt idx="5">
                  <c:v>34.0869</c:v>
                </c:pt>
                <c:pt idx="6">
                  <c:v>34.034599999999998</c:v>
                </c:pt>
                <c:pt idx="7">
                  <c:v>33.982399999999998</c:v>
                </c:pt>
                <c:pt idx="8">
                  <c:v>33.930199999999999</c:v>
                </c:pt>
                <c:pt idx="9">
                  <c:v>33.8782</c:v>
                </c:pt>
                <c:pt idx="10">
                  <c:v>33.8262</c:v>
                </c:pt>
                <c:pt idx="11">
                  <c:v>33.774299999999997</c:v>
                </c:pt>
                <c:pt idx="12">
                  <c:v>33.722499999999997</c:v>
                </c:pt>
                <c:pt idx="13">
                  <c:v>33.670699999999997</c:v>
                </c:pt>
                <c:pt idx="14">
                  <c:v>33.619</c:v>
                </c:pt>
                <c:pt idx="15">
                  <c:v>33.567500000000003</c:v>
                </c:pt>
                <c:pt idx="16">
                  <c:v>33.515999999999998</c:v>
                </c:pt>
                <c:pt idx="17">
                  <c:v>33.464500000000001</c:v>
                </c:pt>
                <c:pt idx="18">
                  <c:v>33.413200000000003</c:v>
                </c:pt>
                <c:pt idx="19">
                  <c:v>33.361899999999999</c:v>
                </c:pt>
                <c:pt idx="20">
                  <c:v>33.310699999999997</c:v>
                </c:pt>
                <c:pt idx="21">
                  <c:v>33.259599999999999</c:v>
                </c:pt>
                <c:pt idx="22">
                  <c:v>33.208599999999997</c:v>
                </c:pt>
                <c:pt idx="23">
                  <c:v>33.157600000000002</c:v>
                </c:pt>
                <c:pt idx="24">
                  <c:v>33.1068</c:v>
                </c:pt>
                <c:pt idx="25">
                  <c:v>33.055999999999997</c:v>
                </c:pt>
                <c:pt idx="26">
                  <c:v>33.005200000000002</c:v>
                </c:pt>
                <c:pt idx="27">
                  <c:v>32.954599999999999</c:v>
                </c:pt>
                <c:pt idx="28">
                  <c:v>32.904000000000003</c:v>
                </c:pt>
                <c:pt idx="29">
                  <c:v>32.853499999999997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25-4DBF-8C91-51CCA25957AF}"/>
            </c:ext>
          </c:extLst>
        </c:ser>
        <c:ser>
          <c:idx val="2"/>
          <c:order val="2"/>
          <c:tx>
            <c:strRef>
              <c:f>Disk_Media!$H$2</c:f>
              <c:strCache>
                <c:ptCount val="1"/>
                <c:pt idx="0">
                  <c:v>Previsão BI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Disk_Media!$A$3:$A$32</c:f>
              <c:numCache>
                <c:formatCode>m/d/yyyy</c:formatCode>
                <c:ptCount val="30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</c:numCache>
            </c:numRef>
          </c:cat>
          <c:val>
            <c:numRef>
              <c:f>Disk_Media!$H$3:$H$32</c:f>
              <c:numCache>
                <c:formatCode>0.00</c:formatCode>
                <c:ptCount val="30"/>
                <c:pt idx="0">
                  <c:v>50.238983153455699</c:v>
                </c:pt>
                <c:pt idx="1">
                  <c:v>29.097329161073301</c:v>
                </c:pt>
                <c:pt idx="2">
                  <c:v>21.566235821632102</c:v>
                </c:pt>
                <c:pt idx="3">
                  <c:v>19.573679833284501</c:v>
                </c:pt>
                <c:pt idx="4">
                  <c:v>26.622325339372299</c:v>
                </c:pt>
                <c:pt idx="5">
                  <c:v>44.391592610185398</c:v>
                </c:pt>
                <c:pt idx="6">
                  <c:v>47.685579335457497</c:v>
                </c:pt>
                <c:pt idx="7">
                  <c:v>41.673713575784397</c:v>
                </c:pt>
                <c:pt idx="8">
                  <c:v>44.554108049662602</c:v>
                </c:pt>
                <c:pt idx="9">
                  <c:v>51.453457259358998</c:v>
                </c:pt>
                <c:pt idx="10">
                  <c:v>52.7660087672934</c:v>
                </c:pt>
                <c:pt idx="11">
                  <c:v>60.517761240651197</c:v>
                </c:pt>
                <c:pt idx="12">
                  <c:v>51.026180646973799</c:v>
                </c:pt>
                <c:pt idx="13">
                  <c:v>54.552612299362401</c:v>
                </c:pt>
                <c:pt idx="14">
                  <c:v>55.149189791989798</c:v>
                </c:pt>
                <c:pt idx="15">
                  <c:v>48.2230145303296</c:v>
                </c:pt>
                <c:pt idx="16">
                  <c:v>51.937332832920802</c:v>
                </c:pt>
                <c:pt idx="17">
                  <c:v>47.2945467213179</c:v>
                </c:pt>
                <c:pt idx="18">
                  <c:v>65.653553899040404</c:v>
                </c:pt>
                <c:pt idx="19">
                  <c:v>57.822357660627603</c:v>
                </c:pt>
                <c:pt idx="20">
                  <c:v>55.418680589772002</c:v>
                </c:pt>
                <c:pt idx="21">
                  <c:v>55.702150544190097</c:v>
                </c:pt>
                <c:pt idx="22">
                  <c:v>49.361567739318197</c:v>
                </c:pt>
                <c:pt idx="23">
                  <c:v>51.998904575428703</c:v>
                </c:pt>
                <c:pt idx="24">
                  <c:v>47.387559843440101</c:v>
                </c:pt>
                <c:pt idx="25">
                  <c:v>46.389515288830701</c:v>
                </c:pt>
                <c:pt idx="26">
                  <c:v>35.366716806350802</c:v>
                </c:pt>
                <c:pt idx="27">
                  <c:v>33.9377500814836</c:v>
                </c:pt>
                <c:pt idx="28">
                  <c:v>34.056570650660298</c:v>
                </c:pt>
                <c:pt idx="29">
                  <c:v>15.764581227092901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25-4DBF-8C91-51CCA25957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4639712"/>
        <c:axId val="664640040"/>
      </c:lineChart>
      <c:dateAx>
        <c:axId val="66463971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64640040"/>
        <c:crosses val="autoZero"/>
        <c:auto val="1"/>
        <c:lblOffset val="100"/>
        <c:baseTimeUnit val="days"/>
      </c:dateAx>
      <c:valAx>
        <c:axId val="664640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64639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800" b="0" i="0" baseline="0">
                <a:effectLst/>
              </a:rPr>
              <a:t>Comparação entre PE GM x PE BI</a:t>
            </a:r>
            <a:endParaRPr lang="pt-B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Disk_Media!$E$2</c:f>
              <c:strCache>
                <c:ptCount val="1"/>
                <c:pt idx="0">
                  <c:v>PE GM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Disk_Media!$A$3:$A$32</c:f>
              <c:numCache>
                <c:formatCode>m/d/yyyy</c:formatCode>
                <c:ptCount val="30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</c:numCache>
            </c:numRef>
          </c:cat>
          <c:val>
            <c:numRef>
              <c:f>Disk_Media!$E$3:$E$32</c:f>
              <c:numCache>
                <c:formatCode>0.00</c:formatCode>
                <c:ptCount val="30"/>
                <c:pt idx="0">
                  <c:v>-0.31627597049329892</c:v>
                </c:pt>
                <c:pt idx="1">
                  <c:v>-0.30118404781638775</c:v>
                </c:pt>
                <c:pt idx="2">
                  <c:v>-0.31095617117568947</c:v>
                </c:pt>
                <c:pt idx="3">
                  <c:v>2.0734344133877465</c:v>
                </c:pt>
                <c:pt idx="4">
                  <c:v>9.2699621677377202</c:v>
                </c:pt>
                <c:pt idx="5">
                  <c:v>-0.32103798938544409</c:v>
                </c:pt>
                <c:pt idx="6">
                  <c:v>-0.31560527579427827</c:v>
                </c:pt>
                <c:pt idx="7">
                  <c:v>-0.31625148813011372</c:v>
                </c:pt>
                <c:pt idx="8">
                  <c:v>-0.32336909773958294</c:v>
                </c:pt>
                <c:pt idx="9">
                  <c:v>-0.31705729576714914</c:v>
                </c:pt>
                <c:pt idx="10">
                  <c:v>1.9065849846560075</c:v>
                </c:pt>
                <c:pt idx="11">
                  <c:v>9.261310790546796</c:v>
                </c:pt>
                <c:pt idx="12">
                  <c:v>-0.32834614891220748</c:v>
                </c:pt>
                <c:pt idx="13">
                  <c:v>-0.32636283346985157</c:v>
                </c:pt>
                <c:pt idx="14">
                  <c:v>-0.31826808430594727</c:v>
                </c:pt>
                <c:pt idx="15">
                  <c:v>-0.33025952326020946</c:v>
                </c:pt>
                <c:pt idx="16">
                  <c:v>5.0500613173818465</c:v>
                </c:pt>
                <c:pt idx="17">
                  <c:v>1.8549049261721993</c:v>
                </c:pt>
                <c:pt idx="18">
                  <c:v>8.9030927596489935</c:v>
                </c:pt>
                <c:pt idx="19">
                  <c:v>-0.33045596523803117</c:v>
                </c:pt>
                <c:pt idx="20">
                  <c:v>-0.31797209165256951</c:v>
                </c:pt>
                <c:pt idx="21">
                  <c:v>-0.34713439166469157</c:v>
                </c:pt>
                <c:pt idx="22">
                  <c:v>-0.52980500796944618</c:v>
                </c:pt>
                <c:pt idx="23">
                  <c:v>5.7986375685988287</c:v>
                </c:pt>
                <c:pt idx="24">
                  <c:v>4.8183827391392482</c:v>
                </c:pt>
                <c:pt idx="25">
                  <c:v>8.7706714126138152</c:v>
                </c:pt>
                <c:pt idx="26">
                  <c:v>8.0307276775602183</c:v>
                </c:pt>
                <c:pt idx="27">
                  <c:v>6.6359810552863729</c:v>
                </c:pt>
                <c:pt idx="28">
                  <c:v>4.129369334600983</c:v>
                </c:pt>
                <c:pt idx="29">
                  <c:v>8.0605995724997825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81-4B8A-BAC6-B748FD83ED6C}"/>
            </c:ext>
          </c:extLst>
        </c:ser>
        <c:ser>
          <c:idx val="1"/>
          <c:order val="1"/>
          <c:tx>
            <c:strRef>
              <c:f>Disk_Media!$I$2</c:f>
              <c:strCache>
                <c:ptCount val="1"/>
                <c:pt idx="0">
                  <c:v>PE BI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Disk_Media!$A$3:$A$32</c:f>
              <c:numCache>
                <c:formatCode>m/d/yyyy</c:formatCode>
                <c:ptCount val="30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</c:numCache>
            </c:numRef>
          </c:cat>
          <c:val>
            <c:numRef>
              <c:f>Disk_Media!$I$3:$I$32</c:f>
              <c:numCache>
                <c:formatCode>0.00</c:formatCode>
                <c:ptCount val="30"/>
                <c:pt idx="0">
                  <c:v>0</c:v>
                </c:pt>
                <c:pt idx="1">
                  <c:v>-0.40712782252345181</c:v>
                </c:pt>
                <c:pt idx="2">
                  <c:v>-0.56605678305979734</c:v>
                </c:pt>
                <c:pt idx="3">
                  <c:v>0.75944516348266733</c:v>
                </c:pt>
                <c:pt idx="4">
                  <c:v>7.0086666701589895</c:v>
                </c:pt>
                <c:pt idx="5">
                  <c:v>-0.11578333691260452</c:v>
                </c:pt>
                <c:pt idx="6">
                  <c:v>-4.1100558905334587E-2</c:v>
                </c:pt>
                <c:pt idx="7">
                  <c:v>-0.16149713847360811</c:v>
                </c:pt>
                <c:pt idx="8">
                  <c:v>-0.11150873472448385</c:v>
                </c:pt>
                <c:pt idx="9">
                  <c:v>3.7238201641056665E-2</c:v>
                </c:pt>
                <c:pt idx="10">
                  <c:v>3.5340265469737138</c:v>
                </c:pt>
                <c:pt idx="11">
                  <c:v>17.386511532094783</c:v>
                </c:pt>
                <c:pt idx="12">
                  <c:v>1.6292704806623037E-2</c:v>
                </c:pt>
                <c:pt idx="13">
                  <c:v>9.1413816052538802E-2</c:v>
                </c:pt>
                <c:pt idx="14">
                  <c:v>0.11832484029471738</c:v>
                </c:pt>
                <c:pt idx="15">
                  <c:v>-3.785194782534327E-2</c:v>
                </c:pt>
                <c:pt idx="16">
                  <c:v>8.3753445608199151</c:v>
                </c:pt>
                <c:pt idx="17">
                  <c:v>3.0347662273684564</c:v>
                </c:pt>
                <c:pt idx="18">
                  <c:v>18.458574283900134</c:v>
                </c:pt>
                <c:pt idx="19">
                  <c:v>0.16044393897068943</c:v>
                </c:pt>
                <c:pt idx="20">
                  <c:v>0.13468305397414482</c:v>
                </c:pt>
                <c:pt idx="21">
                  <c:v>9.339915094040821E-2</c:v>
                </c:pt>
                <c:pt idx="22">
                  <c:v>-0.30109784965929409</c:v>
                </c:pt>
                <c:pt idx="23">
                  <c:v>9.6618605138036244</c:v>
                </c:pt>
                <c:pt idx="24">
                  <c:v>7.3281670304287951</c:v>
                </c:pt>
                <c:pt idx="25">
                  <c:v>12.711783363915465</c:v>
                </c:pt>
                <c:pt idx="26">
                  <c:v>8.6768748054108524</c:v>
                </c:pt>
                <c:pt idx="27">
                  <c:v>6.863788869573666</c:v>
                </c:pt>
                <c:pt idx="28">
                  <c:v>4.3090423394471422</c:v>
                </c:pt>
                <c:pt idx="29">
                  <c:v>3.3476816146479385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81-4B8A-BAC6-B748FD83ED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7165304"/>
        <c:axId val="637167928"/>
      </c:lineChart>
      <c:dateAx>
        <c:axId val="63716530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37167928"/>
        <c:crosses val="autoZero"/>
        <c:auto val="1"/>
        <c:lblOffset val="100"/>
        <c:baseTimeUnit val="days"/>
      </c:dateAx>
      <c:valAx>
        <c:axId val="637167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37165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ustomXml" Target="../ink/ink7.xml"/><Relationship Id="rId13" Type="http://schemas.openxmlformats.org/officeDocument/2006/relationships/image" Target="../media/image10.png"/><Relationship Id="rId18" Type="http://schemas.openxmlformats.org/officeDocument/2006/relationships/customXml" Target="../ink/ink15.xml"/><Relationship Id="rId26" Type="http://schemas.openxmlformats.org/officeDocument/2006/relationships/customXml" Target="../ink/ink21.xml"/><Relationship Id="rId3" Type="http://schemas.openxmlformats.org/officeDocument/2006/relationships/customXml" Target="../ink/ink2.xml"/><Relationship Id="rId21" Type="http://schemas.openxmlformats.org/officeDocument/2006/relationships/image" Target="../media/image10.png"/><Relationship Id="rId7" Type="http://schemas.openxmlformats.org/officeDocument/2006/relationships/customXml" Target="../ink/ink6.xml"/><Relationship Id="rId12" Type="http://schemas.openxmlformats.org/officeDocument/2006/relationships/customXml" Target="../ink/ink11.xml"/><Relationship Id="rId17" Type="http://schemas.openxmlformats.org/officeDocument/2006/relationships/image" Target="../media/image10.png"/><Relationship Id="rId25" Type="http://schemas.openxmlformats.org/officeDocument/2006/relationships/image" Target="../media/image10.png"/><Relationship Id="rId2" Type="http://schemas.openxmlformats.org/officeDocument/2006/relationships/image" Target="../media/image1.png"/><Relationship Id="rId16" Type="http://schemas.openxmlformats.org/officeDocument/2006/relationships/customXml" Target="../ink/ink14.xml"/><Relationship Id="rId20" Type="http://schemas.openxmlformats.org/officeDocument/2006/relationships/customXml" Target="../ink/ink17.xml"/><Relationship Id="rId29" Type="http://schemas.openxmlformats.org/officeDocument/2006/relationships/chart" Target="../charts/chart2.xml"/><Relationship Id="rId1" Type="http://schemas.openxmlformats.org/officeDocument/2006/relationships/customXml" Target="../ink/ink1.xml"/><Relationship Id="rId6" Type="http://schemas.openxmlformats.org/officeDocument/2006/relationships/customXml" Target="../ink/ink5.xml"/><Relationship Id="rId11" Type="http://schemas.openxmlformats.org/officeDocument/2006/relationships/customXml" Target="../ink/ink10.xml"/><Relationship Id="rId24" Type="http://schemas.openxmlformats.org/officeDocument/2006/relationships/customXml" Target="../ink/ink20.xml"/><Relationship Id="rId5" Type="http://schemas.openxmlformats.org/officeDocument/2006/relationships/customXml" Target="../ink/ink4.xml"/><Relationship Id="rId15" Type="http://schemas.openxmlformats.org/officeDocument/2006/relationships/customXml" Target="../ink/ink13.xml"/><Relationship Id="rId23" Type="http://schemas.openxmlformats.org/officeDocument/2006/relationships/customXml" Target="../ink/ink19.xml"/><Relationship Id="rId28" Type="http://schemas.openxmlformats.org/officeDocument/2006/relationships/chart" Target="../charts/chart1.xml"/><Relationship Id="rId10" Type="http://schemas.openxmlformats.org/officeDocument/2006/relationships/customXml" Target="../ink/ink9.xml"/><Relationship Id="rId19" Type="http://schemas.openxmlformats.org/officeDocument/2006/relationships/customXml" Target="../ink/ink16.xml"/><Relationship Id="rId4" Type="http://schemas.openxmlformats.org/officeDocument/2006/relationships/customXml" Target="../ink/ink3.xml"/><Relationship Id="rId9" Type="http://schemas.openxmlformats.org/officeDocument/2006/relationships/customXml" Target="../ink/ink8.xml"/><Relationship Id="rId14" Type="http://schemas.openxmlformats.org/officeDocument/2006/relationships/customXml" Target="../ink/ink12.xml"/><Relationship Id="rId22" Type="http://schemas.openxmlformats.org/officeDocument/2006/relationships/customXml" Target="../ink/ink18.xml"/><Relationship Id="rId27" Type="http://schemas.openxmlformats.org/officeDocument/2006/relationships/customXml" Target="../ink/ink22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ustomXml" Target="../ink/ink29.xml"/><Relationship Id="rId13" Type="http://schemas.openxmlformats.org/officeDocument/2006/relationships/image" Target="../media/image10.png"/><Relationship Id="rId18" Type="http://schemas.openxmlformats.org/officeDocument/2006/relationships/customXml" Target="../ink/ink37.xml"/><Relationship Id="rId26" Type="http://schemas.openxmlformats.org/officeDocument/2006/relationships/customXml" Target="../ink/ink43.xml"/><Relationship Id="rId3" Type="http://schemas.openxmlformats.org/officeDocument/2006/relationships/customXml" Target="../ink/ink24.xml"/><Relationship Id="rId21" Type="http://schemas.openxmlformats.org/officeDocument/2006/relationships/image" Target="../media/image10.png"/><Relationship Id="rId7" Type="http://schemas.openxmlformats.org/officeDocument/2006/relationships/customXml" Target="../ink/ink28.xml"/><Relationship Id="rId12" Type="http://schemas.openxmlformats.org/officeDocument/2006/relationships/customXml" Target="../ink/ink33.xml"/><Relationship Id="rId17" Type="http://schemas.openxmlformats.org/officeDocument/2006/relationships/image" Target="../media/image10.png"/><Relationship Id="rId25" Type="http://schemas.openxmlformats.org/officeDocument/2006/relationships/image" Target="../media/image10.png"/><Relationship Id="rId2" Type="http://schemas.openxmlformats.org/officeDocument/2006/relationships/image" Target="../media/image1.png"/><Relationship Id="rId16" Type="http://schemas.openxmlformats.org/officeDocument/2006/relationships/customXml" Target="../ink/ink36.xml"/><Relationship Id="rId20" Type="http://schemas.openxmlformats.org/officeDocument/2006/relationships/customXml" Target="../ink/ink39.xml"/><Relationship Id="rId1" Type="http://schemas.openxmlformats.org/officeDocument/2006/relationships/customXml" Target="../ink/ink23.xml"/><Relationship Id="rId6" Type="http://schemas.openxmlformats.org/officeDocument/2006/relationships/customXml" Target="../ink/ink27.xml"/><Relationship Id="rId11" Type="http://schemas.openxmlformats.org/officeDocument/2006/relationships/customXml" Target="../ink/ink32.xml"/><Relationship Id="rId24" Type="http://schemas.openxmlformats.org/officeDocument/2006/relationships/customXml" Target="../ink/ink42.xml"/><Relationship Id="rId5" Type="http://schemas.openxmlformats.org/officeDocument/2006/relationships/customXml" Target="../ink/ink26.xml"/><Relationship Id="rId15" Type="http://schemas.openxmlformats.org/officeDocument/2006/relationships/customXml" Target="../ink/ink35.xml"/><Relationship Id="rId23" Type="http://schemas.openxmlformats.org/officeDocument/2006/relationships/customXml" Target="../ink/ink41.xml"/><Relationship Id="rId10" Type="http://schemas.openxmlformats.org/officeDocument/2006/relationships/customXml" Target="../ink/ink31.xml"/><Relationship Id="rId19" Type="http://schemas.openxmlformats.org/officeDocument/2006/relationships/customXml" Target="../ink/ink38.xml"/><Relationship Id="rId4" Type="http://schemas.openxmlformats.org/officeDocument/2006/relationships/customXml" Target="../ink/ink25.xml"/><Relationship Id="rId9" Type="http://schemas.openxmlformats.org/officeDocument/2006/relationships/customXml" Target="../ink/ink30.xml"/><Relationship Id="rId14" Type="http://schemas.openxmlformats.org/officeDocument/2006/relationships/customXml" Target="../ink/ink34.xml"/><Relationship Id="rId22" Type="http://schemas.openxmlformats.org/officeDocument/2006/relationships/customXml" Target="../ink/ink40.xml"/><Relationship Id="rId27" Type="http://schemas.openxmlformats.org/officeDocument/2006/relationships/customXml" Target="../ink/ink44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ustomXml" Target="../ink/ink51.xml"/><Relationship Id="rId13" Type="http://schemas.openxmlformats.org/officeDocument/2006/relationships/image" Target="../media/image10.png"/><Relationship Id="rId18" Type="http://schemas.openxmlformats.org/officeDocument/2006/relationships/customXml" Target="../ink/ink59.xml"/><Relationship Id="rId26" Type="http://schemas.openxmlformats.org/officeDocument/2006/relationships/customXml" Target="../ink/ink65.xml"/><Relationship Id="rId3" Type="http://schemas.openxmlformats.org/officeDocument/2006/relationships/customXml" Target="../ink/ink46.xml"/><Relationship Id="rId21" Type="http://schemas.openxmlformats.org/officeDocument/2006/relationships/image" Target="../media/image10.png"/><Relationship Id="rId7" Type="http://schemas.openxmlformats.org/officeDocument/2006/relationships/customXml" Target="../ink/ink50.xml"/><Relationship Id="rId12" Type="http://schemas.openxmlformats.org/officeDocument/2006/relationships/customXml" Target="../ink/ink55.xml"/><Relationship Id="rId17" Type="http://schemas.openxmlformats.org/officeDocument/2006/relationships/image" Target="../media/image10.png"/><Relationship Id="rId25" Type="http://schemas.openxmlformats.org/officeDocument/2006/relationships/image" Target="../media/image10.png"/><Relationship Id="rId2" Type="http://schemas.openxmlformats.org/officeDocument/2006/relationships/image" Target="../media/image1.png"/><Relationship Id="rId16" Type="http://schemas.openxmlformats.org/officeDocument/2006/relationships/customXml" Target="../ink/ink58.xml"/><Relationship Id="rId20" Type="http://schemas.openxmlformats.org/officeDocument/2006/relationships/customXml" Target="../ink/ink61.xml"/><Relationship Id="rId1" Type="http://schemas.openxmlformats.org/officeDocument/2006/relationships/customXml" Target="../ink/ink45.xml"/><Relationship Id="rId6" Type="http://schemas.openxmlformats.org/officeDocument/2006/relationships/customXml" Target="../ink/ink49.xml"/><Relationship Id="rId11" Type="http://schemas.openxmlformats.org/officeDocument/2006/relationships/customXml" Target="../ink/ink54.xml"/><Relationship Id="rId24" Type="http://schemas.openxmlformats.org/officeDocument/2006/relationships/customXml" Target="../ink/ink64.xml"/><Relationship Id="rId5" Type="http://schemas.openxmlformats.org/officeDocument/2006/relationships/customXml" Target="../ink/ink48.xml"/><Relationship Id="rId15" Type="http://schemas.openxmlformats.org/officeDocument/2006/relationships/customXml" Target="../ink/ink57.xml"/><Relationship Id="rId23" Type="http://schemas.openxmlformats.org/officeDocument/2006/relationships/customXml" Target="../ink/ink63.xml"/><Relationship Id="rId10" Type="http://schemas.openxmlformats.org/officeDocument/2006/relationships/customXml" Target="../ink/ink53.xml"/><Relationship Id="rId19" Type="http://schemas.openxmlformats.org/officeDocument/2006/relationships/customXml" Target="../ink/ink60.xml"/><Relationship Id="rId4" Type="http://schemas.openxmlformats.org/officeDocument/2006/relationships/customXml" Target="../ink/ink47.xml"/><Relationship Id="rId9" Type="http://schemas.openxmlformats.org/officeDocument/2006/relationships/customXml" Target="../ink/ink52.xml"/><Relationship Id="rId14" Type="http://schemas.openxmlformats.org/officeDocument/2006/relationships/customXml" Target="../ink/ink56.xml"/><Relationship Id="rId22" Type="http://schemas.openxmlformats.org/officeDocument/2006/relationships/customXml" Target="../ink/ink62.xml"/><Relationship Id="rId27" Type="http://schemas.openxmlformats.org/officeDocument/2006/relationships/customXml" Target="../ink/ink66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ustomXml" Target="../ink/ink73.xml"/><Relationship Id="rId13" Type="http://schemas.openxmlformats.org/officeDocument/2006/relationships/image" Target="../media/image10.png"/><Relationship Id="rId18" Type="http://schemas.openxmlformats.org/officeDocument/2006/relationships/customXml" Target="../ink/ink81.xml"/><Relationship Id="rId26" Type="http://schemas.openxmlformats.org/officeDocument/2006/relationships/customXml" Target="../ink/ink87.xml"/><Relationship Id="rId3" Type="http://schemas.openxmlformats.org/officeDocument/2006/relationships/customXml" Target="../ink/ink68.xml"/><Relationship Id="rId21" Type="http://schemas.openxmlformats.org/officeDocument/2006/relationships/image" Target="../media/image10.png"/><Relationship Id="rId7" Type="http://schemas.openxmlformats.org/officeDocument/2006/relationships/customXml" Target="../ink/ink72.xml"/><Relationship Id="rId12" Type="http://schemas.openxmlformats.org/officeDocument/2006/relationships/customXml" Target="../ink/ink77.xml"/><Relationship Id="rId17" Type="http://schemas.openxmlformats.org/officeDocument/2006/relationships/image" Target="../media/image10.png"/><Relationship Id="rId25" Type="http://schemas.openxmlformats.org/officeDocument/2006/relationships/image" Target="../media/image10.png"/><Relationship Id="rId2" Type="http://schemas.openxmlformats.org/officeDocument/2006/relationships/image" Target="../media/image1.png"/><Relationship Id="rId16" Type="http://schemas.openxmlformats.org/officeDocument/2006/relationships/customXml" Target="../ink/ink80.xml"/><Relationship Id="rId20" Type="http://schemas.openxmlformats.org/officeDocument/2006/relationships/customXml" Target="../ink/ink83.xml"/><Relationship Id="rId29" Type="http://schemas.openxmlformats.org/officeDocument/2006/relationships/chart" Target="../charts/chart4.xml"/><Relationship Id="rId1" Type="http://schemas.openxmlformats.org/officeDocument/2006/relationships/customXml" Target="../ink/ink67.xml"/><Relationship Id="rId6" Type="http://schemas.openxmlformats.org/officeDocument/2006/relationships/customXml" Target="../ink/ink71.xml"/><Relationship Id="rId11" Type="http://schemas.openxmlformats.org/officeDocument/2006/relationships/customXml" Target="../ink/ink76.xml"/><Relationship Id="rId24" Type="http://schemas.openxmlformats.org/officeDocument/2006/relationships/customXml" Target="../ink/ink86.xml"/><Relationship Id="rId5" Type="http://schemas.openxmlformats.org/officeDocument/2006/relationships/customXml" Target="../ink/ink70.xml"/><Relationship Id="rId15" Type="http://schemas.openxmlformats.org/officeDocument/2006/relationships/customXml" Target="../ink/ink79.xml"/><Relationship Id="rId23" Type="http://schemas.openxmlformats.org/officeDocument/2006/relationships/customXml" Target="../ink/ink85.xml"/><Relationship Id="rId28" Type="http://schemas.openxmlformats.org/officeDocument/2006/relationships/chart" Target="../charts/chart3.xml"/><Relationship Id="rId10" Type="http://schemas.openxmlformats.org/officeDocument/2006/relationships/customXml" Target="../ink/ink75.xml"/><Relationship Id="rId19" Type="http://schemas.openxmlformats.org/officeDocument/2006/relationships/customXml" Target="../ink/ink82.xml"/><Relationship Id="rId4" Type="http://schemas.openxmlformats.org/officeDocument/2006/relationships/customXml" Target="../ink/ink69.xml"/><Relationship Id="rId9" Type="http://schemas.openxmlformats.org/officeDocument/2006/relationships/customXml" Target="../ink/ink74.xml"/><Relationship Id="rId14" Type="http://schemas.openxmlformats.org/officeDocument/2006/relationships/customXml" Target="../ink/ink78.xml"/><Relationship Id="rId22" Type="http://schemas.openxmlformats.org/officeDocument/2006/relationships/customXml" Target="../ink/ink84.xml"/><Relationship Id="rId27" Type="http://schemas.openxmlformats.org/officeDocument/2006/relationships/customXml" Target="../ink/ink88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ustomXml" Target="../ink/ink95.xml"/><Relationship Id="rId13" Type="http://schemas.openxmlformats.org/officeDocument/2006/relationships/image" Target="../media/image10.png"/><Relationship Id="rId18" Type="http://schemas.openxmlformats.org/officeDocument/2006/relationships/customXml" Target="../ink/ink103.xml"/><Relationship Id="rId26" Type="http://schemas.openxmlformats.org/officeDocument/2006/relationships/customXml" Target="../ink/ink109.xml"/><Relationship Id="rId3" Type="http://schemas.openxmlformats.org/officeDocument/2006/relationships/customXml" Target="../ink/ink90.xml"/><Relationship Id="rId21" Type="http://schemas.openxmlformats.org/officeDocument/2006/relationships/image" Target="../media/image10.png"/><Relationship Id="rId7" Type="http://schemas.openxmlformats.org/officeDocument/2006/relationships/customXml" Target="../ink/ink94.xml"/><Relationship Id="rId12" Type="http://schemas.openxmlformats.org/officeDocument/2006/relationships/customXml" Target="../ink/ink99.xml"/><Relationship Id="rId17" Type="http://schemas.openxmlformats.org/officeDocument/2006/relationships/image" Target="../media/image10.png"/><Relationship Id="rId25" Type="http://schemas.openxmlformats.org/officeDocument/2006/relationships/image" Target="../media/image10.png"/><Relationship Id="rId2" Type="http://schemas.openxmlformats.org/officeDocument/2006/relationships/image" Target="../media/image1.png"/><Relationship Id="rId16" Type="http://schemas.openxmlformats.org/officeDocument/2006/relationships/customXml" Target="../ink/ink102.xml"/><Relationship Id="rId20" Type="http://schemas.openxmlformats.org/officeDocument/2006/relationships/customXml" Target="../ink/ink105.xml"/><Relationship Id="rId29" Type="http://schemas.openxmlformats.org/officeDocument/2006/relationships/chart" Target="../charts/chart6.xml"/><Relationship Id="rId1" Type="http://schemas.openxmlformats.org/officeDocument/2006/relationships/customXml" Target="../ink/ink89.xml"/><Relationship Id="rId6" Type="http://schemas.openxmlformats.org/officeDocument/2006/relationships/customXml" Target="../ink/ink93.xml"/><Relationship Id="rId11" Type="http://schemas.openxmlformats.org/officeDocument/2006/relationships/customXml" Target="../ink/ink98.xml"/><Relationship Id="rId24" Type="http://schemas.openxmlformats.org/officeDocument/2006/relationships/customXml" Target="../ink/ink108.xml"/><Relationship Id="rId5" Type="http://schemas.openxmlformats.org/officeDocument/2006/relationships/customXml" Target="../ink/ink92.xml"/><Relationship Id="rId15" Type="http://schemas.openxmlformats.org/officeDocument/2006/relationships/customXml" Target="../ink/ink101.xml"/><Relationship Id="rId23" Type="http://schemas.openxmlformats.org/officeDocument/2006/relationships/customXml" Target="../ink/ink107.xml"/><Relationship Id="rId28" Type="http://schemas.openxmlformats.org/officeDocument/2006/relationships/chart" Target="../charts/chart5.xml"/><Relationship Id="rId10" Type="http://schemas.openxmlformats.org/officeDocument/2006/relationships/customXml" Target="../ink/ink97.xml"/><Relationship Id="rId19" Type="http://schemas.openxmlformats.org/officeDocument/2006/relationships/customXml" Target="../ink/ink104.xml"/><Relationship Id="rId4" Type="http://schemas.openxmlformats.org/officeDocument/2006/relationships/customXml" Target="../ink/ink91.xml"/><Relationship Id="rId9" Type="http://schemas.openxmlformats.org/officeDocument/2006/relationships/customXml" Target="../ink/ink96.xml"/><Relationship Id="rId14" Type="http://schemas.openxmlformats.org/officeDocument/2006/relationships/customXml" Target="../ink/ink100.xml"/><Relationship Id="rId22" Type="http://schemas.openxmlformats.org/officeDocument/2006/relationships/customXml" Target="../ink/ink106.xml"/><Relationship Id="rId27" Type="http://schemas.openxmlformats.org/officeDocument/2006/relationships/customXml" Target="../ink/ink110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ustomXml" Target="../ink/ink117.xml"/><Relationship Id="rId13" Type="http://schemas.openxmlformats.org/officeDocument/2006/relationships/image" Target="../media/image10.png"/><Relationship Id="rId18" Type="http://schemas.openxmlformats.org/officeDocument/2006/relationships/customXml" Target="../ink/ink125.xml"/><Relationship Id="rId26" Type="http://schemas.openxmlformats.org/officeDocument/2006/relationships/customXml" Target="../ink/ink131.xml"/><Relationship Id="rId3" Type="http://schemas.openxmlformats.org/officeDocument/2006/relationships/customXml" Target="../ink/ink112.xml"/><Relationship Id="rId21" Type="http://schemas.openxmlformats.org/officeDocument/2006/relationships/image" Target="../media/image10.png"/><Relationship Id="rId7" Type="http://schemas.openxmlformats.org/officeDocument/2006/relationships/customXml" Target="../ink/ink116.xml"/><Relationship Id="rId12" Type="http://schemas.openxmlformats.org/officeDocument/2006/relationships/customXml" Target="../ink/ink121.xml"/><Relationship Id="rId17" Type="http://schemas.openxmlformats.org/officeDocument/2006/relationships/image" Target="../media/image10.png"/><Relationship Id="rId25" Type="http://schemas.openxmlformats.org/officeDocument/2006/relationships/image" Target="../media/image10.png"/><Relationship Id="rId2" Type="http://schemas.openxmlformats.org/officeDocument/2006/relationships/image" Target="../media/image1.png"/><Relationship Id="rId16" Type="http://schemas.openxmlformats.org/officeDocument/2006/relationships/customXml" Target="../ink/ink124.xml"/><Relationship Id="rId20" Type="http://schemas.openxmlformats.org/officeDocument/2006/relationships/customXml" Target="../ink/ink127.xml"/><Relationship Id="rId29" Type="http://schemas.openxmlformats.org/officeDocument/2006/relationships/chart" Target="../charts/chart8.xml"/><Relationship Id="rId1" Type="http://schemas.openxmlformats.org/officeDocument/2006/relationships/customXml" Target="../ink/ink111.xml"/><Relationship Id="rId6" Type="http://schemas.openxmlformats.org/officeDocument/2006/relationships/customXml" Target="../ink/ink115.xml"/><Relationship Id="rId11" Type="http://schemas.openxmlformats.org/officeDocument/2006/relationships/customXml" Target="../ink/ink120.xml"/><Relationship Id="rId24" Type="http://schemas.openxmlformats.org/officeDocument/2006/relationships/customXml" Target="../ink/ink130.xml"/><Relationship Id="rId5" Type="http://schemas.openxmlformats.org/officeDocument/2006/relationships/customXml" Target="../ink/ink114.xml"/><Relationship Id="rId15" Type="http://schemas.openxmlformats.org/officeDocument/2006/relationships/customXml" Target="../ink/ink123.xml"/><Relationship Id="rId23" Type="http://schemas.openxmlformats.org/officeDocument/2006/relationships/customXml" Target="../ink/ink129.xml"/><Relationship Id="rId28" Type="http://schemas.openxmlformats.org/officeDocument/2006/relationships/chart" Target="../charts/chart7.xml"/><Relationship Id="rId10" Type="http://schemas.openxmlformats.org/officeDocument/2006/relationships/customXml" Target="../ink/ink119.xml"/><Relationship Id="rId19" Type="http://schemas.openxmlformats.org/officeDocument/2006/relationships/customXml" Target="../ink/ink126.xml"/><Relationship Id="rId4" Type="http://schemas.openxmlformats.org/officeDocument/2006/relationships/customXml" Target="../ink/ink113.xml"/><Relationship Id="rId9" Type="http://schemas.openxmlformats.org/officeDocument/2006/relationships/customXml" Target="../ink/ink118.xml"/><Relationship Id="rId14" Type="http://schemas.openxmlformats.org/officeDocument/2006/relationships/customXml" Target="../ink/ink122.xml"/><Relationship Id="rId22" Type="http://schemas.openxmlformats.org/officeDocument/2006/relationships/customXml" Target="../ink/ink128.xml"/><Relationship Id="rId27" Type="http://schemas.openxmlformats.org/officeDocument/2006/relationships/customXml" Target="../ink/ink132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ustomXml" Target="../ink/ink139.xml"/><Relationship Id="rId13" Type="http://schemas.openxmlformats.org/officeDocument/2006/relationships/image" Target="../media/image10.png"/><Relationship Id="rId18" Type="http://schemas.openxmlformats.org/officeDocument/2006/relationships/customXml" Target="../ink/ink147.xml"/><Relationship Id="rId26" Type="http://schemas.openxmlformats.org/officeDocument/2006/relationships/customXml" Target="../ink/ink153.xml"/><Relationship Id="rId3" Type="http://schemas.openxmlformats.org/officeDocument/2006/relationships/customXml" Target="../ink/ink134.xml"/><Relationship Id="rId21" Type="http://schemas.openxmlformats.org/officeDocument/2006/relationships/image" Target="../media/image10.png"/><Relationship Id="rId7" Type="http://schemas.openxmlformats.org/officeDocument/2006/relationships/customXml" Target="../ink/ink138.xml"/><Relationship Id="rId12" Type="http://schemas.openxmlformats.org/officeDocument/2006/relationships/customXml" Target="../ink/ink143.xml"/><Relationship Id="rId17" Type="http://schemas.openxmlformats.org/officeDocument/2006/relationships/image" Target="../media/image10.png"/><Relationship Id="rId25" Type="http://schemas.openxmlformats.org/officeDocument/2006/relationships/image" Target="../media/image10.png"/><Relationship Id="rId2" Type="http://schemas.openxmlformats.org/officeDocument/2006/relationships/image" Target="../media/image1.png"/><Relationship Id="rId16" Type="http://schemas.openxmlformats.org/officeDocument/2006/relationships/customXml" Target="../ink/ink146.xml"/><Relationship Id="rId20" Type="http://schemas.openxmlformats.org/officeDocument/2006/relationships/customXml" Target="../ink/ink149.xml"/><Relationship Id="rId1" Type="http://schemas.openxmlformats.org/officeDocument/2006/relationships/customXml" Target="../ink/ink133.xml"/><Relationship Id="rId6" Type="http://schemas.openxmlformats.org/officeDocument/2006/relationships/customXml" Target="../ink/ink137.xml"/><Relationship Id="rId11" Type="http://schemas.openxmlformats.org/officeDocument/2006/relationships/customXml" Target="../ink/ink142.xml"/><Relationship Id="rId24" Type="http://schemas.openxmlformats.org/officeDocument/2006/relationships/customXml" Target="../ink/ink152.xml"/><Relationship Id="rId5" Type="http://schemas.openxmlformats.org/officeDocument/2006/relationships/customXml" Target="../ink/ink136.xml"/><Relationship Id="rId15" Type="http://schemas.openxmlformats.org/officeDocument/2006/relationships/customXml" Target="../ink/ink145.xml"/><Relationship Id="rId23" Type="http://schemas.openxmlformats.org/officeDocument/2006/relationships/customXml" Target="../ink/ink151.xml"/><Relationship Id="rId10" Type="http://schemas.openxmlformats.org/officeDocument/2006/relationships/customXml" Target="../ink/ink141.xml"/><Relationship Id="rId19" Type="http://schemas.openxmlformats.org/officeDocument/2006/relationships/customXml" Target="../ink/ink148.xml"/><Relationship Id="rId4" Type="http://schemas.openxmlformats.org/officeDocument/2006/relationships/customXml" Target="../ink/ink135.xml"/><Relationship Id="rId9" Type="http://schemas.openxmlformats.org/officeDocument/2006/relationships/customXml" Target="../ink/ink140.xml"/><Relationship Id="rId14" Type="http://schemas.openxmlformats.org/officeDocument/2006/relationships/customXml" Target="../ink/ink144.xml"/><Relationship Id="rId22" Type="http://schemas.openxmlformats.org/officeDocument/2006/relationships/customXml" Target="../ink/ink150.xml"/><Relationship Id="rId27" Type="http://schemas.openxmlformats.org/officeDocument/2006/relationships/customXml" Target="../ink/ink154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ustomXml" Target="../ink/ink161.xml"/><Relationship Id="rId13" Type="http://schemas.openxmlformats.org/officeDocument/2006/relationships/image" Target="../media/image10.png"/><Relationship Id="rId18" Type="http://schemas.openxmlformats.org/officeDocument/2006/relationships/customXml" Target="../ink/ink169.xml"/><Relationship Id="rId26" Type="http://schemas.openxmlformats.org/officeDocument/2006/relationships/customXml" Target="../ink/ink175.xml"/><Relationship Id="rId3" Type="http://schemas.openxmlformats.org/officeDocument/2006/relationships/customXml" Target="../ink/ink156.xml"/><Relationship Id="rId21" Type="http://schemas.openxmlformats.org/officeDocument/2006/relationships/image" Target="../media/image10.png"/><Relationship Id="rId7" Type="http://schemas.openxmlformats.org/officeDocument/2006/relationships/customXml" Target="../ink/ink160.xml"/><Relationship Id="rId12" Type="http://schemas.openxmlformats.org/officeDocument/2006/relationships/customXml" Target="../ink/ink165.xml"/><Relationship Id="rId17" Type="http://schemas.openxmlformats.org/officeDocument/2006/relationships/image" Target="../media/image10.png"/><Relationship Id="rId25" Type="http://schemas.openxmlformats.org/officeDocument/2006/relationships/image" Target="../media/image10.png"/><Relationship Id="rId2" Type="http://schemas.openxmlformats.org/officeDocument/2006/relationships/image" Target="../media/image1.png"/><Relationship Id="rId16" Type="http://schemas.openxmlformats.org/officeDocument/2006/relationships/customXml" Target="../ink/ink168.xml"/><Relationship Id="rId20" Type="http://schemas.openxmlformats.org/officeDocument/2006/relationships/customXml" Target="../ink/ink171.xml"/><Relationship Id="rId1" Type="http://schemas.openxmlformats.org/officeDocument/2006/relationships/customXml" Target="../ink/ink155.xml"/><Relationship Id="rId6" Type="http://schemas.openxmlformats.org/officeDocument/2006/relationships/customXml" Target="../ink/ink159.xml"/><Relationship Id="rId11" Type="http://schemas.openxmlformats.org/officeDocument/2006/relationships/customXml" Target="../ink/ink164.xml"/><Relationship Id="rId24" Type="http://schemas.openxmlformats.org/officeDocument/2006/relationships/customXml" Target="../ink/ink174.xml"/><Relationship Id="rId5" Type="http://schemas.openxmlformats.org/officeDocument/2006/relationships/customXml" Target="../ink/ink158.xml"/><Relationship Id="rId15" Type="http://schemas.openxmlformats.org/officeDocument/2006/relationships/customXml" Target="../ink/ink167.xml"/><Relationship Id="rId23" Type="http://schemas.openxmlformats.org/officeDocument/2006/relationships/customXml" Target="../ink/ink173.xml"/><Relationship Id="rId10" Type="http://schemas.openxmlformats.org/officeDocument/2006/relationships/customXml" Target="../ink/ink163.xml"/><Relationship Id="rId19" Type="http://schemas.openxmlformats.org/officeDocument/2006/relationships/customXml" Target="../ink/ink170.xml"/><Relationship Id="rId4" Type="http://schemas.openxmlformats.org/officeDocument/2006/relationships/customXml" Target="../ink/ink157.xml"/><Relationship Id="rId9" Type="http://schemas.openxmlformats.org/officeDocument/2006/relationships/customXml" Target="../ink/ink162.xml"/><Relationship Id="rId14" Type="http://schemas.openxmlformats.org/officeDocument/2006/relationships/customXml" Target="../ink/ink166.xml"/><Relationship Id="rId22" Type="http://schemas.openxmlformats.org/officeDocument/2006/relationships/customXml" Target="../ink/ink172.xml"/><Relationship Id="rId27" Type="http://schemas.openxmlformats.org/officeDocument/2006/relationships/customXml" Target="../ink/ink17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3" name="Tinta 2">
              <a:extLst>
                <a:ext uri="{FF2B5EF4-FFF2-40B4-BE49-F238E27FC236}">
                  <a16:creationId xmlns:a16="http://schemas.microsoft.com/office/drawing/2014/main" id="{D5F3F26A-DA34-4946-BA20-DFEFA41260AF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D5F3F26A-DA34-4946-BA20-DFEFA41260A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4" name="Tinta 3">
              <a:extLst>
                <a:ext uri="{FF2B5EF4-FFF2-40B4-BE49-F238E27FC236}">
                  <a16:creationId xmlns:a16="http://schemas.microsoft.com/office/drawing/2014/main" id="{6478B073-D204-4553-9D1B-A2165991DED8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6478B073-D204-4553-9D1B-A2165991DED8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200191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5" name="Tinta 4">
              <a:extLst>
                <a:ext uri="{FF2B5EF4-FFF2-40B4-BE49-F238E27FC236}">
                  <a16:creationId xmlns:a16="http://schemas.microsoft.com/office/drawing/2014/main" id="{BEAC101C-1B93-4FF5-8D63-C9ACADB3C425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5" name="Tinta 4">
              <a:extLst>
                <a:ext uri="{FF2B5EF4-FFF2-40B4-BE49-F238E27FC236}">
                  <a16:creationId xmlns:a16="http://schemas.microsoft.com/office/drawing/2014/main" id="{BEAC101C-1B93-4FF5-8D63-C9ACADB3C425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404655</xdr:colOff>
      <xdr:row>3</xdr:row>
      <xdr:rowOff>33060</xdr:rowOff>
    </xdr:from>
    <xdr:to>
      <xdr:col>5</xdr:col>
      <xdr:colOff>405015</xdr:colOff>
      <xdr:row>3</xdr:row>
      <xdr:rowOff>33420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6" name="Tinta 5">
              <a:extLst>
                <a:ext uri="{FF2B5EF4-FFF2-40B4-BE49-F238E27FC236}">
                  <a16:creationId xmlns:a16="http://schemas.microsoft.com/office/drawing/2014/main" id="{3330124F-DA7E-4115-8936-9A7F29DE0F5A}"/>
                </a:ext>
              </a:extLst>
            </xdr14:cNvPr>
            <xdr14:cNvContentPartPr/>
          </xdr14:nvContentPartPr>
          <xdr14:nvPr macro=""/>
          <xdr14:xfrm>
            <a:off x="3728880" y="1137960"/>
            <a:ext cx="360" cy="360"/>
          </xdr14:xfrm>
        </xdr:contentPart>
      </mc:Choice>
      <mc:Fallback xmlns="">
        <xdr:pic>
          <xdr:nvPicPr>
            <xdr:cNvPr id="6" name="Tinta 5">
              <a:extLst>
                <a:ext uri="{FF2B5EF4-FFF2-40B4-BE49-F238E27FC236}">
                  <a16:creationId xmlns:a16="http://schemas.microsoft.com/office/drawing/2014/main" id="{3330124F-DA7E-4115-8936-9A7F29DE0F5A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719880" y="11293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2535</xdr:colOff>
      <xdr:row>7</xdr:row>
      <xdr:rowOff>147300</xdr:rowOff>
    </xdr:from>
    <xdr:to>
      <xdr:col>5</xdr:col>
      <xdr:colOff>4695</xdr:colOff>
      <xdr:row>7</xdr:row>
      <xdr:rowOff>147660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7" name="Tinta 6">
              <a:extLst>
                <a:ext uri="{FF2B5EF4-FFF2-40B4-BE49-F238E27FC236}">
                  <a16:creationId xmlns:a16="http://schemas.microsoft.com/office/drawing/2014/main" id="{DD169A9E-BBA9-4B67-A3ED-BE63C17CB215}"/>
                </a:ext>
              </a:extLst>
            </xdr14:cNvPr>
            <xdr14:cNvContentPartPr/>
          </xdr14:nvContentPartPr>
          <xdr14:nvPr macro=""/>
          <xdr14:xfrm>
            <a:off x="3326760" y="2014200"/>
            <a:ext cx="2160" cy="360"/>
          </xdr14:xfrm>
        </xdr:contentPart>
      </mc:Choice>
      <mc:Fallback xmlns="">
        <xdr:pic>
          <xdr:nvPicPr>
            <xdr:cNvPr id="7" name="Tinta 6">
              <a:extLst>
                <a:ext uri="{FF2B5EF4-FFF2-40B4-BE49-F238E27FC236}">
                  <a16:creationId xmlns:a16="http://schemas.microsoft.com/office/drawing/2014/main" id="{DD169A9E-BBA9-4B67-A3ED-BE63C17CB215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318120" y="2005560"/>
              <a:ext cx="198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142710</xdr:colOff>
      <xdr:row>11</xdr:row>
      <xdr:rowOff>99900</xdr:rowOff>
    </xdr:from>
    <xdr:to>
      <xdr:col>13</xdr:col>
      <xdr:colOff>143070</xdr:colOff>
      <xdr:row>11</xdr:row>
      <xdr:rowOff>100260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8" name="Tinta 7">
              <a:extLst>
                <a:ext uri="{FF2B5EF4-FFF2-40B4-BE49-F238E27FC236}">
                  <a16:creationId xmlns:a16="http://schemas.microsoft.com/office/drawing/2014/main" id="{79449EEF-464B-4462-A138-002B2FDD70D9}"/>
                </a:ext>
              </a:extLst>
            </xdr14:cNvPr>
            <xdr14:cNvContentPartPr/>
          </xdr14:nvContentPartPr>
          <xdr14:nvPr macro=""/>
          <xdr14:xfrm>
            <a:off x="7553160" y="2728800"/>
            <a:ext cx="360" cy="360"/>
          </xdr14:xfrm>
        </xdr:contentPart>
      </mc:Choice>
      <mc:Fallback xmlns="">
        <xdr:pic>
          <xdr:nvPicPr>
            <xdr:cNvPr id="8" name="Tinta 7">
              <a:extLst>
                <a:ext uri="{FF2B5EF4-FFF2-40B4-BE49-F238E27FC236}">
                  <a16:creationId xmlns:a16="http://schemas.microsoft.com/office/drawing/2014/main" id="{79449EEF-464B-4462-A138-002B2FDD70D9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7544520" y="27198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161700</xdr:colOff>
      <xdr:row>9</xdr:row>
      <xdr:rowOff>152220</xdr:rowOff>
    </xdr:from>
    <xdr:to>
      <xdr:col>3</xdr:col>
      <xdr:colOff>162060</xdr:colOff>
      <xdr:row>9</xdr:row>
      <xdr:rowOff>152580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9" name="Tinta 8">
              <a:extLst>
                <a:ext uri="{FF2B5EF4-FFF2-40B4-BE49-F238E27FC236}">
                  <a16:creationId xmlns:a16="http://schemas.microsoft.com/office/drawing/2014/main" id="{EDDFE126-AABC-4BF3-B09E-E473783D27D9}"/>
                </a:ext>
              </a:extLst>
            </xdr14:cNvPr>
            <xdr14:cNvContentPartPr/>
          </xdr14:nvContentPartPr>
          <xdr14:nvPr macro=""/>
          <xdr14:xfrm>
            <a:off x="2257200" y="2400120"/>
            <a:ext cx="360" cy="360"/>
          </xdr14:xfrm>
        </xdr:contentPart>
      </mc:Choice>
      <mc:Fallback xmlns="">
        <xdr:pic>
          <xdr:nvPicPr>
            <xdr:cNvPr id="9" name="Tinta 8">
              <a:extLst>
                <a:ext uri="{FF2B5EF4-FFF2-40B4-BE49-F238E27FC236}">
                  <a16:creationId xmlns:a16="http://schemas.microsoft.com/office/drawing/2014/main" id="{EDDFE126-AABC-4BF3-B09E-E473783D27D9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248200" y="23911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361545</xdr:colOff>
      <xdr:row>10</xdr:row>
      <xdr:rowOff>180600</xdr:rowOff>
    </xdr:from>
    <xdr:to>
      <xdr:col>6</xdr:col>
      <xdr:colOff>361905</xdr:colOff>
      <xdr:row>10</xdr:row>
      <xdr:rowOff>180960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10" name="Tinta 9">
              <a:extLst>
                <a:ext uri="{FF2B5EF4-FFF2-40B4-BE49-F238E27FC236}">
                  <a16:creationId xmlns:a16="http://schemas.microsoft.com/office/drawing/2014/main" id="{6CE7A6C7-27D5-4163-A9B5-95ADD89743B3}"/>
                </a:ext>
              </a:extLst>
            </xdr14:cNvPr>
            <xdr14:cNvContentPartPr/>
          </xdr14:nvContentPartPr>
          <xdr14:nvPr macro=""/>
          <xdr14:xfrm>
            <a:off x="4200120" y="2619000"/>
            <a:ext cx="360" cy="360"/>
          </xdr14:xfrm>
        </xdr:contentPart>
      </mc:Choice>
      <mc:Fallback xmlns="">
        <xdr:pic>
          <xdr:nvPicPr>
            <xdr:cNvPr id="10" name="Tinta 9">
              <a:extLst>
                <a:ext uri="{FF2B5EF4-FFF2-40B4-BE49-F238E27FC236}">
                  <a16:creationId xmlns:a16="http://schemas.microsoft.com/office/drawing/2014/main" id="{6CE7A6C7-27D5-4163-A9B5-95ADD89743B3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191480" y="26103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418740</xdr:colOff>
      <xdr:row>13</xdr:row>
      <xdr:rowOff>14100</xdr:rowOff>
    </xdr:from>
    <xdr:to>
      <xdr:col>3</xdr:col>
      <xdr:colOff>419100</xdr:colOff>
      <xdr:row>13</xdr:row>
      <xdr:rowOff>14460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11" name="Tinta 10">
              <a:extLst>
                <a:ext uri="{FF2B5EF4-FFF2-40B4-BE49-F238E27FC236}">
                  <a16:creationId xmlns:a16="http://schemas.microsoft.com/office/drawing/2014/main" id="{CF0BD4B9-CB6F-44D9-B35C-1A32A35EC86C}"/>
                </a:ext>
              </a:extLst>
            </xdr14:cNvPr>
            <xdr14:cNvContentPartPr/>
          </xdr14:nvContentPartPr>
          <xdr14:nvPr macro=""/>
          <xdr14:xfrm>
            <a:off x="2514240" y="3024000"/>
            <a:ext cx="360" cy="360"/>
          </xdr14:xfrm>
        </xdr:contentPart>
      </mc:Choice>
      <mc:Fallback xmlns="">
        <xdr:pic>
          <xdr:nvPicPr>
            <xdr:cNvPr id="11" name="Tinta 10">
              <a:extLst>
                <a:ext uri="{FF2B5EF4-FFF2-40B4-BE49-F238E27FC236}">
                  <a16:creationId xmlns:a16="http://schemas.microsoft.com/office/drawing/2014/main" id="{CF0BD4B9-CB6F-44D9-B35C-1A32A35EC86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505600" y="30150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547245</xdr:colOff>
      <xdr:row>12</xdr:row>
      <xdr:rowOff>176160</xdr:rowOff>
    </xdr:from>
    <xdr:to>
      <xdr:col>1</xdr:col>
      <xdr:colOff>547605</xdr:colOff>
      <xdr:row>12</xdr:row>
      <xdr:rowOff>176520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12" name="Tinta 11">
              <a:extLst>
                <a:ext uri="{FF2B5EF4-FFF2-40B4-BE49-F238E27FC236}">
                  <a16:creationId xmlns:a16="http://schemas.microsoft.com/office/drawing/2014/main" id="{B702AAD3-12EF-41CD-82A7-9CCACBA0FF7D}"/>
                </a:ext>
              </a:extLst>
            </xdr14:cNvPr>
            <xdr14:cNvContentPartPr/>
          </xdr14:nvContentPartPr>
          <xdr14:nvPr macro=""/>
          <xdr14:xfrm>
            <a:off x="1604520" y="2995560"/>
            <a:ext cx="360" cy="360"/>
          </xdr14:xfrm>
        </xdr:contentPart>
      </mc:Choice>
      <mc:Fallback xmlns="">
        <xdr:pic>
          <xdr:nvPicPr>
            <xdr:cNvPr id="12" name="Tinta 11">
              <a:extLst>
                <a:ext uri="{FF2B5EF4-FFF2-40B4-BE49-F238E27FC236}">
                  <a16:creationId xmlns:a16="http://schemas.microsoft.com/office/drawing/2014/main" id="{B702AAD3-12EF-41CD-82A7-9CCACBA0FF7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595880" y="2986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13" name="Tinta 12">
              <a:extLst>
                <a:ext uri="{FF2B5EF4-FFF2-40B4-BE49-F238E27FC236}">
                  <a16:creationId xmlns:a16="http://schemas.microsoft.com/office/drawing/2014/main" id="{3C75CDFC-721F-4B0B-B0C1-0A237250A0DC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44406398-7220-4536-887B-E9199CF2B653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14" name="Tinta 13">
              <a:extLst>
                <a:ext uri="{FF2B5EF4-FFF2-40B4-BE49-F238E27FC236}">
                  <a16:creationId xmlns:a16="http://schemas.microsoft.com/office/drawing/2014/main" id="{2F17B340-E8F0-4603-976B-25B324505A7B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BDEFDE83-D31E-4774-A049-205930597456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15" name="Tinta 14">
              <a:extLst>
                <a:ext uri="{FF2B5EF4-FFF2-40B4-BE49-F238E27FC236}">
                  <a16:creationId xmlns:a16="http://schemas.microsoft.com/office/drawing/2014/main" id="{38C83383-7E5C-492E-8557-C7FF8CEE9F8F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AA188A14-4072-42E1-95AD-A0A94CC07D4C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">
          <xdr14:nvContentPartPr>
            <xdr14:cNvPr id="16" name="Tinta 15">
              <a:extLst>
                <a:ext uri="{FF2B5EF4-FFF2-40B4-BE49-F238E27FC236}">
                  <a16:creationId xmlns:a16="http://schemas.microsoft.com/office/drawing/2014/main" id="{E132FFA6-7E15-4F96-B2B3-D266019E0990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45FE8665-A78A-4C7E-9950-1D2A742F4E8F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">
          <xdr14:nvContentPartPr>
            <xdr14:cNvPr id="17" name="Tinta 16">
              <a:extLst>
                <a:ext uri="{FF2B5EF4-FFF2-40B4-BE49-F238E27FC236}">
                  <a16:creationId xmlns:a16="http://schemas.microsoft.com/office/drawing/2014/main" id="{E4D4E8DF-7E5F-461B-940D-18349A17A667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074D8376-1E6B-4234-9878-41CA0A0F8E0B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18" name="Tinta 17">
              <a:extLst>
                <a:ext uri="{FF2B5EF4-FFF2-40B4-BE49-F238E27FC236}">
                  <a16:creationId xmlns:a16="http://schemas.microsoft.com/office/drawing/2014/main" id="{56897392-D858-46E8-8637-4D646D8BC8F2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2B4550DB-19E9-41A6-AE88-D29A4A215A32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">
          <xdr14:nvContentPartPr>
            <xdr14:cNvPr id="19" name="Tinta 18">
              <a:extLst>
                <a:ext uri="{FF2B5EF4-FFF2-40B4-BE49-F238E27FC236}">
                  <a16:creationId xmlns:a16="http://schemas.microsoft.com/office/drawing/2014/main" id="{5D45093E-6C66-4848-AB57-92E9E1063F57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D5F3F26A-DA34-4946-BA20-DFEFA41260AF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">
          <xdr14:nvContentPartPr>
            <xdr14:cNvPr id="20" name="Tinta 19">
              <a:extLst>
                <a:ext uri="{FF2B5EF4-FFF2-40B4-BE49-F238E27FC236}">
                  <a16:creationId xmlns:a16="http://schemas.microsoft.com/office/drawing/2014/main" id="{D49C21F5-9A84-4D0B-B476-D9544B4D9A17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6478B073-D204-4553-9D1B-A2165991DED8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">
          <xdr14:nvContentPartPr>
            <xdr14:cNvPr id="21" name="Tinta 20">
              <a:extLst>
                <a:ext uri="{FF2B5EF4-FFF2-40B4-BE49-F238E27FC236}">
                  <a16:creationId xmlns:a16="http://schemas.microsoft.com/office/drawing/2014/main" id="{9E93F24D-5032-4195-BCF1-3944DB68E21A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5" name="Tinta 4">
              <a:extLst>
                <a:ext uri="{FF2B5EF4-FFF2-40B4-BE49-F238E27FC236}">
                  <a16:creationId xmlns:a16="http://schemas.microsoft.com/office/drawing/2014/main" id="{BEAC101C-1B93-4FF5-8D63-C9ACADB3C425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">
          <xdr14:nvContentPartPr>
            <xdr14:cNvPr id="22" name="Tinta 21">
              <a:extLst>
                <a:ext uri="{FF2B5EF4-FFF2-40B4-BE49-F238E27FC236}">
                  <a16:creationId xmlns:a16="http://schemas.microsoft.com/office/drawing/2014/main" id="{77766EC6-5F81-40A0-A426-0AEB4C561383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45FE8665-A78A-4C7E-9950-1D2A742F4E8F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">
          <xdr14:nvContentPartPr>
            <xdr14:cNvPr id="23" name="Tinta 22">
              <a:extLst>
                <a:ext uri="{FF2B5EF4-FFF2-40B4-BE49-F238E27FC236}">
                  <a16:creationId xmlns:a16="http://schemas.microsoft.com/office/drawing/2014/main" id="{86A53BF3-812F-422B-A516-8AC8BA7614ED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074D8376-1E6B-4234-9878-41CA0A0F8E0B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">
          <xdr14:nvContentPartPr>
            <xdr14:cNvPr id="24" name="Tinta 23">
              <a:extLst>
                <a:ext uri="{FF2B5EF4-FFF2-40B4-BE49-F238E27FC236}">
                  <a16:creationId xmlns:a16="http://schemas.microsoft.com/office/drawing/2014/main" id="{FA71B58E-96B3-4668-BC82-EE32C224C3A0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2B4550DB-19E9-41A6-AE88-D29A4A215A32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11</xdr:col>
      <xdr:colOff>47625</xdr:colOff>
      <xdr:row>0</xdr:row>
      <xdr:rowOff>71436</xdr:rowOff>
    </xdr:from>
    <xdr:to>
      <xdr:col>22</xdr:col>
      <xdr:colOff>257175</xdr:colOff>
      <xdr:row>15</xdr:row>
      <xdr:rowOff>47624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61BA363-4F00-49AE-8E61-B31CB6389F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11</xdr:col>
      <xdr:colOff>19050</xdr:colOff>
      <xdr:row>16</xdr:row>
      <xdr:rowOff>138112</xdr:rowOff>
    </xdr:from>
    <xdr:to>
      <xdr:col>22</xdr:col>
      <xdr:colOff>266700</xdr:colOff>
      <xdr:row>32</xdr:row>
      <xdr:rowOff>171450</xdr:rowOff>
    </xdr:to>
    <xdr:graphicFrame macro="">
      <xdr:nvGraphicFramePr>
        <xdr:cNvPr id="25" name="Gráfico 24">
          <a:extLst>
            <a:ext uri="{FF2B5EF4-FFF2-40B4-BE49-F238E27FC236}">
              <a16:creationId xmlns:a16="http://schemas.microsoft.com/office/drawing/2014/main" id="{65A913C7-E6D1-439B-9F83-95A0ED259C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Tinta 1">
              <a:extLst>
                <a:ext uri="{FF2B5EF4-FFF2-40B4-BE49-F238E27FC236}">
                  <a16:creationId xmlns:a16="http://schemas.microsoft.com/office/drawing/2014/main" id="{34DEFC12-C938-4D98-A525-DBE463A02AF3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34DEFC12-C938-4D98-A525-DBE463A02AF3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Tinta 2">
              <a:extLst>
                <a:ext uri="{FF2B5EF4-FFF2-40B4-BE49-F238E27FC236}">
                  <a16:creationId xmlns:a16="http://schemas.microsoft.com/office/drawing/2014/main" id="{AEF2EE62-47F1-4113-BA5C-F1F75F98856A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AEF2EE62-47F1-4113-BA5C-F1F75F98856A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200191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4" name="Tinta 3">
              <a:extLst>
                <a:ext uri="{FF2B5EF4-FFF2-40B4-BE49-F238E27FC236}">
                  <a16:creationId xmlns:a16="http://schemas.microsoft.com/office/drawing/2014/main" id="{E59F1B14-A29F-4B76-9BFD-ADEEE7562788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E59F1B14-A29F-4B76-9BFD-ADEEE7562788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404655</xdr:colOff>
      <xdr:row>3</xdr:row>
      <xdr:rowOff>33060</xdr:rowOff>
    </xdr:from>
    <xdr:to>
      <xdr:col>5</xdr:col>
      <xdr:colOff>405015</xdr:colOff>
      <xdr:row>3</xdr:row>
      <xdr:rowOff>33420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5" name="Tinta 4">
              <a:extLst>
                <a:ext uri="{FF2B5EF4-FFF2-40B4-BE49-F238E27FC236}">
                  <a16:creationId xmlns:a16="http://schemas.microsoft.com/office/drawing/2014/main" id="{F45BD357-9B17-45D5-BB4F-D9ECB3AC06F6}"/>
                </a:ext>
              </a:extLst>
            </xdr14:cNvPr>
            <xdr14:cNvContentPartPr/>
          </xdr14:nvContentPartPr>
          <xdr14:nvPr macro=""/>
          <xdr14:xfrm>
            <a:off x="3728880" y="1137960"/>
            <a:ext cx="360" cy="360"/>
          </xdr14:xfrm>
        </xdr:contentPart>
      </mc:Choice>
      <mc:Fallback xmlns="">
        <xdr:pic>
          <xdr:nvPicPr>
            <xdr:cNvPr id="5" name="Tinta 4">
              <a:extLst>
                <a:ext uri="{FF2B5EF4-FFF2-40B4-BE49-F238E27FC236}">
                  <a16:creationId xmlns:a16="http://schemas.microsoft.com/office/drawing/2014/main" id="{F45BD357-9B17-45D5-BB4F-D9ECB3AC06F6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719880" y="11293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2535</xdr:colOff>
      <xdr:row>7</xdr:row>
      <xdr:rowOff>147300</xdr:rowOff>
    </xdr:from>
    <xdr:to>
      <xdr:col>5</xdr:col>
      <xdr:colOff>4695</xdr:colOff>
      <xdr:row>7</xdr:row>
      <xdr:rowOff>147660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6" name="Tinta 5">
              <a:extLst>
                <a:ext uri="{FF2B5EF4-FFF2-40B4-BE49-F238E27FC236}">
                  <a16:creationId xmlns:a16="http://schemas.microsoft.com/office/drawing/2014/main" id="{B8BDA2C2-11EB-4B11-9833-B7A31B89EABA}"/>
                </a:ext>
              </a:extLst>
            </xdr14:cNvPr>
            <xdr14:cNvContentPartPr/>
          </xdr14:nvContentPartPr>
          <xdr14:nvPr macro=""/>
          <xdr14:xfrm>
            <a:off x="3326760" y="2014200"/>
            <a:ext cx="2160" cy="360"/>
          </xdr14:xfrm>
        </xdr:contentPart>
      </mc:Choice>
      <mc:Fallback xmlns="">
        <xdr:pic>
          <xdr:nvPicPr>
            <xdr:cNvPr id="6" name="Tinta 5">
              <a:extLst>
                <a:ext uri="{FF2B5EF4-FFF2-40B4-BE49-F238E27FC236}">
                  <a16:creationId xmlns:a16="http://schemas.microsoft.com/office/drawing/2014/main" id="{B8BDA2C2-11EB-4B11-9833-B7A31B89EABA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318120" y="2005560"/>
              <a:ext cx="198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142710</xdr:colOff>
      <xdr:row>11</xdr:row>
      <xdr:rowOff>99900</xdr:rowOff>
    </xdr:from>
    <xdr:to>
      <xdr:col>13</xdr:col>
      <xdr:colOff>143070</xdr:colOff>
      <xdr:row>11</xdr:row>
      <xdr:rowOff>100260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7" name="Tinta 6">
              <a:extLst>
                <a:ext uri="{FF2B5EF4-FFF2-40B4-BE49-F238E27FC236}">
                  <a16:creationId xmlns:a16="http://schemas.microsoft.com/office/drawing/2014/main" id="{6DB84CB6-BC52-4363-BB47-7F6CC6E7E298}"/>
                </a:ext>
              </a:extLst>
            </xdr14:cNvPr>
            <xdr14:cNvContentPartPr/>
          </xdr14:nvContentPartPr>
          <xdr14:nvPr macro=""/>
          <xdr14:xfrm>
            <a:off x="7553160" y="2728800"/>
            <a:ext cx="360" cy="360"/>
          </xdr14:xfrm>
        </xdr:contentPart>
      </mc:Choice>
      <mc:Fallback xmlns="">
        <xdr:pic>
          <xdr:nvPicPr>
            <xdr:cNvPr id="7" name="Tinta 6">
              <a:extLst>
                <a:ext uri="{FF2B5EF4-FFF2-40B4-BE49-F238E27FC236}">
                  <a16:creationId xmlns:a16="http://schemas.microsoft.com/office/drawing/2014/main" id="{6DB84CB6-BC52-4363-BB47-7F6CC6E7E298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7544520" y="27198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161700</xdr:colOff>
      <xdr:row>9</xdr:row>
      <xdr:rowOff>152220</xdr:rowOff>
    </xdr:from>
    <xdr:to>
      <xdr:col>3</xdr:col>
      <xdr:colOff>162060</xdr:colOff>
      <xdr:row>9</xdr:row>
      <xdr:rowOff>152580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8" name="Tinta 7">
              <a:extLst>
                <a:ext uri="{FF2B5EF4-FFF2-40B4-BE49-F238E27FC236}">
                  <a16:creationId xmlns:a16="http://schemas.microsoft.com/office/drawing/2014/main" id="{B650652B-BF98-40AF-89C3-498B085CD327}"/>
                </a:ext>
              </a:extLst>
            </xdr14:cNvPr>
            <xdr14:cNvContentPartPr/>
          </xdr14:nvContentPartPr>
          <xdr14:nvPr macro=""/>
          <xdr14:xfrm>
            <a:off x="2257200" y="2400120"/>
            <a:ext cx="360" cy="360"/>
          </xdr14:xfrm>
        </xdr:contentPart>
      </mc:Choice>
      <mc:Fallback xmlns="">
        <xdr:pic>
          <xdr:nvPicPr>
            <xdr:cNvPr id="8" name="Tinta 7">
              <a:extLst>
                <a:ext uri="{FF2B5EF4-FFF2-40B4-BE49-F238E27FC236}">
                  <a16:creationId xmlns:a16="http://schemas.microsoft.com/office/drawing/2014/main" id="{B650652B-BF98-40AF-89C3-498B085CD327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248200" y="23911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361545</xdr:colOff>
      <xdr:row>10</xdr:row>
      <xdr:rowOff>180600</xdr:rowOff>
    </xdr:from>
    <xdr:to>
      <xdr:col>6</xdr:col>
      <xdr:colOff>361905</xdr:colOff>
      <xdr:row>10</xdr:row>
      <xdr:rowOff>180960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9" name="Tinta 8">
              <a:extLst>
                <a:ext uri="{FF2B5EF4-FFF2-40B4-BE49-F238E27FC236}">
                  <a16:creationId xmlns:a16="http://schemas.microsoft.com/office/drawing/2014/main" id="{E3E5DF1E-D5F6-4F2D-A717-0E97B11A976C}"/>
                </a:ext>
              </a:extLst>
            </xdr14:cNvPr>
            <xdr14:cNvContentPartPr/>
          </xdr14:nvContentPartPr>
          <xdr14:nvPr macro=""/>
          <xdr14:xfrm>
            <a:off x="4200120" y="2619000"/>
            <a:ext cx="360" cy="360"/>
          </xdr14:xfrm>
        </xdr:contentPart>
      </mc:Choice>
      <mc:Fallback xmlns="">
        <xdr:pic>
          <xdr:nvPicPr>
            <xdr:cNvPr id="9" name="Tinta 8">
              <a:extLst>
                <a:ext uri="{FF2B5EF4-FFF2-40B4-BE49-F238E27FC236}">
                  <a16:creationId xmlns:a16="http://schemas.microsoft.com/office/drawing/2014/main" id="{E3E5DF1E-D5F6-4F2D-A717-0E97B11A976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191480" y="26103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418740</xdr:colOff>
      <xdr:row>13</xdr:row>
      <xdr:rowOff>14100</xdr:rowOff>
    </xdr:from>
    <xdr:to>
      <xdr:col>3</xdr:col>
      <xdr:colOff>419100</xdr:colOff>
      <xdr:row>13</xdr:row>
      <xdr:rowOff>14460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10" name="Tinta 9">
              <a:extLst>
                <a:ext uri="{FF2B5EF4-FFF2-40B4-BE49-F238E27FC236}">
                  <a16:creationId xmlns:a16="http://schemas.microsoft.com/office/drawing/2014/main" id="{08BCA435-2119-450A-B238-D7B7ACC90A50}"/>
                </a:ext>
              </a:extLst>
            </xdr14:cNvPr>
            <xdr14:cNvContentPartPr/>
          </xdr14:nvContentPartPr>
          <xdr14:nvPr macro=""/>
          <xdr14:xfrm>
            <a:off x="2514240" y="3024000"/>
            <a:ext cx="360" cy="360"/>
          </xdr14:xfrm>
        </xdr:contentPart>
      </mc:Choice>
      <mc:Fallback xmlns="">
        <xdr:pic>
          <xdr:nvPicPr>
            <xdr:cNvPr id="10" name="Tinta 9">
              <a:extLst>
                <a:ext uri="{FF2B5EF4-FFF2-40B4-BE49-F238E27FC236}">
                  <a16:creationId xmlns:a16="http://schemas.microsoft.com/office/drawing/2014/main" id="{08BCA435-2119-450A-B238-D7B7ACC90A50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505600" y="30150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547245</xdr:colOff>
      <xdr:row>12</xdr:row>
      <xdr:rowOff>176160</xdr:rowOff>
    </xdr:from>
    <xdr:to>
      <xdr:col>1</xdr:col>
      <xdr:colOff>547605</xdr:colOff>
      <xdr:row>12</xdr:row>
      <xdr:rowOff>176520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11" name="Tinta 10">
              <a:extLst>
                <a:ext uri="{FF2B5EF4-FFF2-40B4-BE49-F238E27FC236}">
                  <a16:creationId xmlns:a16="http://schemas.microsoft.com/office/drawing/2014/main" id="{439A5A0B-8017-45A9-B2F4-2BF4BC6F3C89}"/>
                </a:ext>
              </a:extLst>
            </xdr14:cNvPr>
            <xdr14:cNvContentPartPr/>
          </xdr14:nvContentPartPr>
          <xdr14:nvPr macro=""/>
          <xdr14:xfrm>
            <a:off x="1604520" y="2995560"/>
            <a:ext cx="360" cy="360"/>
          </xdr14:xfrm>
        </xdr:contentPart>
      </mc:Choice>
      <mc:Fallback xmlns="">
        <xdr:pic>
          <xdr:nvPicPr>
            <xdr:cNvPr id="11" name="Tinta 10">
              <a:extLst>
                <a:ext uri="{FF2B5EF4-FFF2-40B4-BE49-F238E27FC236}">
                  <a16:creationId xmlns:a16="http://schemas.microsoft.com/office/drawing/2014/main" id="{439A5A0B-8017-45A9-B2F4-2BF4BC6F3C89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595880" y="2986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12" name="Tinta 11">
              <a:extLst>
                <a:ext uri="{FF2B5EF4-FFF2-40B4-BE49-F238E27FC236}">
                  <a16:creationId xmlns:a16="http://schemas.microsoft.com/office/drawing/2014/main" id="{4CB6FD31-A2C6-41D9-BF5B-558E7962C10A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44406398-7220-4536-887B-E9199CF2B653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13" name="Tinta 12">
              <a:extLst>
                <a:ext uri="{FF2B5EF4-FFF2-40B4-BE49-F238E27FC236}">
                  <a16:creationId xmlns:a16="http://schemas.microsoft.com/office/drawing/2014/main" id="{4A2844FB-AA37-4FCB-8E2A-51F079C8FDC9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BDEFDE83-D31E-4774-A049-205930597456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14" name="Tinta 13">
              <a:extLst>
                <a:ext uri="{FF2B5EF4-FFF2-40B4-BE49-F238E27FC236}">
                  <a16:creationId xmlns:a16="http://schemas.microsoft.com/office/drawing/2014/main" id="{D8C26D64-00A9-4A59-9EEE-41CEC4B908C6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AA188A14-4072-42E1-95AD-A0A94CC07D4C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">
          <xdr14:nvContentPartPr>
            <xdr14:cNvPr id="15" name="Tinta 14">
              <a:extLst>
                <a:ext uri="{FF2B5EF4-FFF2-40B4-BE49-F238E27FC236}">
                  <a16:creationId xmlns:a16="http://schemas.microsoft.com/office/drawing/2014/main" id="{8130D8EE-BA12-4BCF-9883-20E894B930D8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45FE8665-A78A-4C7E-9950-1D2A742F4E8F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">
          <xdr14:nvContentPartPr>
            <xdr14:cNvPr id="16" name="Tinta 15">
              <a:extLst>
                <a:ext uri="{FF2B5EF4-FFF2-40B4-BE49-F238E27FC236}">
                  <a16:creationId xmlns:a16="http://schemas.microsoft.com/office/drawing/2014/main" id="{E3211E18-7936-4699-A2B4-C9014A6B1982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074D8376-1E6B-4234-9878-41CA0A0F8E0B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17" name="Tinta 16">
              <a:extLst>
                <a:ext uri="{FF2B5EF4-FFF2-40B4-BE49-F238E27FC236}">
                  <a16:creationId xmlns:a16="http://schemas.microsoft.com/office/drawing/2014/main" id="{9629E1DA-7AEE-4D83-9F88-812F6B3F0ADC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2B4550DB-19E9-41A6-AE88-D29A4A215A32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">
          <xdr14:nvContentPartPr>
            <xdr14:cNvPr id="18" name="Tinta 17">
              <a:extLst>
                <a:ext uri="{FF2B5EF4-FFF2-40B4-BE49-F238E27FC236}">
                  <a16:creationId xmlns:a16="http://schemas.microsoft.com/office/drawing/2014/main" id="{2BC00937-7F8D-41EE-9FF3-C1163FCE4E58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D5F3F26A-DA34-4946-BA20-DFEFA41260AF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">
          <xdr14:nvContentPartPr>
            <xdr14:cNvPr id="19" name="Tinta 18">
              <a:extLst>
                <a:ext uri="{FF2B5EF4-FFF2-40B4-BE49-F238E27FC236}">
                  <a16:creationId xmlns:a16="http://schemas.microsoft.com/office/drawing/2014/main" id="{6155927C-DD0C-4C6F-97A3-BE9B7600CA8D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6478B073-D204-4553-9D1B-A2165991DED8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">
          <xdr14:nvContentPartPr>
            <xdr14:cNvPr id="20" name="Tinta 19">
              <a:extLst>
                <a:ext uri="{FF2B5EF4-FFF2-40B4-BE49-F238E27FC236}">
                  <a16:creationId xmlns:a16="http://schemas.microsoft.com/office/drawing/2014/main" id="{FFCE7B66-5315-436A-A9E6-94F6E83C784A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5" name="Tinta 4">
              <a:extLst>
                <a:ext uri="{FF2B5EF4-FFF2-40B4-BE49-F238E27FC236}">
                  <a16:creationId xmlns:a16="http://schemas.microsoft.com/office/drawing/2014/main" id="{BEAC101C-1B93-4FF5-8D63-C9ACADB3C425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">
          <xdr14:nvContentPartPr>
            <xdr14:cNvPr id="21" name="Tinta 20">
              <a:extLst>
                <a:ext uri="{FF2B5EF4-FFF2-40B4-BE49-F238E27FC236}">
                  <a16:creationId xmlns:a16="http://schemas.microsoft.com/office/drawing/2014/main" id="{728C8D97-580D-4783-BE7D-83DBAF62F30F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45FE8665-A78A-4C7E-9950-1D2A742F4E8F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">
          <xdr14:nvContentPartPr>
            <xdr14:cNvPr id="22" name="Tinta 21">
              <a:extLst>
                <a:ext uri="{FF2B5EF4-FFF2-40B4-BE49-F238E27FC236}">
                  <a16:creationId xmlns:a16="http://schemas.microsoft.com/office/drawing/2014/main" id="{CC96ABC2-9891-46D0-82C6-13273201D903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074D8376-1E6B-4234-9878-41CA0A0F8E0B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">
          <xdr14:nvContentPartPr>
            <xdr14:cNvPr id="23" name="Tinta 22">
              <a:extLst>
                <a:ext uri="{FF2B5EF4-FFF2-40B4-BE49-F238E27FC236}">
                  <a16:creationId xmlns:a16="http://schemas.microsoft.com/office/drawing/2014/main" id="{5424DBA5-30E6-4F4D-9DFD-5362A9B26078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2B4550DB-19E9-41A6-AE88-D29A4A215A32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Tinta 1">
              <a:extLst>
                <a:ext uri="{FF2B5EF4-FFF2-40B4-BE49-F238E27FC236}">
                  <a16:creationId xmlns:a16="http://schemas.microsoft.com/office/drawing/2014/main" id="{0DF45AC6-96C3-47A6-A3A7-82DF7C88E96D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0DF45AC6-96C3-47A6-A3A7-82DF7C88E96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Tinta 2">
              <a:extLst>
                <a:ext uri="{FF2B5EF4-FFF2-40B4-BE49-F238E27FC236}">
                  <a16:creationId xmlns:a16="http://schemas.microsoft.com/office/drawing/2014/main" id="{9A7D9ABC-26C8-4265-AC92-02403A2C84B1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9A7D9ABC-26C8-4265-AC92-02403A2C84B1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200191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4" name="Tinta 3">
              <a:extLst>
                <a:ext uri="{FF2B5EF4-FFF2-40B4-BE49-F238E27FC236}">
                  <a16:creationId xmlns:a16="http://schemas.microsoft.com/office/drawing/2014/main" id="{D03216DD-E04B-4C27-85FA-BB0639958935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D03216DD-E04B-4C27-85FA-BB0639958935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404655</xdr:colOff>
      <xdr:row>3</xdr:row>
      <xdr:rowOff>33060</xdr:rowOff>
    </xdr:from>
    <xdr:to>
      <xdr:col>5</xdr:col>
      <xdr:colOff>405015</xdr:colOff>
      <xdr:row>3</xdr:row>
      <xdr:rowOff>33420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5" name="Tinta 4">
              <a:extLst>
                <a:ext uri="{FF2B5EF4-FFF2-40B4-BE49-F238E27FC236}">
                  <a16:creationId xmlns:a16="http://schemas.microsoft.com/office/drawing/2014/main" id="{269CF591-6D37-4E79-B21C-8041DCF18AF5}"/>
                </a:ext>
              </a:extLst>
            </xdr14:cNvPr>
            <xdr14:cNvContentPartPr/>
          </xdr14:nvContentPartPr>
          <xdr14:nvPr macro=""/>
          <xdr14:xfrm>
            <a:off x="3728880" y="1137960"/>
            <a:ext cx="360" cy="360"/>
          </xdr14:xfrm>
        </xdr:contentPart>
      </mc:Choice>
      <mc:Fallback xmlns="">
        <xdr:pic>
          <xdr:nvPicPr>
            <xdr:cNvPr id="5" name="Tinta 4">
              <a:extLst>
                <a:ext uri="{FF2B5EF4-FFF2-40B4-BE49-F238E27FC236}">
                  <a16:creationId xmlns:a16="http://schemas.microsoft.com/office/drawing/2014/main" id="{269CF591-6D37-4E79-B21C-8041DCF18AF5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719880" y="11293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2535</xdr:colOff>
      <xdr:row>7</xdr:row>
      <xdr:rowOff>147300</xdr:rowOff>
    </xdr:from>
    <xdr:to>
      <xdr:col>5</xdr:col>
      <xdr:colOff>4695</xdr:colOff>
      <xdr:row>7</xdr:row>
      <xdr:rowOff>147660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6" name="Tinta 5">
              <a:extLst>
                <a:ext uri="{FF2B5EF4-FFF2-40B4-BE49-F238E27FC236}">
                  <a16:creationId xmlns:a16="http://schemas.microsoft.com/office/drawing/2014/main" id="{28A059E0-1D24-4E7B-8BE8-7150FDD757DC}"/>
                </a:ext>
              </a:extLst>
            </xdr14:cNvPr>
            <xdr14:cNvContentPartPr/>
          </xdr14:nvContentPartPr>
          <xdr14:nvPr macro=""/>
          <xdr14:xfrm>
            <a:off x="3326760" y="2014200"/>
            <a:ext cx="2160" cy="360"/>
          </xdr14:xfrm>
        </xdr:contentPart>
      </mc:Choice>
      <mc:Fallback xmlns="">
        <xdr:pic>
          <xdr:nvPicPr>
            <xdr:cNvPr id="6" name="Tinta 5">
              <a:extLst>
                <a:ext uri="{FF2B5EF4-FFF2-40B4-BE49-F238E27FC236}">
                  <a16:creationId xmlns:a16="http://schemas.microsoft.com/office/drawing/2014/main" id="{28A059E0-1D24-4E7B-8BE8-7150FDD757D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318120" y="2005560"/>
              <a:ext cx="198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142710</xdr:colOff>
      <xdr:row>11</xdr:row>
      <xdr:rowOff>99900</xdr:rowOff>
    </xdr:from>
    <xdr:to>
      <xdr:col>13</xdr:col>
      <xdr:colOff>143070</xdr:colOff>
      <xdr:row>11</xdr:row>
      <xdr:rowOff>100260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7" name="Tinta 6">
              <a:extLst>
                <a:ext uri="{FF2B5EF4-FFF2-40B4-BE49-F238E27FC236}">
                  <a16:creationId xmlns:a16="http://schemas.microsoft.com/office/drawing/2014/main" id="{B65AAA42-ECA7-4234-BB8F-3EA20987C5BF}"/>
                </a:ext>
              </a:extLst>
            </xdr14:cNvPr>
            <xdr14:cNvContentPartPr/>
          </xdr14:nvContentPartPr>
          <xdr14:nvPr macro=""/>
          <xdr14:xfrm>
            <a:off x="7553160" y="2728800"/>
            <a:ext cx="360" cy="360"/>
          </xdr14:xfrm>
        </xdr:contentPart>
      </mc:Choice>
      <mc:Fallback xmlns="">
        <xdr:pic>
          <xdr:nvPicPr>
            <xdr:cNvPr id="7" name="Tinta 6">
              <a:extLst>
                <a:ext uri="{FF2B5EF4-FFF2-40B4-BE49-F238E27FC236}">
                  <a16:creationId xmlns:a16="http://schemas.microsoft.com/office/drawing/2014/main" id="{B65AAA42-ECA7-4234-BB8F-3EA20987C5B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7544520" y="27198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161700</xdr:colOff>
      <xdr:row>9</xdr:row>
      <xdr:rowOff>152220</xdr:rowOff>
    </xdr:from>
    <xdr:to>
      <xdr:col>3</xdr:col>
      <xdr:colOff>162060</xdr:colOff>
      <xdr:row>9</xdr:row>
      <xdr:rowOff>152580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8" name="Tinta 7">
              <a:extLst>
                <a:ext uri="{FF2B5EF4-FFF2-40B4-BE49-F238E27FC236}">
                  <a16:creationId xmlns:a16="http://schemas.microsoft.com/office/drawing/2014/main" id="{4B495633-638E-486E-80B1-F1C92F1EEF0C}"/>
                </a:ext>
              </a:extLst>
            </xdr14:cNvPr>
            <xdr14:cNvContentPartPr/>
          </xdr14:nvContentPartPr>
          <xdr14:nvPr macro=""/>
          <xdr14:xfrm>
            <a:off x="2257200" y="2400120"/>
            <a:ext cx="360" cy="360"/>
          </xdr14:xfrm>
        </xdr:contentPart>
      </mc:Choice>
      <mc:Fallback xmlns="">
        <xdr:pic>
          <xdr:nvPicPr>
            <xdr:cNvPr id="8" name="Tinta 7">
              <a:extLst>
                <a:ext uri="{FF2B5EF4-FFF2-40B4-BE49-F238E27FC236}">
                  <a16:creationId xmlns:a16="http://schemas.microsoft.com/office/drawing/2014/main" id="{4B495633-638E-486E-80B1-F1C92F1EEF0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248200" y="23911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361545</xdr:colOff>
      <xdr:row>10</xdr:row>
      <xdr:rowOff>180600</xdr:rowOff>
    </xdr:from>
    <xdr:to>
      <xdr:col>6</xdr:col>
      <xdr:colOff>361905</xdr:colOff>
      <xdr:row>10</xdr:row>
      <xdr:rowOff>180960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9" name="Tinta 8">
              <a:extLst>
                <a:ext uri="{FF2B5EF4-FFF2-40B4-BE49-F238E27FC236}">
                  <a16:creationId xmlns:a16="http://schemas.microsoft.com/office/drawing/2014/main" id="{C391D693-CE78-4976-9A7F-111DD57292AD}"/>
                </a:ext>
              </a:extLst>
            </xdr14:cNvPr>
            <xdr14:cNvContentPartPr/>
          </xdr14:nvContentPartPr>
          <xdr14:nvPr macro=""/>
          <xdr14:xfrm>
            <a:off x="4200120" y="2619000"/>
            <a:ext cx="360" cy="360"/>
          </xdr14:xfrm>
        </xdr:contentPart>
      </mc:Choice>
      <mc:Fallback xmlns="">
        <xdr:pic>
          <xdr:nvPicPr>
            <xdr:cNvPr id="9" name="Tinta 8">
              <a:extLst>
                <a:ext uri="{FF2B5EF4-FFF2-40B4-BE49-F238E27FC236}">
                  <a16:creationId xmlns:a16="http://schemas.microsoft.com/office/drawing/2014/main" id="{C391D693-CE78-4976-9A7F-111DD57292A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191480" y="26103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418740</xdr:colOff>
      <xdr:row>13</xdr:row>
      <xdr:rowOff>14100</xdr:rowOff>
    </xdr:from>
    <xdr:to>
      <xdr:col>3</xdr:col>
      <xdr:colOff>419100</xdr:colOff>
      <xdr:row>13</xdr:row>
      <xdr:rowOff>14460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10" name="Tinta 9">
              <a:extLst>
                <a:ext uri="{FF2B5EF4-FFF2-40B4-BE49-F238E27FC236}">
                  <a16:creationId xmlns:a16="http://schemas.microsoft.com/office/drawing/2014/main" id="{08698972-A5C9-4704-97C9-7D0A7FFE5844}"/>
                </a:ext>
              </a:extLst>
            </xdr14:cNvPr>
            <xdr14:cNvContentPartPr/>
          </xdr14:nvContentPartPr>
          <xdr14:nvPr macro=""/>
          <xdr14:xfrm>
            <a:off x="2514240" y="3024000"/>
            <a:ext cx="360" cy="360"/>
          </xdr14:xfrm>
        </xdr:contentPart>
      </mc:Choice>
      <mc:Fallback xmlns="">
        <xdr:pic>
          <xdr:nvPicPr>
            <xdr:cNvPr id="10" name="Tinta 9">
              <a:extLst>
                <a:ext uri="{FF2B5EF4-FFF2-40B4-BE49-F238E27FC236}">
                  <a16:creationId xmlns:a16="http://schemas.microsoft.com/office/drawing/2014/main" id="{08698972-A5C9-4704-97C9-7D0A7FFE584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505600" y="30150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547245</xdr:colOff>
      <xdr:row>12</xdr:row>
      <xdr:rowOff>176160</xdr:rowOff>
    </xdr:from>
    <xdr:to>
      <xdr:col>1</xdr:col>
      <xdr:colOff>547605</xdr:colOff>
      <xdr:row>12</xdr:row>
      <xdr:rowOff>176520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11" name="Tinta 10">
              <a:extLst>
                <a:ext uri="{FF2B5EF4-FFF2-40B4-BE49-F238E27FC236}">
                  <a16:creationId xmlns:a16="http://schemas.microsoft.com/office/drawing/2014/main" id="{725ACAFF-21EA-43D0-A033-91FF2C2A8A50}"/>
                </a:ext>
              </a:extLst>
            </xdr14:cNvPr>
            <xdr14:cNvContentPartPr/>
          </xdr14:nvContentPartPr>
          <xdr14:nvPr macro=""/>
          <xdr14:xfrm>
            <a:off x="1604520" y="2995560"/>
            <a:ext cx="360" cy="360"/>
          </xdr14:xfrm>
        </xdr:contentPart>
      </mc:Choice>
      <mc:Fallback xmlns="">
        <xdr:pic>
          <xdr:nvPicPr>
            <xdr:cNvPr id="11" name="Tinta 10">
              <a:extLst>
                <a:ext uri="{FF2B5EF4-FFF2-40B4-BE49-F238E27FC236}">
                  <a16:creationId xmlns:a16="http://schemas.microsoft.com/office/drawing/2014/main" id="{725ACAFF-21EA-43D0-A033-91FF2C2A8A50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595880" y="2986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12" name="Tinta 11">
              <a:extLst>
                <a:ext uri="{FF2B5EF4-FFF2-40B4-BE49-F238E27FC236}">
                  <a16:creationId xmlns:a16="http://schemas.microsoft.com/office/drawing/2014/main" id="{7223620F-D9A1-4A9D-9BDB-F53AC479CF6B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44406398-7220-4536-887B-E9199CF2B653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13" name="Tinta 12">
              <a:extLst>
                <a:ext uri="{FF2B5EF4-FFF2-40B4-BE49-F238E27FC236}">
                  <a16:creationId xmlns:a16="http://schemas.microsoft.com/office/drawing/2014/main" id="{42841438-ABF2-4C3D-9228-3039607E65B1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BDEFDE83-D31E-4774-A049-205930597456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14" name="Tinta 13">
              <a:extLst>
                <a:ext uri="{FF2B5EF4-FFF2-40B4-BE49-F238E27FC236}">
                  <a16:creationId xmlns:a16="http://schemas.microsoft.com/office/drawing/2014/main" id="{B656DD66-E564-4A88-933E-2DD59BD4FFBE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AA188A14-4072-42E1-95AD-A0A94CC07D4C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">
          <xdr14:nvContentPartPr>
            <xdr14:cNvPr id="15" name="Tinta 14">
              <a:extLst>
                <a:ext uri="{FF2B5EF4-FFF2-40B4-BE49-F238E27FC236}">
                  <a16:creationId xmlns:a16="http://schemas.microsoft.com/office/drawing/2014/main" id="{C3605563-8796-4AF2-804E-ACF9666D5497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45FE8665-A78A-4C7E-9950-1D2A742F4E8F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">
          <xdr14:nvContentPartPr>
            <xdr14:cNvPr id="16" name="Tinta 15">
              <a:extLst>
                <a:ext uri="{FF2B5EF4-FFF2-40B4-BE49-F238E27FC236}">
                  <a16:creationId xmlns:a16="http://schemas.microsoft.com/office/drawing/2014/main" id="{D700B822-3E9E-402B-A490-0F802DD8961E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074D8376-1E6B-4234-9878-41CA0A0F8E0B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17" name="Tinta 16">
              <a:extLst>
                <a:ext uri="{FF2B5EF4-FFF2-40B4-BE49-F238E27FC236}">
                  <a16:creationId xmlns:a16="http://schemas.microsoft.com/office/drawing/2014/main" id="{5C7301C2-017B-4D48-9A98-76BB0B93A41E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2B4550DB-19E9-41A6-AE88-D29A4A215A32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">
          <xdr14:nvContentPartPr>
            <xdr14:cNvPr id="18" name="Tinta 17">
              <a:extLst>
                <a:ext uri="{FF2B5EF4-FFF2-40B4-BE49-F238E27FC236}">
                  <a16:creationId xmlns:a16="http://schemas.microsoft.com/office/drawing/2014/main" id="{827F5822-D093-44D4-9F6A-537E1E59341A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D5F3F26A-DA34-4946-BA20-DFEFA41260AF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">
          <xdr14:nvContentPartPr>
            <xdr14:cNvPr id="19" name="Tinta 18">
              <a:extLst>
                <a:ext uri="{FF2B5EF4-FFF2-40B4-BE49-F238E27FC236}">
                  <a16:creationId xmlns:a16="http://schemas.microsoft.com/office/drawing/2014/main" id="{748822A0-7E95-49BC-A869-9566677F456D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6478B073-D204-4553-9D1B-A2165991DED8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">
          <xdr14:nvContentPartPr>
            <xdr14:cNvPr id="20" name="Tinta 19">
              <a:extLst>
                <a:ext uri="{FF2B5EF4-FFF2-40B4-BE49-F238E27FC236}">
                  <a16:creationId xmlns:a16="http://schemas.microsoft.com/office/drawing/2014/main" id="{8B7F16D2-B24A-4798-8A4A-DD1B8F4FD24E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5" name="Tinta 4">
              <a:extLst>
                <a:ext uri="{FF2B5EF4-FFF2-40B4-BE49-F238E27FC236}">
                  <a16:creationId xmlns:a16="http://schemas.microsoft.com/office/drawing/2014/main" id="{BEAC101C-1B93-4FF5-8D63-C9ACADB3C425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">
          <xdr14:nvContentPartPr>
            <xdr14:cNvPr id="21" name="Tinta 20">
              <a:extLst>
                <a:ext uri="{FF2B5EF4-FFF2-40B4-BE49-F238E27FC236}">
                  <a16:creationId xmlns:a16="http://schemas.microsoft.com/office/drawing/2014/main" id="{E8BCF561-2E02-48F5-A3A3-1072EA29BB63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45FE8665-A78A-4C7E-9950-1D2A742F4E8F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">
          <xdr14:nvContentPartPr>
            <xdr14:cNvPr id="22" name="Tinta 21">
              <a:extLst>
                <a:ext uri="{FF2B5EF4-FFF2-40B4-BE49-F238E27FC236}">
                  <a16:creationId xmlns:a16="http://schemas.microsoft.com/office/drawing/2014/main" id="{70F2BA00-28C4-4C1E-97C2-72E741AC34A3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074D8376-1E6B-4234-9878-41CA0A0F8E0B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">
          <xdr14:nvContentPartPr>
            <xdr14:cNvPr id="23" name="Tinta 22">
              <a:extLst>
                <a:ext uri="{FF2B5EF4-FFF2-40B4-BE49-F238E27FC236}">
                  <a16:creationId xmlns:a16="http://schemas.microsoft.com/office/drawing/2014/main" id="{3AC0BA08-E14C-46BE-89D7-CE5927837DCE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2B4550DB-19E9-41A6-AE88-D29A4A215A32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Tinta 1">
              <a:extLst>
                <a:ext uri="{FF2B5EF4-FFF2-40B4-BE49-F238E27FC236}">
                  <a16:creationId xmlns:a16="http://schemas.microsoft.com/office/drawing/2014/main" id="{45FE8665-A78A-4C7E-9950-1D2A742F4E8F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45FE8665-A78A-4C7E-9950-1D2A742F4E8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Tinta 2">
              <a:extLst>
                <a:ext uri="{FF2B5EF4-FFF2-40B4-BE49-F238E27FC236}">
                  <a16:creationId xmlns:a16="http://schemas.microsoft.com/office/drawing/2014/main" id="{074D8376-1E6B-4234-9878-41CA0A0F8E0B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074D8376-1E6B-4234-9878-41CA0A0F8E0B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200191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4" name="Tinta 3">
              <a:extLst>
                <a:ext uri="{FF2B5EF4-FFF2-40B4-BE49-F238E27FC236}">
                  <a16:creationId xmlns:a16="http://schemas.microsoft.com/office/drawing/2014/main" id="{2B4550DB-19E9-41A6-AE88-D29A4A215A32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2B4550DB-19E9-41A6-AE88-D29A4A215A3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404655</xdr:colOff>
      <xdr:row>3</xdr:row>
      <xdr:rowOff>33060</xdr:rowOff>
    </xdr:from>
    <xdr:to>
      <xdr:col>5</xdr:col>
      <xdr:colOff>405015</xdr:colOff>
      <xdr:row>3</xdr:row>
      <xdr:rowOff>33420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5" name="Tinta 4">
              <a:extLst>
                <a:ext uri="{FF2B5EF4-FFF2-40B4-BE49-F238E27FC236}">
                  <a16:creationId xmlns:a16="http://schemas.microsoft.com/office/drawing/2014/main" id="{407AD44F-593A-4B7E-B220-33DDB1C548FE}"/>
                </a:ext>
              </a:extLst>
            </xdr14:cNvPr>
            <xdr14:cNvContentPartPr/>
          </xdr14:nvContentPartPr>
          <xdr14:nvPr macro=""/>
          <xdr14:xfrm>
            <a:off x="3728880" y="1137960"/>
            <a:ext cx="360" cy="360"/>
          </xdr14:xfrm>
        </xdr:contentPart>
      </mc:Choice>
      <mc:Fallback xmlns="">
        <xdr:pic>
          <xdr:nvPicPr>
            <xdr:cNvPr id="5" name="Tinta 4">
              <a:extLst>
                <a:ext uri="{FF2B5EF4-FFF2-40B4-BE49-F238E27FC236}">
                  <a16:creationId xmlns:a16="http://schemas.microsoft.com/office/drawing/2014/main" id="{407AD44F-593A-4B7E-B220-33DDB1C548FE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719880" y="11293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2535</xdr:colOff>
      <xdr:row>7</xdr:row>
      <xdr:rowOff>147300</xdr:rowOff>
    </xdr:from>
    <xdr:to>
      <xdr:col>5</xdr:col>
      <xdr:colOff>4695</xdr:colOff>
      <xdr:row>7</xdr:row>
      <xdr:rowOff>147660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6" name="Tinta 5">
              <a:extLst>
                <a:ext uri="{FF2B5EF4-FFF2-40B4-BE49-F238E27FC236}">
                  <a16:creationId xmlns:a16="http://schemas.microsoft.com/office/drawing/2014/main" id="{F4E114EF-53AC-400F-A729-6F6C28B77183}"/>
                </a:ext>
              </a:extLst>
            </xdr14:cNvPr>
            <xdr14:cNvContentPartPr/>
          </xdr14:nvContentPartPr>
          <xdr14:nvPr macro=""/>
          <xdr14:xfrm>
            <a:off x="3326760" y="2014200"/>
            <a:ext cx="2160" cy="360"/>
          </xdr14:xfrm>
        </xdr:contentPart>
      </mc:Choice>
      <mc:Fallback xmlns="">
        <xdr:pic>
          <xdr:nvPicPr>
            <xdr:cNvPr id="6" name="Tinta 5">
              <a:extLst>
                <a:ext uri="{FF2B5EF4-FFF2-40B4-BE49-F238E27FC236}">
                  <a16:creationId xmlns:a16="http://schemas.microsoft.com/office/drawing/2014/main" id="{F4E114EF-53AC-400F-A729-6F6C28B77183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318120" y="2005560"/>
              <a:ext cx="198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142710</xdr:colOff>
      <xdr:row>11</xdr:row>
      <xdr:rowOff>99900</xdr:rowOff>
    </xdr:from>
    <xdr:to>
      <xdr:col>13</xdr:col>
      <xdr:colOff>143070</xdr:colOff>
      <xdr:row>11</xdr:row>
      <xdr:rowOff>100260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7" name="Tinta 6">
              <a:extLst>
                <a:ext uri="{FF2B5EF4-FFF2-40B4-BE49-F238E27FC236}">
                  <a16:creationId xmlns:a16="http://schemas.microsoft.com/office/drawing/2014/main" id="{4D8444DC-91C0-4749-99CE-13F0B22B685B}"/>
                </a:ext>
              </a:extLst>
            </xdr14:cNvPr>
            <xdr14:cNvContentPartPr/>
          </xdr14:nvContentPartPr>
          <xdr14:nvPr macro=""/>
          <xdr14:xfrm>
            <a:off x="7553160" y="2728800"/>
            <a:ext cx="360" cy="360"/>
          </xdr14:xfrm>
        </xdr:contentPart>
      </mc:Choice>
      <mc:Fallback xmlns="">
        <xdr:pic>
          <xdr:nvPicPr>
            <xdr:cNvPr id="7" name="Tinta 6">
              <a:extLst>
                <a:ext uri="{FF2B5EF4-FFF2-40B4-BE49-F238E27FC236}">
                  <a16:creationId xmlns:a16="http://schemas.microsoft.com/office/drawing/2014/main" id="{4D8444DC-91C0-4749-99CE-13F0B22B685B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7544520" y="27198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161700</xdr:colOff>
      <xdr:row>9</xdr:row>
      <xdr:rowOff>152220</xdr:rowOff>
    </xdr:from>
    <xdr:to>
      <xdr:col>3</xdr:col>
      <xdr:colOff>162060</xdr:colOff>
      <xdr:row>9</xdr:row>
      <xdr:rowOff>152580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8" name="Tinta 7">
              <a:extLst>
                <a:ext uri="{FF2B5EF4-FFF2-40B4-BE49-F238E27FC236}">
                  <a16:creationId xmlns:a16="http://schemas.microsoft.com/office/drawing/2014/main" id="{7A89713E-B375-4686-A2D4-B75BD6953210}"/>
                </a:ext>
              </a:extLst>
            </xdr14:cNvPr>
            <xdr14:cNvContentPartPr/>
          </xdr14:nvContentPartPr>
          <xdr14:nvPr macro=""/>
          <xdr14:xfrm>
            <a:off x="2257200" y="2400120"/>
            <a:ext cx="360" cy="360"/>
          </xdr14:xfrm>
        </xdr:contentPart>
      </mc:Choice>
      <mc:Fallback xmlns="">
        <xdr:pic>
          <xdr:nvPicPr>
            <xdr:cNvPr id="8" name="Tinta 7">
              <a:extLst>
                <a:ext uri="{FF2B5EF4-FFF2-40B4-BE49-F238E27FC236}">
                  <a16:creationId xmlns:a16="http://schemas.microsoft.com/office/drawing/2014/main" id="{7A89713E-B375-4686-A2D4-B75BD6953210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248200" y="23911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361545</xdr:colOff>
      <xdr:row>10</xdr:row>
      <xdr:rowOff>180600</xdr:rowOff>
    </xdr:from>
    <xdr:to>
      <xdr:col>6</xdr:col>
      <xdr:colOff>361905</xdr:colOff>
      <xdr:row>10</xdr:row>
      <xdr:rowOff>180960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9" name="Tinta 8">
              <a:extLst>
                <a:ext uri="{FF2B5EF4-FFF2-40B4-BE49-F238E27FC236}">
                  <a16:creationId xmlns:a16="http://schemas.microsoft.com/office/drawing/2014/main" id="{2601B10C-CDE1-4C26-A59E-3DDAC2D8621C}"/>
                </a:ext>
              </a:extLst>
            </xdr14:cNvPr>
            <xdr14:cNvContentPartPr/>
          </xdr14:nvContentPartPr>
          <xdr14:nvPr macro=""/>
          <xdr14:xfrm>
            <a:off x="4200120" y="2619000"/>
            <a:ext cx="360" cy="360"/>
          </xdr14:xfrm>
        </xdr:contentPart>
      </mc:Choice>
      <mc:Fallback xmlns="">
        <xdr:pic>
          <xdr:nvPicPr>
            <xdr:cNvPr id="9" name="Tinta 8">
              <a:extLst>
                <a:ext uri="{FF2B5EF4-FFF2-40B4-BE49-F238E27FC236}">
                  <a16:creationId xmlns:a16="http://schemas.microsoft.com/office/drawing/2014/main" id="{2601B10C-CDE1-4C26-A59E-3DDAC2D8621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191480" y="26103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418740</xdr:colOff>
      <xdr:row>13</xdr:row>
      <xdr:rowOff>14100</xdr:rowOff>
    </xdr:from>
    <xdr:to>
      <xdr:col>3</xdr:col>
      <xdr:colOff>419100</xdr:colOff>
      <xdr:row>13</xdr:row>
      <xdr:rowOff>14460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10" name="Tinta 9">
              <a:extLst>
                <a:ext uri="{FF2B5EF4-FFF2-40B4-BE49-F238E27FC236}">
                  <a16:creationId xmlns:a16="http://schemas.microsoft.com/office/drawing/2014/main" id="{C07DD23B-B3B4-4A25-805A-0B142948AE7E}"/>
                </a:ext>
              </a:extLst>
            </xdr14:cNvPr>
            <xdr14:cNvContentPartPr/>
          </xdr14:nvContentPartPr>
          <xdr14:nvPr macro=""/>
          <xdr14:xfrm>
            <a:off x="2514240" y="3024000"/>
            <a:ext cx="360" cy="360"/>
          </xdr14:xfrm>
        </xdr:contentPart>
      </mc:Choice>
      <mc:Fallback xmlns="">
        <xdr:pic>
          <xdr:nvPicPr>
            <xdr:cNvPr id="10" name="Tinta 9">
              <a:extLst>
                <a:ext uri="{FF2B5EF4-FFF2-40B4-BE49-F238E27FC236}">
                  <a16:creationId xmlns:a16="http://schemas.microsoft.com/office/drawing/2014/main" id="{C07DD23B-B3B4-4A25-805A-0B142948AE7E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505600" y="30150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547245</xdr:colOff>
      <xdr:row>12</xdr:row>
      <xdr:rowOff>176160</xdr:rowOff>
    </xdr:from>
    <xdr:to>
      <xdr:col>1</xdr:col>
      <xdr:colOff>547605</xdr:colOff>
      <xdr:row>12</xdr:row>
      <xdr:rowOff>176520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11" name="Tinta 10">
              <a:extLst>
                <a:ext uri="{FF2B5EF4-FFF2-40B4-BE49-F238E27FC236}">
                  <a16:creationId xmlns:a16="http://schemas.microsoft.com/office/drawing/2014/main" id="{815C70F4-00A3-4470-B03A-8589F2B735E7}"/>
                </a:ext>
              </a:extLst>
            </xdr14:cNvPr>
            <xdr14:cNvContentPartPr/>
          </xdr14:nvContentPartPr>
          <xdr14:nvPr macro=""/>
          <xdr14:xfrm>
            <a:off x="1604520" y="2995560"/>
            <a:ext cx="360" cy="360"/>
          </xdr14:xfrm>
        </xdr:contentPart>
      </mc:Choice>
      <mc:Fallback xmlns="">
        <xdr:pic>
          <xdr:nvPicPr>
            <xdr:cNvPr id="11" name="Tinta 10">
              <a:extLst>
                <a:ext uri="{FF2B5EF4-FFF2-40B4-BE49-F238E27FC236}">
                  <a16:creationId xmlns:a16="http://schemas.microsoft.com/office/drawing/2014/main" id="{815C70F4-00A3-4470-B03A-8589F2B735E7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595880" y="2986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12" name="Tinta 11">
              <a:extLst>
                <a:ext uri="{FF2B5EF4-FFF2-40B4-BE49-F238E27FC236}">
                  <a16:creationId xmlns:a16="http://schemas.microsoft.com/office/drawing/2014/main" id="{A984EC30-886E-4C0D-A091-327D3ED99562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44406398-7220-4536-887B-E9199CF2B653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13" name="Tinta 12">
              <a:extLst>
                <a:ext uri="{FF2B5EF4-FFF2-40B4-BE49-F238E27FC236}">
                  <a16:creationId xmlns:a16="http://schemas.microsoft.com/office/drawing/2014/main" id="{DF2769E6-29B4-4CE9-BF8B-287E4FB303A4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BDEFDE83-D31E-4774-A049-205930597456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14" name="Tinta 13">
              <a:extLst>
                <a:ext uri="{FF2B5EF4-FFF2-40B4-BE49-F238E27FC236}">
                  <a16:creationId xmlns:a16="http://schemas.microsoft.com/office/drawing/2014/main" id="{391CEE6E-DC87-4695-A4AE-F65FB3A099BC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AA188A14-4072-42E1-95AD-A0A94CC07D4C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">
          <xdr14:nvContentPartPr>
            <xdr14:cNvPr id="15" name="Tinta 14">
              <a:extLst>
                <a:ext uri="{FF2B5EF4-FFF2-40B4-BE49-F238E27FC236}">
                  <a16:creationId xmlns:a16="http://schemas.microsoft.com/office/drawing/2014/main" id="{9F3C7D37-A155-45E5-9FC6-3717EED28CEB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45FE8665-A78A-4C7E-9950-1D2A742F4E8F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">
          <xdr14:nvContentPartPr>
            <xdr14:cNvPr id="16" name="Tinta 15">
              <a:extLst>
                <a:ext uri="{FF2B5EF4-FFF2-40B4-BE49-F238E27FC236}">
                  <a16:creationId xmlns:a16="http://schemas.microsoft.com/office/drawing/2014/main" id="{B2BB9BA9-C2F6-4132-B10B-654566F8C208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074D8376-1E6B-4234-9878-41CA0A0F8E0B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17" name="Tinta 16">
              <a:extLst>
                <a:ext uri="{FF2B5EF4-FFF2-40B4-BE49-F238E27FC236}">
                  <a16:creationId xmlns:a16="http://schemas.microsoft.com/office/drawing/2014/main" id="{EFB33700-0399-4445-B78E-5FB64D2C19F8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2B4550DB-19E9-41A6-AE88-D29A4A215A32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">
          <xdr14:nvContentPartPr>
            <xdr14:cNvPr id="18" name="Tinta 17">
              <a:extLst>
                <a:ext uri="{FF2B5EF4-FFF2-40B4-BE49-F238E27FC236}">
                  <a16:creationId xmlns:a16="http://schemas.microsoft.com/office/drawing/2014/main" id="{6554AA82-5098-4A50-A6E9-DB7B1DF39A68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D5F3F26A-DA34-4946-BA20-DFEFA41260AF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">
          <xdr14:nvContentPartPr>
            <xdr14:cNvPr id="19" name="Tinta 18">
              <a:extLst>
                <a:ext uri="{FF2B5EF4-FFF2-40B4-BE49-F238E27FC236}">
                  <a16:creationId xmlns:a16="http://schemas.microsoft.com/office/drawing/2014/main" id="{00D630F1-2435-45FF-B077-0EB6B54DE18B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6478B073-D204-4553-9D1B-A2165991DED8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">
          <xdr14:nvContentPartPr>
            <xdr14:cNvPr id="20" name="Tinta 19">
              <a:extLst>
                <a:ext uri="{FF2B5EF4-FFF2-40B4-BE49-F238E27FC236}">
                  <a16:creationId xmlns:a16="http://schemas.microsoft.com/office/drawing/2014/main" id="{B0A9FC58-E43A-4A68-9BBD-ADB368FAFB98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5" name="Tinta 4">
              <a:extLst>
                <a:ext uri="{FF2B5EF4-FFF2-40B4-BE49-F238E27FC236}">
                  <a16:creationId xmlns:a16="http://schemas.microsoft.com/office/drawing/2014/main" id="{BEAC101C-1B93-4FF5-8D63-C9ACADB3C425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">
          <xdr14:nvContentPartPr>
            <xdr14:cNvPr id="21" name="Tinta 20">
              <a:extLst>
                <a:ext uri="{FF2B5EF4-FFF2-40B4-BE49-F238E27FC236}">
                  <a16:creationId xmlns:a16="http://schemas.microsoft.com/office/drawing/2014/main" id="{9841F7C2-7429-4DDB-937B-C3258D7C99BB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45FE8665-A78A-4C7E-9950-1D2A742F4E8F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">
          <xdr14:nvContentPartPr>
            <xdr14:cNvPr id="22" name="Tinta 21">
              <a:extLst>
                <a:ext uri="{FF2B5EF4-FFF2-40B4-BE49-F238E27FC236}">
                  <a16:creationId xmlns:a16="http://schemas.microsoft.com/office/drawing/2014/main" id="{0ECA8482-8C6E-4E2C-B8AE-3459D1CEC14C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074D8376-1E6B-4234-9878-41CA0A0F8E0B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">
          <xdr14:nvContentPartPr>
            <xdr14:cNvPr id="23" name="Tinta 22">
              <a:extLst>
                <a:ext uri="{FF2B5EF4-FFF2-40B4-BE49-F238E27FC236}">
                  <a16:creationId xmlns:a16="http://schemas.microsoft.com/office/drawing/2014/main" id="{8553690F-5F23-49D3-B9CE-1DEE56A91178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2B4550DB-19E9-41A6-AE88-D29A4A215A32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11</xdr:col>
      <xdr:colOff>71437</xdr:colOff>
      <xdr:row>0</xdr:row>
      <xdr:rowOff>138112</xdr:rowOff>
    </xdr:from>
    <xdr:to>
      <xdr:col>22</xdr:col>
      <xdr:colOff>314325</xdr:colOff>
      <xdr:row>15</xdr:row>
      <xdr:rowOff>180975</xdr:rowOff>
    </xdr:to>
    <xdr:graphicFrame macro="">
      <xdr:nvGraphicFramePr>
        <xdr:cNvPr id="24" name="Gráfico 23">
          <a:extLst>
            <a:ext uri="{FF2B5EF4-FFF2-40B4-BE49-F238E27FC236}">
              <a16:creationId xmlns:a16="http://schemas.microsoft.com/office/drawing/2014/main" id="{2CD8B7CC-F89E-4CD2-868F-0E1C1494AC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11</xdr:col>
      <xdr:colOff>61911</xdr:colOff>
      <xdr:row>17</xdr:row>
      <xdr:rowOff>42862</xdr:rowOff>
    </xdr:from>
    <xdr:to>
      <xdr:col>22</xdr:col>
      <xdr:colOff>295274</xdr:colOff>
      <xdr:row>32</xdr:row>
      <xdr:rowOff>152400</xdr:rowOff>
    </xdr:to>
    <xdr:graphicFrame macro="">
      <xdr:nvGraphicFramePr>
        <xdr:cNvPr id="25" name="Gráfico 24">
          <a:extLst>
            <a:ext uri="{FF2B5EF4-FFF2-40B4-BE49-F238E27FC236}">
              <a16:creationId xmlns:a16="http://schemas.microsoft.com/office/drawing/2014/main" id="{088BECC5-44F8-49EB-B1B6-7FDBE194D5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Tinta 1">
              <a:extLst>
                <a:ext uri="{FF2B5EF4-FFF2-40B4-BE49-F238E27FC236}">
                  <a16:creationId xmlns:a16="http://schemas.microsoft.com/office/drawing/2014/main" id="{A862D443-E690-4A43-87DF-6F0954E57370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A862D443-E690-4A43-87DF-6F0954E57370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Tinta 2">
              <a:extLst>
                <a:ext uri="{FF2B5EF4-FFF2-40B4-BE49-F238E27FC236}">
                  <a16:creationId xmlns:a16="http://schemas.microsoft.com/office/drawing/2014/main" id="{1AAFAD09-D9EB-4EA3-B3F7-90D3D2A08A27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1AAFAD09-D9EB-4EA3-B3F7-90D3D2A08A27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200191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4" name="Tinta 3">
              <a:extLst>
                <a:ext uri="{FF2B5EF4-FFF2-40B4-BE49-F238E27FC236}">
                  <a16:creationId xmlns:a16="http://schemas.microsoft.com/office/drawing/2014/main" id="{625D9813-EF68-4F15-8C3E-B083DB3968C6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625D9813-EF68-4F15-8C3E-B083DB3968C6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404655</xdr:colOff>
      <xdr:row>3</xdr:row>
      <xdr:rowOff>33060</xdr:rowOff>
    </xdr:from>
    <xdr:to>
      <xdr:col>5</xdr:col>
      <xdr:colOff>405015</xdr:colOff>
      <xdr:row>3</xdr:row>
      <xdr:rowOff>33420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5" name="Tinta 4">
              <a:extLst>
                <a:ext uri="{FF2B5EF4-FFF2-40B4-BE49-F238E27FC236}">
                  <a16:creationId xmlns:a16="http://schemas.microsoft.com/office/drawing/2014/main" id="{05052F92-E415-49A6-A823-7BF0EC562B19}"/>
                </a:ext>
              </a:extLst>
            </xdr14:cNvPr>
            <xdr14:cNvContentPartPr/>
          </xdr14:nvContentPartPr>
          <xdr14:nvPr macro=""/>
          <xdr14:xfrm>
            <a:off x="3728880" y="1137960"/>
            <a:ext cx="360" cy="360"/>
          </xdr14:xfrm>
        </xdr:contentPart>
      </mc:Choice>
      <mc:Fallback xmlns="">
        <xdr:pic>
          <xdr:nvPicPr>
            <xdr:cNvPr id="5" name="Tinta 4">
              <a:extLst>
                <a:ext uri="{FF2B5EF4-FFF2-40B4-BE49-F238E27FC236}">
                  <a16:creationId xmlns:a16="http://schemas.microsoft.com/office/drawing/2014/main" id="{05052F92-E415-49A6-A823-7BF0EC562B19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719880" y="11293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2535</xdr:colOff>
      <xdr:row>7</xdr:row>
      <xdr:rowOff>147300</xdr:rowOff>
    </xdr:from>
    <xdr:to>
      <xdr:col>5</xdr:col>
      <xdr:colOff>4695</xdr:colOff>
      <xdr:row>7</xdr:row>
      <xdr:rowOff>147660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6" name="Tinta 5">
              <a:extLst>
                <a:ext uri="{FF2B5EF4-FFF2-40B4-BE49-F238E27FC236}">
                  <a16:creationId xmlns:a16="http://schemas.microsoft.com/office/drawing/2014/main" id="{00B15003-3D66-4352-8E2D-586C17580381}"/>
                </a:ext>
              </a:extLst>
            </xdr14:cNvPr>
            <xdr14:cNvContentPartPr/>
          </xdr14:nvContentPartPr>
          <xdr14:nvPr macro=""/>
          <xdr14:xfrm>
            <a:off x="3326760" y="2014200"/>
            <a:ext cx="2160" cy="360"/>
          </xdr14:xfrm>
        </xdr:contentPart>
      </mc:Choice>
      <mc:Fallback xmlns="">
        <xdr:pic>
          <xdr:nvPicPr>
            <xdr:cNvPr id="6" name="Tinta 5">
              <a:extLst>
                <a:ext uri="{FF2B5EF4-FFF2-40B4-BE49-F238E27FC236}">
                  <a16:creationId xmlns:a16="http://schemas.microsoft.com/office/drawing/2014/main" id="{00B15003-3D66-4352-8E2D-586C17580381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318120" y="2005560"/>
              <a:ext cx="198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142710</xdr:colOff>
      <xdr:row>11</xdr:row>
      <xdr:rowOff>99900</xdr:rowOff>
    </xdr:from>
    <xdr:to>
      <xdr:col>12</xdr:col>
      <xdr:colOff>143070</xdr:colOff>
      <xdr:row>11</xdr:row>
      <xdr:rowOff>100260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7" name="Tinta 6">
              <a:extLst>
                <a:ext uri="{FF2B5EF4-FFF2-40B4-BE49-F238E27FC236}">
                  <a16:creationId xmlns:a16="http://schemas.microsoft.com/office/drawing/2014/main" id="{19E0D4D2-FA1D-44A5-821A-72203A49CFB9}"/>
                </a:ext>
              </a:extLst>
            </xdr14:cNvPr>
            <xdr14:cNvContentPartPr/>
          </xdr14:nvContentPartPr>
          <xdr14:nvPr macro=""/>
          <xdr14:xfrm>
            <a:off x="7553160" y="2728800"/>
            <a:ext cx="360" cy="360"/>
          </xdr14:xfrm>
        </xdr:contentPart>
      </mc:Choice>
      <mc:Fallback xmlns="">
        <xdr:pic>
          <xdr:nvPicPr>
            <xdr:cNvPr id="7" name="Tinta 6">
              <a:extLst>
                <a:ext uri="{FF2B5EF4-FFF2-40B4-BE49-F238E27FC236}">
                  <a16:creationId xmlns:a16="http://schemas.microsoft.com/office/drawing/2014/main" id="{19E0D4D2-FA1D-44A5-821A-72203A49CFB9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7544520" y="27198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161700</xdr:colOff>
      <xdr:row>9</xdr:row>
      <xdr:rowOff>152220</xdr:rowOff>
    </xdr:from>
    <xdr:to>
      <xdr:col>3</xdr:col>
      <xdr:colOff>162060</xdr:colOff>
      <xdr:row>9</xdr:row>
      <xdr:rowOff>152580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8" name="Tinta 7">
              <a:extLst>
                <a:ext uri="{FF2B5EF4-FFF2-40B4-BE49-F238E27FC236}">
                  <a16:creationId xmlns:a16="http://schemas.microsoft.com/office/drawing/2014/main" id="{4815F4AA-D783-4C9E-83EA-7C716FB65CBD}"/>
                </a:ext>
              </a:extLst>
            </xdr14:cNvPr>
            <xdr14:cNvContentPartPr/>
          </xdr14:nvContentPartPr>
          <xdr14:nvPr macro=""/>
          <xdr14:xfrm>
            <a:off x="2257200" y="2400120"/>
            <a:ext cx="360" cy="360"/>
          </xdr14:xfrm>
        </xdr:contentPart>
      </mc:Choice>
      <mc:Fallback xmlns="">
        <xdr:pic>
          <xdr:nvPicPr>
            <xdr:cNvPr id="8" name="Tinta 7">
              <a:extLst>
                <a:ext uri="{FF2B5EF4-FFF2-40B4-BE49-F238E27FC236}">
                  <a16:creationId xmlns:a16="http://schemas.microsoft.com/office/drawing/2014/main" id="{4815F4AA-D783-4C9E-83EA-7C716FB65CB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248200" y="23911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361545</xdr:colOff>
      <xdr:row>10</xdr:row>
      <xdr:rowOff>180600</xdr:rowOff>
    </xdr:from>
    <xdr:to>
      <xdr:col>6</xdr:col>
      <xdr:colOff>361905</xdr:colOff>
      <xdr:row>10</xdr:row>
      <xdr:rowOff>180960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9" name="Tinta 8">
              <a:extLst>
                <a:ext uri="{FF2B5EF4-FFF2-40B4-BE49-F238E27FC236}">
                  <a16:creationId xmlns:a16="http://schemas.microsoft.com/office/drawing/2014/main" id="{631B7109-BB9A-4FF7-868E-5667AA22A161}"/>
                </a:ext>
              </a:extLst>
            </xdr14:cNvPr>
            <xdr14:cNvContentPartPr/>
          </xdr14:nvContentPartPr>
          <xdr14:nvPr macro=""/>
          <xdr14:xfrm>
            <a:off x="4200120" y="2619000"/>
            <a:ext cx="360" cy="360"/>
          </xdr14:xfrm>
        </xdr:contentPart>
      </mc:Choice>
      <mc:Fallback xmlns="">
        <xdr:pic>
          <xdr:nvPicPr>
            <xdr:cNvPr id="9" name="Tinta 8">
              <a:extLst>
                <a:ext uri="{FF2B5EF4-FFF2-40B4-BE49-F238E27FC236}">
                  <a16:creationId xmlns:a16="http://schemas.microsoft.com/office/drawing/2014/main" id="{631B7109-BB9A-4FF7-868E-5667AA22A161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191480" y="26103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418740</xdr:colOff>
      <xdr:row>13</xdr:row>
      <xdr:rowOff>14100</xdr:rowOff>
    </xdr:from>
    <xdr:to>
      <xdr:col>3</xdr:col>
      <xdr:colOff>419100</xdr:colOff>
      <xdr:row>13</xdr:row>
      <xdr:rowOff>14460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10" name="Tinta 9">
              <a:extLst>
                <a:ext uri="{FF2B5EF4-FFF2-40B4-BE49-F238E27FC236}">
                  <a16:creationId xmlns:a16="http://schemas.microsoft.com/office/drawing/2014/main" id="{827C1A0F-8F4E-4CA9-B72A-6C318251E057}"/>
                </a:ext>
              </a:extLst>
            </xdr14:cNvPr>
            <xdr14:cNvContentPartPr/>
          </xdr14:nvContentPartPr>
          <xdr14:nvPr macro=""/>
          <xdr14:xfrm>
            <a:off x="2514240" y="3024000"/>
            <a:ext cx="360" cy="360"/>
          </xdr14:xfrm>
        </xdr:contentPart>
      </mc:Choice>
      <mc:Fallback xmlns="">
        <xdr:pic>
          <xdr:nvPicPr>
            <xdr:cNvPr id="10" name="Tinta 9">
              <a:extLst>
                <a:ext uri="{FF2B5EF4-FFF2-40B4-BE49-F238E27FC236}">
                  <a16:creationId xmlns:a16="http://schemas.microsoft.com/office/drawing/2014/main" id="{827C1A0F-8F4E-4CA9-B72A-6C318251E057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505600" y="30150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547245</xdr:colOff>
      <xdr:row>12</xdr:row>
      <xdr:rowOff>176160</xdr:rowOff>
    </xdr:from>
    <xdr:to>
      <xdr:col>1</xdr:col>
      <xdr:colOff>547605</xdr:colOff>
      <xdr:row>12</xdr:row>
      <xdr:rowOff>176520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11" name="Tinta 10">
              <a:extLst>
                <a:ext uri="{FF2B5EF4-FFF2-40B4-BE49-F238E27FC236}">
                  <a16:creationId xmlns:a16="http://schemas.microsoft.com/office/drawing/2014/main" id="{FB15096F-E668-4884-95E7-2CBD4D916A55}"/>
                </a:ext>
              </a:extLst>
            </xdr14:cNvPr>
            <xdr14:cNvContentPartPr/>
          </xdr14:nvContentPartPr>
          <xdr14:nvPr macro=""/>
          <xdr14:xfrm>
            <a:off x="1604520" y="2995560"/>
            <a:ext cx="360" cy="360"/>
          </xdr14:xfrm>
        </xdr:contentPart>
      </mc:Choice>
      <mc:Fallback xmlns="">
        <xdr:pic>
          <xdr:nvPicPr>
            <xdr:cNvPr id="11" name="Tinta 10">
              <a:extLst>
                <a:ext uri="{FF2B5EF4-FFF2-40B4-BE49-F238E27FC236}">
                  <a16:creationId xmlns:a16="http://schemas.microsoft.com/office/drawing/2014/main" id="{FB15096F-E668-4884-95E7-2CBD4D916A55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595880" y="2986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12" name="Tinta 11">
              <a:extLst>
                <a:ext uri="{FF2B5EF4-FFF2-40B4-BE49-F238E27FC236}">
                  <a16:creationId xmlns:a16="http://schemas.microsoft.com/office/drawing/2014/main" id="{D077CD3F-1C30-494A-A1AE-DC2F9113D0DF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44406398-7220-4536-887B-E9199CF2B653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13" name="Tinta 12">
              <a:extLst>
                <a:ext uri="{FF2B5EF4-FFF2-40B4-BE49-F238E27FC236}">
                  <a16:creationId xmlns:a16="http://schemas.microsoft.com/office/drawing/2014/main" id="{E471A3FA-7501-4BD4-9DB3-2F9F64642C36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BDEFDE83-D31E-4774-A049-205930597456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14" name="Tinta 13">
              <a:extLst>
                <a:ext uri="{FF2B5EF4-FFF2-40B4-BE49-F238E27FC236}">
                  <a16:creationId xmlns:a16="http://schemas.microsoft.com/office/drawing/2014/main" id="{8C1530F6-2865-4D25-86F6-557863A627A6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AA188A14-4072-42E1-95AD-A0A94CC07D4C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">
          <xdr14:nvContentPartPr>
            <xdr14:cNvPr id="15" name="Tinta 14">
              <a:extLst>
                <a:ext uri="{FF2B5EF4-FFF2-40B4-BE49-F238E27FC236}">
                  <a16:creationId xmlns:a16="http://schemas.microsoft.com/office/drawing/2014/main" id="{B5C53C11-63AB-4E1E-9653-196E55B4D44D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45FE8665-A78A-4C7E-9950-1D2A742F4E8F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">
          <xdr14:nvContentPartPr>
            <xdr14:cNvPr id="16" name="Tinta 15">
              <a:extLst>
                <a:ext uri="{FF2B5EF4-FFF2-40B4-BE49-F238E27FC236}">
                  <a16:creationId xmlns:a16="http://schemas.microsoft.com/office/drawing/2014/main" id="{27CEB85C-0CD5-4901-A112-2519322890E7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074D8376-1E6B-4234-9878-41CA0A0F8E0B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17" name="Tinta 16">
              <a:extLst>
                <a:ext uri="{FF2B5EF4-FFF2-40B4-BE49-F238E27FC236}">
                  <a16:creationId xmlns:a16="http://schemas.microsoft.com/office/drawing/2014/main" id="{126F361C-6326-4A66-8044-09050167C1BA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2B4550DB-19E9-41A6-AE88-D29A4A215A32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">
          <xdr14:nvContentPartPr>
            <xdr14:cNvPr id="18" name="Tinta 17">
              <a:extLst>
                <a:ext uri="{FF2B5EF4-FFF2-40B4-BE49-F238E27FC236}">
                  <a16:creationId xmlns:a16="http://schemas.microsoft.com/office/drawing/2014/main" id="{8FF7A2CC-D9EA-44F7-BB69-05197BFB9C1D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D5F3F26A-DA34-4946-BA20-DFEFA41260AF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">
          <xdr14:nvContentPartPr>
            <xdr14:cNvPr id="19" name="Tinta 18">
              <a:extLst>
                <a:ext uri="{FF2B5EF4-FFF2-40B4-BE49-F238E27FC236}">
                  <a16:creationId xmlns:a16="http://schemas.microsoft.com/office/drawing/2014/main" id="{73516C44-9B97-492F-8B4C-B6734A37434A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6478B073-D204-4553-9D1B-A2165991DED8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">
          <xdr14:nvContentPartPr>
            <xdr14:cNvPr id="20" name="Tinta 19">
              <a:extLst>
                <a:ext uri="{FF2B5EF4-FFF2-40B4-BE49-F238E27FC236}">
                  <a16:creationId xmlns:a16="http://schemas.microsoft.com/office/drawing/2014/main" id="{E73BF159-6824-4AF7-9DC5-AC1C54284B8C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5" name="Tinta 4">
              <a:extLst>
                <a:ext uri="{FF2B5EF4-FFF2-40B4-BE49-F238E27FC236}">
                  <a16:creationId xmlns:a16="http://schemas.microsoft.com/office/drawing/2014/main" id="{BEAC101C-1B93-4FF5-8D63-C9ACADB3C425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">
          <xdr14:nvContentPartPr>
            <xdr14:cNvPr id="21" name="Tinta 20">
              <a:extLst>
                <a:ext uri="{FF2B5EF4-FFF2-40B4-BE49-F238E27FC236}">
                  <a16:creationId xmlns:a16="http://schemas.microsoft.com/office/drawing/2014/main" id="{BA337CE6-FAB2-4BA0-8068-49ACE5106935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45FE8665-A78A-4C7E-9950-1D2A742F4E8F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">
          <xdr14:nvContentPartPr>
            <xdr14:cNvPr id="22" name="Tinta 21">
              <a:extLst>
                <a:ext uri="{FF2B5EF4-FFF2-40B4-BE49-F238E27FC236}">
                  <a16:creationId xmlns:a16="http://schemas.microsoft.com/office/drawing/2014/main" id="{F69BBD3B-0761-4A2A-B682-4E5A2D04DFCE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074D8376-1E6B-4234-9878-41CA0A0F8E0B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">
          <xdr14:nvContentPartPr>
            <xdr14:cNvPr id="23" name="Tinta 22">
              <a:extLst>
                <a:ext uri="{FF2B5EF4-FFF2-40B4-BE49-F238E27FC236}">
                  <a16:creationId xmlns:a16="http://schemas.microsoft.com/office/drawing/2014/main" id="{5B46E7BC-EFC5-4617-85C2-1A17FCDE6CC4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2B4550DB-19E9-41A6-AE88-D29A4A215A32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10</xdr:col>
      <xdr:colOff>585787</xdr:colOff>
      <xdr:row>0</xdr:row>
      <xdr:rowOff>71437</xdr:rowOff>
    </xdr:from>
    <xdr:to>
      <xdr:col>22</xdr:col>
      <xdr:colOff>247650</xdr:colOff>
      <xdr:row>16</xdr:row>
      <xdr:rowOff>0</xdr:rowOff>
    </xdr:to>
    <xdr:graphicFrame macro="">
      <xdr:nvGraphicFramePr>
        <xdr:cNvPr id="24" name="Gráfico 23">
          <a:extLst>
            <a:ext uri="{FF2B5EF4-FFF2-40B4-BE49-F238E27FC236}">
              <a16:creationId xmlns:a16="http://schemas.microsoft.com/office/drawing/2014/main" id="{FFD140A9-1EEC-4EFB-957F-2636816E5D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10</xdr:col>
      <xdr:colOff>595312</xdr:colOff>
      <xdr:row>17</xdr:row>
      <xdr:rowOff>42862</xdr:rowOff>
    </xdr:from>
    <xdr:to>
      <xdr:col>22</xdr:col>
      <xdr:colOff>285750</xdr:colOff>
      <xdr:row>33</xdr:row>
      <xdr:rowOff>38100</xdr:rowOff>
    </xdr:to>
    <xdr:graphicFrame macro="">
      <xdr:nvGraphicFramePr>
        <xdr:cNvPr id="25" name="Gráfico 24">
          <a:extLst>
            <a:ext uri="{FF2B5EF4-FFF2-40B4-BE49-F238E27FC236}">
              <a16:creationId xmlns:a16="http://schemas.microsoft.com/office/drawing/2014/main" id="{067DE098-34C1-4CF5-ABC8-A88AE7CE2A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Tinta 1">
              <a:extLst>
                <a:ext uri="{FF2B5EF4-FFF2-40B4-BE49-F238E27FC236}">
                  <a16:creationId xmlns:a16="http://schemas.microsoft.com/office/drawing/2014/main" id="{EA4E66A8-8551-4E35-8284-FBEED2A0A560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EA4E66A8-8551-4E35-8284-FBEED2A0A560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Tinta 2">
              <a:extLst>
                <a:ext uri="{FF2B5EF4-FFF2-40B4-BE49-F238E27FC236}">
                  <a16:creationId xmlns:a16="http://schemas.microsoft.com/office/drawing/2014/main" id="{71F44E3A-48A6-4CA7-9277-55FB5B5C489E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71F44E3A-48A6-4CA7-9277-55FB5B5C489E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200191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4" name="Tinta 3">
              <a:extLst>
                <a:ext uri="{FF2B5EF4-FFF2-40B4-BE49-F238E27FC236}">
                  <a16:creationId xmlns:a16="http://schemas.microsoft.com/office/drawing/2014/main" id="{FBA261F8-2B95-4653-B993-FAE5C299361E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FBA261F8-2B95-4653-B993-FAE5C299361E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404655</xdr:colOff>
      <xdr:row>3</xdr:row>
      <xdr:rowOff>33060</xdr:rowOff>
    </xdr:from>
    <xdr:to>
      <xdr:col>5</xdr:col>
      <xdr:colOff>405015</xdr:colOff>
      <xdr:row>3</xdr:row>
      <xdr:rowOff>33420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5" name="Tinta 4">
              <a:extLst>
                <a:ext uri="{FF2B5EF4-FFF2-40B4-BE49-F238E27FC236}">
                  <a16:creationId xmlns:a16="http://schemas.microsoft.com/office/drawing/2014/main" id="{CC03A473-3B8D-4F64-A7F2-7F36EF038A7C}"/>
                </a:ext>
              </a:extLst>
            </xdr14:cNvPr>
            <xdr14:cNvContentPartPr/>
          </xdr14:nvContentPartPr>
          <xdr14:nvPr macro=""/>
          <xdr14:xfrm>
            <a:off x="3728880" y="1137960"/>
            <a:ext cx="360" cy="360"/>
          </xdr14:xfrm>
        </xdr:contentPart>
      </mc:Choice>
      <mc:Fallback xmlns="">
        <xdr:pic>
          <xdr:nvPicPr>
            <xdr:cNvPr id="5" name="Tinta 4">
              <a:extLst>
                <a:ext uri="{FF2B5EF4-FFF2-40B4-BE49-F238E27FC236}">
                  <a16:creationId xmlns:a16="http://schemas.microsoft.com/office/drawing/2014/main" id="{CC03A473-3B8D-4F64-A7F2-7F36EF038A7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719880" y="11293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2535</xdr:colOff>
      <xdr:row>7</xdr:row>
      <xdr:rowOff>147300</xdr:rowOff>
    </xdr:from>
    <xdr:to>
      <xdr:col>5</xdr:col>
      <xdr:colOff>4695</xdr:colOff>
      <xdr:row>7</xdr:row>
      <xdr:rowOff>147660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6" name="Tinta 5">
              <a:extLst>
                <a:ext uri="{FF2B5EF4-FFF2-40B4-BE49-F238E27FC236}">
                  <a16:creationId xmlns:a16="http://schemas.microsoft.com/office/drawing/2014/main" id="{96422995-8DA8-45D8-94BD-B35F6C9C580D}"/>
                </a:ext>
              </a:extLst>
            </xdr14:cNvPr>
            <xdr14:cNvContentPartPr/>
          </xdr14:nvContentPartPr>
          <xdr14:nvPr macro=""/>
          <xdr14:xfrm>
            <a:off x="3326760" y="2014200"/>
            <a:ext cx="2160" cy="360"/>
          </xdr14:xfrm>
        </xdr:contentPart>
      </mc:Choice>
      <mc:Fallback xmlns="">
        <xdr:pic>
          <xdr:nvPicPr>
            <xdr:cNvPr id="6" name="Tinta 5">
              <a:extLst>
                <a:ext uri="{FF2B5EF4-FFF2-40B4-BE49-F238E27FC236}">
                  <a16:creationId xmlns:a16="http://schemas.microsoft.com/office/drawing/2014/main" id="{96422995-8DA8-45D8-94BD-B35F6C9C580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318120" y="2005560"/>
              <a:ext cx="198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142710</xdr:colOff>
      <xdr:row>11</xdr:row>
      <xdr:rowOff>99900</xdr:rowOff>
    </xdr:from>
    <xdr:to>
      <xdr:col>13</xdr:col>
      <xdr:colOff>143070</xdr:colOff>
      <xdr:row>11</xdr:row>
      <xdr:rowOff>100260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7" name="Tinta 6">
              <a:extLst>
                <a:ext uri="{FF2B5EF4-FFF2-40B4-BE49-F238E27FC236}">
                  <a16:creationId xmlns:a16="http://schemas.microsoft.com/office/drawing/2014/main" id="{CC541F49-7C42-469D-AB62-AE4D8E613BEB}"/>
                </a:ext>
              </a:extLst>
            </xdr14:cNvPr>
            <xdr14:cNvContentPartPr/>
          </xdr14:nvContentPartPr>
          <xdr14:nvPr macro=""/>
          <xdr14:xfrm>
            <a:off x="7553160" y="2728800"/>
            <a:ext cx="360" cy="360"/>
          </xdr14:xfrm>
        </xdr:contentPart>
      </mc:Choice>
      <mc:Fallback xmlns="">
        <xdr:pic>
          <xdr:nvPicPr>
            <xdr:cNvPr id="7" name="Tinta 6">
              <a:extLst>
                <a:ext uri="{FF2B5EF4-FFF2-40B4-BE49-F238E27FC236}">
                  <a16:creationId xmlns:a16="http://schemas.microsoft.com/office/drawing/2014/main" id="{CC541F49-7C42-469D-AB62-AE4D8E613BEB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7544520" y="27198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oneCellAnchor>
    <xdr:from>
      <xdr:col>3</xdr:col>
      <xdr:colOff>161700</xdr:colOff>
      <xdr:row>9</xdr:row>
      <xdr:rowOff>152220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8" name="Tinta 7">
              <a:extLst>
                <a:ext uri="{FF2B5EF4-FFF2-40B4-BE49-F238E27FC236}">
                  <a16:creationId xmlns:a16="http://schemas.microsoft.com/office/drawing/2014/main" id="{6463A569-BF3D-4B9A-8472-1CADE5703ACE}"/>
                </a:ext>
              </a:extLst>
            </xdr14:cNvPr>
            <xdr14:cNvContentPartPr/>
          </xdr14:nvContentPartPr>
          <xdr14:nvPr macro=""/>
          <xdr14:xfrm>
            <a:off x="2257200" y="2400120"/>
            <a:ext cx="360" cy="360"/>
          </xdr14:xfrm>
        </xdr:contentPart>
      </mc:Choice>
      <mc:Fallback xmlns="">
        <xdr:pic>
          <xdr:nvPicPr>
            <xdr:cNvPr id="8" name="Tinta 7">
              <a:extLst>
                <a:ext uri="{FF2B5EF4-FFF2-40B4-BE49-F238E27FC236}">
                  <a16:creationId xmlns:a16="http://schemas.microsoft.com/office/drawing/2014/main" id="{6463A569-BF3D-4B9A-8472-1CADE5703ACE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248200" y="23911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twoCellAnchor editAs="oneCell">
    <xdr:from>
      <xdr:col>6</xdr:col>
      <xdr:colOff>361545</xdr:colOff>
      <xdr:row>10</xdr:row>
      <xdr:rowOff>180600</xdr:rowOff>
    </xdr:from>
    <xdr:to>
      <xdr:col>6</xdr:col>
      <xdr:colOff>361905</xdr:colOff>
      <xdr:row>10</xdr:row>
      <xdr:rowOff>180960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9" name="Tinta 8">
              <a:extLst>
                <a:ext uri="{FF2B5EF4-FFF2-40B4-BE49-F238E27FC236}">
                  <a16:creationId xmlns:a16="http://schemas.microsoft.com/office/drawing/2014/main" id="{6A92D18B-6689-4108-99EA-74B2CC393D14}"/>
                </a:ext>
              </a:extLst>
            </xdr14:cNvPr>
            <xdr14:cNvContentPartPr/>
          </xdr14:nvContentPartPr>
          <xdr14:nvPr macro=""/>
          <xdr14:xfrm>
            <a:off x="4200120" y="2619000"/>
            <a:ext cx="360" cy="360"/>
          </xdr14:xfrm>
        </xdr:contentPart>
      </mc:Choice>
      <mc:Fallback xmlns="">
        <xdr:pic>
          <xdr:nvPicPr>
            <xdr:cNvPr id="9" name="Tinta 8">
              <a:extLst>
                <a:ext uri="{FF2B5EF4-FFF2-40B4-BE49-F238E27FC236}">
                  <a16:creationId xmlns:a16="http://schemas.microsoft.com/office/drawing/2014/main" id="{6A92D18B-6689-4108-99EA-74B2CC393D1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191480" y="26103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oneCellAnchor>
    <xdr:from>
      <xdr:col>3</xdr:col>
      <xdr:colOff>418740</xdr:colOff>
      <xdr:row>13</xdr:row>
      <xdr:rowOff>14100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10" name="Tinta 9">
              <a:extLst>
                <a:ext uri="{FF2B5EF4-FFF2-40B4-BE49-F238E27FC236}">
                  <a16:creationId xmlns:a16="http://schemas.microsoft.com/office/drawing/2014/main" id="{294D096B-A2B2-46E2-95E7-10A0987B58CB}"/>
                </a:ext>
              </a:extLst>
            </xdr14:cNvPr>
            <xdr14:cNvContentPartPr/>
          </xdr14:nvContentPartPr>
          <xdr14:nvPr macro=""/>
          <xdr14:xfrm>
            <a:off x="2514240" y="3024000"/>
            <a:ext cx="360" cy="360"/>
          </xdr14:xfrm>
        </xdr:contentPart>
      </mc:Choice>
      <mc:Fallback xmlns="">
        <xdr:pic>
          <xdr:nvPicPr>
            <xdr:cNvPr id="10" name="Tinta 9">
              <a:extLst>
                <a:ext uri="{FF2B5EF4-FFF2-40B4-BE49-F238E27FC236}">
                  <a16:creationId xmlns:a16="http://schemas.microsoft.com/office/drawing/2014/main" id="{294D096B-A2B2-46E2-95E7-10A0987B58CB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505600" y="30150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</xdr:col>
      <xdr:colOff>547245</xdr:colOff>
      <xdr:row>12</xdr:row>
      <xdr:rowOff>176160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11" name="Tinta 10">
              <a:extLst>
                <a:ext uri="{FF2B5EF4-FFF2-40B4-BE49-F238E27FC236}">
                  <a16:creationId xmlns:a16="http://schemas.microsoft.com/office/drawing/2014/main" id="{F119DC90-5DE8-4A88-9102-C175B600D0A8}"/>
                </a:ext>
              </a:extLst>
            </xdr14:cNvPr>
            <xdr14:cNvContentPartPr/>
          </xdr14:nvContentPartPr>
          <xdr14:nvPr macro=""/>
          <xdr14:xfrm>
            <a:off x="1604520" y="2995560"/>
            <a:ext cx="360" cy="360"/>
          </xdr14:xfrm>
        </xdr:contentPart>
      </mc:Choice>
      <mc:Fallback xmlns="">
        <xdr:pic>
          <xdr:nvPicPr>
            <xdr:cNvPr id="11" name="Tinta 10">
              <a:extLst>
                <a:ext uri="{FF2B5EF4-FFF2-40B4-BE49-F238E27FC236}">
                  <a16:creationId xmlns:a16="http://schemas.microsoft.com/office/drawing/2014/main" id="{F119DC90-5DE8-4A88-9102-C175B600D0A8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595880" y="2986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12" name="Tinta 11">
              <a:extLst>
                <a:ext uri="{FF2B5EF4-FFF2-40B4-BE49-F238E27FC236}">
                  <a16:creationId xmlns:a16="http://schemas.microsoft.com/office/drawing/2014/main" id="{72F44CC1-5930-40CB-9596-E932DE158DBC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44406398-7220-4536-887B-E9199CF2B653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13" name="Tinta 12">
              <a:extLst>
                <a:ext uri="{FF2B5EF4-FFF2-40B4-BE49-F238E27FC236}">
                  <a16:creationId xmlns:a16="http://schemas.microsoft.com/office/drawing/2014/main" id="{4AF0BD57-74E7-4E5A-85FC-B9A5A7A1413E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BDEFDE83-D31E-4774-A049-205930597456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14" name="Tinta 13">
              <a:extLst>
                <a:ext uri="{FF2B5EF4-FFF2-40B4-BE49-F238E27FC236}">
                  <a16:creationId xmlns:a16="http://schemas.microsoft.com/office/drawing/2014/main" id="{D5CCC183-23AF-42B2-820A-162656DC04A7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AA188A14-4072-42E1-95AD-A0A94CC07D4C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">
          <xdr14:nvContentPartPr>
            <xdr14:cNvPr id="15" name="Tinta 14">
              <a:extLst>
                <a:ext uri="{FF2B5EF4-FFF2-40B4-BE49-F238E27FC236}">
                  <a16:creationId xmlns:a16="http://schemas.microsoft.com/office/drawing/2014/main" id="{007864E4-ACA0-4DB4-A833-2122253E837D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45FE8665-A78A-4C7E-9950-1D2A742F4E8F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">
          <xdr14:nvContentPartPr>
            <xdr14:cNvPr id="16" name="Tinta 15">
              <a:extLst>
                <a:ext uri="{FF2B5EF4-FFF2-40B4-BE49-F238E27FC236}">
                  <a16:creationId xmlns:a16="http://schemas.microsoft.com/office/drawing/2014/main" id="{E2F18540-2249-49DC-ADF1-68EA43615D69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074D8376-1E6B-4234-9878-41CA0A0F8E0B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17" name="Tinta 16">
              <a:extLst>
                <a:ext uri="{FF2B5EF4-FFF2-40B4-BE49-F238E27FC236}">
                  <a16:creationId xmlns:a16="http://schemas.microsoft.com/office/drawing/2014/main" id="{AAE28471-D3FA-4F20-9908-9648094C0F82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2B4550DB-19E9-41A6-AE88-D29A4A215A32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">
          <xdr14:nvContentPartPr>
            <xdr14:cNvPr id="18" name="Tinta 17">
              <a:extLst>
                <a:ext uri="{FF2B5EF4-FFF2-40B4-BE49-F238E27FC236}">
                  <a16:creationId xmlns:a16="http://schemas.microsoft.com/office/drawing/2014/main" id="{4A3201FD-D1FB-4EC4-BA6E-4008243E0B91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D5F3F26A-DA34-4946-BA20-DFEFA41260AF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">
          <xdr14:nvContentPartPr>
            <xdr14:cNvPr id="19" name="Tinta 18">
              <a:extLst>
                <a:ext uri="{FF2B5EF4-FFF2-40B4-BE49-F238E27FC236}">
                  <a16:creationId xmlns:a16="http://schemas.microsoft.com/office/drawing/2014/main" id="{800585EE-99DA-4D46-BA54-79F9604C902B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6478B073-D204-4553-9D1B-A2165991DED8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">
          <xdr14:nvContentPartPr>
            <xdr14:cNvPr id="20" name="Tinta 19">
              <a:extLst>
                <a:ext uri="{FF2B5EF4-FFF2-40B4-BE49-F238E27FC236}">
                  <a16:creationId xmlns:a16="http://schemas.microsoft.com/office/drawing/2014/main" id="{EA0F810C-4436-4428-B9CF-998A2E6C5664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5" name="Tinta 4">
              <a:extLst>
                <a:ext uri="{FF2B5EF4-FFF2-40B4-BE49-F238E27FC236}">
                  <a16:creationId xmlns:a16="http://schemas.microsoft.com/office/drawing/2014/main" id="{BEAC101C-1B93-4FF5-8D63-C9ACADB3C425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">
          <xdr14:nvContentPartPr>
            <xdr14:cNvPr id="21" name="Tinta 20">
              <a:extLst>
                <a:ext uri="{FF2B5EF4-FFF2-40B4-BE49-F238E27FC236}">
                  <a16:creationId xmlns:a16="http://schemas.microsoft.com/office/drawing/2014/main" id="{19D621C0-FDD8-4832-AEE1-2A87604CB4E7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45FE8665-A78A-4C7E-9950-1D2A742F4E8F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">
          <xdr14:nvContentPartPr>
            <xdr14:cNvPr id="22" name="Tinta 21">
              <a:extLst>
                <a:ext uri="{FF2B5EF4-FFF2-40B4-BE49-F238E27FC236}">
                  <a16:creationId xmlns:a16="http://schemas.microsoft.com/office/drawing/2014/main" id="{5F1741D6-F65A-42B9-9D46-B600EC4E9096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074D8376-1E6B-4234-9878-41CA0A0F8E0B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">
          <xdr14:nvContentPartPr>
            <xdr14:cNvPr id="23" name="Tinta 22">
              <a:extLst>
                <a:ext uri="{FF2B5EF4-FFF2-40B4-BE49-F238E27FC236}">
                  <a16:creationId xmlns:a16="http://schemas.microsoft.com/office/drawing/2014/main" id="{5BCB23A7-1014-4299-99BB-E8D268C0E721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2B4550DB-19E9-41A6-AE88-D29A4A215A32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10</xdr:col>
      <xdr:colOff>576262</xdr:colOff>
      <xdr:row>0</xdr:row>
      <xdr:rowOff>80962</xdr:rowOff>
    </xdr:from>
    <xdr:to>
      <xdr:col>22</xdr:col>
      <xdr:colOff>304800</xdr:colOff>
      <xdr:row>15</xdr:row>
      <xdr:rowOff>38100</xdr:rowOff>
    </xdr:to>
    <xdr:graphicFrame macro="">
      <xdr:nvGraphicFramePr>
        <xdr:cNvPr id="24" name="Gráfico 23">
          <a:extLst>
            <a:ext uri="{FF2B5EF4-FFF2-40B4-BE49-F238E27FC236}">
              <a16:creationId xmlns:a16="http://schemas.microsoft.com/office/drawing/2014/main" id="{66C33FEF-CFA7-46B1-BC0D-C3F649D1ED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11</xdr:col>
      <xdr:colOff>23811</xdr:colOff>
      <xdr:row>16</xdr:row>
      <xdr:rowOff>90487</xdr:rowOff>
    </xdr:from>
    <xdr:to>
      <xdr:col>22</xdr:col>
      <xdr:colOff>238124</xdr:colOff>
      <xdr:row>31</xdr:row>
      <xdr:rowOff>85725</xdr:rowOff>
    </xdr:to>
    <xdr:graphicFrame macro="">
      <xdr:nvGraphicFramePr>
        <xdr:cNvPr id="25" name="Gráfico 24">
          <a:extLst>
            <a:ext uri="{FF2B5EF4-FFF2-40B4-BE49-F238E27FC236}">
              <a16:creationId xmlns:a16="http://schemas.microsoft.com/office/drawing/2014/main" id="{34C03D45-B0E7-4075-9AA5-0580FB1DEC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Tinta 1">
              <a:extLst>
                <a:ext uri="{FF2B5EF4-FFF2-40B4-BE49-F238E27FC236}">
                  <a16:creationId xmlns:a16="http://schemas.microsoft.com/office/drawing/2014/main" id="{6F460726-A71A-4AA8-822A-2EF33F1B52BA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6F460726-A71A-4AA8-822A-2EF33F1B52BA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Tinta 2">
              <a:extLst>
                <a:ext uri="{FF2B5EF4-FFF2-40B4-BE49-F238E27FC236}">
                  <a16:creationId xmlns:a16="http://schemas.microsoft.com/office/drawing/2014/main" id="{98BF2FFD-FC27-499B-BC7A-91FDD3714958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98BF2FFD-FC27-499B-BC7A-91FDD3714958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200191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4" name="Tinta 3">
              <a:extLst>
                <a:ext uri="{FF2B5EF4-FFF2-40B4-BE49-F238E27FC236}">
                  <a16:creationId xmlns:a16="http://schemas.microsoft.com/office/drawing/2014/main" id="{B2E27662-606A-4FA4-B75D-4C1AE5887031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B2E27662-606A-4FA4-B75D-4C1AE5887031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404655</xdr:colOff>
      <xdr:row>3</xdr:row>
      <xdr:rowOff>33060</xdr:rowOff>
    </xdr:from>
    <xdr:to>
      <xdr:col>5</xdr:col>
      <xdr:colOff>405015</xdr:colOff>
      <xdr:row>3</xdr:row>
      <xdr:rowOff>33420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5" name="Tinta 4">
              <a:extLst>
                <a:ext uri="{FF2B5EF4-FFF2-40B4-BE49-F238E27FC236}">
                  <a16:creationId xmlns:a16="http://schemas.microsoft.com/office/drawing/2014/main" id="{EAE5FC0D-1275-443E-B85D-59C001ADCFD1}"/>
                </a:ext>
              </a:extLst>
            </xdr14:cNvPr>
            <xdr14:cNvContentPartPr/>
          </xdr14:nvContentPartPr>
          <xdr14:nvPr macro=""/>
          <xdr14:xfrm>
            <a:off x="3728880" y="1137960"/>
            <a:ext cx="360" cy="360"/>
          </xdr14:xfrm>
        </xdr:contentPart>
      </mc:Choice>
      <mc:Fallback xmlns="">
        <xdr:pic>
          <xdr:nvPicPr>
            <xdr:cNvPr id="5" name="Tinta 4">
              <a:extLst>
                <a:ext uri="{FF2B5EF4-FFF2-40B4-BE49-F238E27FC236}">
                  <a16:creationId xmlns:a16="http://schemas.microsoft.com/office/drawing/2014/main" id="{EAE5FC0D-1275-443E-B85D-59C001ADCFD1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719880" y="11293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2535</xdr:colOff>
      <xdr:row>7</xdr:row>
      <xdr:rowOff>147300</xdr:rowOff>
    </xdr:from>
    <xdr:to>
      <xdr:col>5</xdr:col>
      <xdr:colOff>4695</xdr:colOff>
      <xdr:row>7</xdr:row>
      <xdr:rowOff>147660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6" name="Tinta 5">
              <a:extLst>
                <a:ext uri="{FF2B5EF4-FFF2-40B4-BE49-F238E27FC236}">
                  <a16:creationId xmlns:a16="http://schemas.microsoft.com/office/drawing/2014/main" id="{F2C7C4C5-5FE8-4464-ACD4-BAB400933AAE}"/>
                </a:ext>
              </a:extLst>
            </xdr14:cNvPr>
            <xdr14:cNvContentPartPr/>
          </xdr14:nvContentPartPr>
          <xdr14:nvPr macro=""/>
          <xdr14:xfrm>
            <a:off x="3326760" y="2014200"/>
            <a:ext cx="2160" cy="360"/>
          </xdr14:xfrm>
        </xdr:contentPart>
      </mc:Choice>
      <mc:Fallback xmlns="">
        <xdr:pic>
          <xdr:nvPicPr>
            <xdr:cNvPr id="6" name="Tinta 5">
              <a:extLst>
                <a:ext uri="{FF2B5EF4-FFF2-40B4-BE49-F238E27FC236}">
                  <a16:creationId xmlns:a16="http://schemas.microsoft.com/office/drawing/2014/main" id="{F2C7C4C5-5FE8-4464-ACD4-BAB400933AAE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318120" y="2005560"/>
              <a:ext cx="198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142710</xdr:colOff>
      <xdr:row>11</xdr:row>
      <xdr:rowOff>99900</xdr:rowOff>
    </xdr:from>
    <xdr:to>
      <xdr:col>13</xdr:col>
      <xdr:colOff>143070</xdr:colOff>
      <xdr:row>11</xdr:row>
      <xdr:rowOff>100260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7" name="Tinta 6">
              <a:extLst>
                <a:ext uri="{FF2B5EF4-FFF2-40B4-BE49-F238E27FC236}">
                  <a16:creationId xmlns:a16="http://schemas.microsoft.com/office/drawing/2014/main" id="{65522DF0-870A-4568-BD1A-1E3B9402283D}"/>
                </a:ext>
              </a:extLst>
            </xdr14:cNvPr>
            <xdr14:cNvContentPartPr/>
          </xdr14:nvContentPartPr>
          <xdr14:nvPr macro=""/>
          <xdr14:xfrm>
            <a:off x="7553160" y="2728800"/>
            <a:ext cx="360" cy="360"/>
          </xdr14:xfrm>
        </xdr:contentPart>
      </mc:Choice>
      <mc:Fallback xmlns="">
        <xdr:pic>
          <xdr:nvPicPr>
            <xdr:cNvPr id="7" name="Tinta 6">
              <a:extLst>
                <a:ext uri="{FF2B5EF4-FFF2-40B4-BE49-F238E27FC236}">
                  <a16:creationId xmlns:a16="http://schemas.microsoft.com/office/drawing/2014/main" id="{65522DF0-870A-4568-BD1A-1E3B9402283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7544520" y="27198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161700</xdr:colOff>
      <xdr:row>9</xdr:row>
      <xdr:rowOff>152220</xdr:rowOff>
    </xdr:from>
    <xdr:to>
      <xdr:col>3</xdr:col>
      <xdr:colOff>162060</xdr:colOff>
      <xdr:row>9</xdr:row>
      <xdr:rowOff>152580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8" name="Tinta 7">
              <a:extLst>
                <a:ext uri="{FF2B5EF4-FFF2-40B4-BE49-F238E27FC236}">
                  <a16:creationId xmlns:a16="http://schemas.microsoft.com/office/drawing/2014/main" id="{83B3A650-8876-4016-8730-5B2B84CD838B}"/>
                </a:ext>
              </a:extLst>
            </xdr14:cNvPr>
            <xdr14:cNvContentPartPr/>
          </xdr14:nvContentPartPr>
          <xdr14:nvPr macro=""/>
          <xdr14:xfrm>
            <a:off x="2257200" y="2400120"/>
            <a:ext cx="360" cy="360"/>
          </xdr14:xfrm>
        </xdr:contentPart>
      </mc:Choice>
      <mc:Fallback xmlns="">
        <xdr:pic>
          <xdr:nvPicPr>
            <xdr:cNvPr id="8" name="Tinta 7">
              <a:extLst>
                <a:ext uri="{FF2B5EF4-FFF2-40B4-BE49-F238E27FC236}">
                  <a16:creationId xmlns:a16="http://schemas.microsoft.com/office/drawing/2014/main" id="{83B3A650-8876-4016-8730-5B2B84CD838B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248200" y="23911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361545</xdr:colOff>
      <xdr:row>10</xdr:row>
      <xdr:rowOff>180600</xdr:rowOff>
    </xdr:from>
    <xdr:to>
      <xdr:col>6</xdr:col>
      <xdr:colOff>361905</xdr:colOff>
      <xdr:row>10</xdr:row>
      <xdr:rowOff>180960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9" name="Tinta 8">
              <a:extLst>
                <a:ext uri="{FF2B5EF4-FFF2-40B4-BE49-F238E27FC236}">
                  <a16:creationId xmlns:a16="http://schemas.microsoft.com/office/drawing/2014/main" id="{6AF4E076-65BE-4B20-8B8B-06B653E76AC6}"/>
                </a:ext>
              </a:extLst>
            </xdr14:cNvPr>
            <xdr14:cNvContentPartPr/>
          </xdr14:nvContentPartPr>
          <xdr14:nvPr macro=""/>
          <xdr14:xfrm>
            <a:off x="4200120" y="2619000"/>
            <a:ext cx="360" cy="360"/>
          </xdr14:xfrm>
        </xdr:contentPart>
      </mc:Choice>
      <mc:Fallback xmlns="">
        <xdr:pic>
          <xdr:nvPicPr>
            <xdr:cNvPr id="9" name="Tinta 8">
              <a:extLst>
                <a:ext uri="{FF2B5EF4-FFF2-40B4-BE49-F238E27FC236}">
                  <a16:creationId xmlns:a16="http://schemas.microsoft.com/office/drawing/2014/main" id="{6AF4E076-65BE-4B20-8B8B-06B653E76AC6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191480" y="26103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418740</xdr:colOff>
      <xdr:row>13</xdr:row>
      <xdr:rowOff>14100</xdr:rowOff>
    </xdr:from>
    <xdr:to>
      <xdr:col>3</xdr:col>
      <xdr:colOff>419100</xdr:colOff>
      <xdr:row>13</xdr:row>
      <xdr:rowOff>14460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10" name="Tinta 9">
              <a:extLst>
                <a:ext uri="{FF2B5EF4-FFF2-40B4-BE49-F238E27FC236}">
                  <a16:creationId xmlns:a16="http://schemas.microsoft.com/office/drawing/2014/main" id="{FD676264-A956-473F-B92E-928AC35FBAF9}"/>
                </a:ext>
              </a:extLst>
            </xdr14:cNvPr>
            <xdr14:cNvContentPartPr/>
          </xdr14:nvContentPartPr>
          <xdr14:nvPr macro=""/>
          <xdr14:xfrm>
            <a:off x="2514240" y="3024000"/>
            <a:ext cx="360" cy="360"/>
          </xdr14:xfrm>
        </xdr:contentPart>
      </mc:Choice>
      <mc:Fallback xmlns="">
        <xdr:pic>
          <xdr:nvPicPr>
            <xdr:cNvPr id="10" name="Tinta 9">
              <a:extLst>
                <a:ext uri="{FF2B5EF4-FFF2-40B4-BE49-F238E27FC236}">
                  <a16:creationId xmlns:a16="http://schemas.microsoft.com/office/drawing/2014/main" id="{FD676264-A956-473F-B92E-928AC35FBAF9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505600" y="30150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547245</xdr:colOff>
      <xdr:row>12</xdr:row>
      <xdr:rowOff>176160</xdr:rowOff>
    </xdr:from>
    <xdr:to>
      <xdr:col>1</xdr:col>
      <xdr:colOff>547605</xdr:colOff>
      <xdr:row>12</xdr:row>
      <xdr:rowOff>176520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11" name="Tinta 10">
              <a:extLst>
                <a:ext uri="{FF2B5EF4-FFF2-40B4-BE49-F238E27FC236}">
                  <a16:creationId xmlns:a16="http://schemas.microsoft.com/office/drawing/2014/main" id="{5193E164-7166-4757-AE7D-CAA4372E8CE5}"/>
                </a:ext>
              </a:extLst>
            </xdr14:cNvPr>
            <xdr14:cNvContentPartPr/>
          </xdr14:nvContentPartPr>
          <xdr14:nvPr macro=""/>
          <xdr14:xfrm>
            <a:off x="1604520" y="2995560"/>
            <a:ext cx="360" cy="360"/>
          </xdr14:xfrm>
        </xdr:contentPart>
      </mc:Choice>
      <mc:Fallback xmlns="">
        <xdr:pic>
          <xdr:nvPicPr>
            <xdr:cNvPr id="11" name="Tinta 10">
              <a:extLst>
                <a:ext uri="{FF2B5EF4-FFF2-40B4-BE49-F238E27FC236}">
                  <a16:creationId xmlns:a16="http://schemas.microsoft.com/office/drawing/2014/main" id="{5193E164-7166-4757-AE7D-CAA4372E8CE5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595880" y="2986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12" name="Tinta 11">
              <a:extLst>
                <a:ext uri="{FF2B5EF4-FFF2-40B4-BE49-F238E27FC236}">
                  <a16:creationId xmlns:a16="http://schemas.microsoft.com/office/drawing/2014/main" id="{CD65727F-3256-4947-AD90-812C11957DC9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44406398-7220-4536-887B-E9199CF2B653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13" name="Tinta 12">
              <a:extLst>
                <a:ext uri="{FF2B5EF4-FFF2-40B4-BE49-F238E27FC236}">
                  <a16:creationId xmlns:a16="http://schemas.microsoft.com/office/drawing/2014/main" id="{5C091CF4-5DA6-449D-BD6F-491F691A1A0D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BDEFDE83-D31E-4774-A049-205930597456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14" name="Tinta 13">
              <a:extLst>
                <a:ext uri="{FF2B5EF4-FFF2-40B4-BE49-F238E27FC236}">
                  <a16:creationId xmlns:a16="http://schemas.microsoft.com/office/drawing/2014/main" id="{1BC3404E-7BF2-479E-B8E1-D02CCDB1A7AE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AA188A14-4072-42E1-95AD-A0A94CC07D4C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">
          <xdr14:nvContentPartPr>
            <xdr14:cNvPr id="15" name="Tinta 14">
              <a:extLst>
                <a:ext uri="{FF2B5EF4-FFF2-40B4-BE49-F238E27FC236}">
                  <a16:creationId xmlns:a16="http://schemas.microsoft.com/office/drawing/2014/main" id="{6EC86BA0-3FD2-4616-B2A6-0DAEF0B962C7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45FE8665-A78A-4C7E-9950-1D2A742F4E8F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">
          <xdr14:nvContentPartPr>
            <xdr14:cNvPr id="16" name="Tinta 15">
              <a:extLst>
                <a:ext uri="{FF2B5EF4-FFF2-40B4-BE49-F238E27FC236}">
                  <a16:creationId xmlns:a16="http://schemas.microsoft.com/office/drawing/2014/main" id="{9800D4E7-1403-4EED-B1AF-C85EB3D97C9B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074D8376-1E6B-4234-9878-41CA0A0F8E0B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17" name="Tinta 16">
              <a:extLst>
                <a:ext uri="{FF2B5EF4-FFF2-40B4-BE49-F238E27FC236}">
                  <a16:creationId xmlns:a16="http://schemas.microsoft.com/office/drawing/2014/main" id="{82C77465-2A44-47A1-B6F2-1AC427ED0F78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2B4550DB-19E9-41A6-AE88-D29A4A215A32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">
          <xdr14:nvContentPartPr>
            <xdr14:cNvPr id="18" name="Tinta 17">
              <a:extLst>
                <a:ext uri="{FF2B5EF4-FFF2-40B4-BE49-F238E27FC236}">
                  <a16:creationId xmlns:a16="http://schemas.microsoft.com/office/drawing/2014/main" id="{64A3ACFF-9E24-4C32-9E6E-26B0E55F7EDE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D5F3F26A-DA34-4946-BA20-DFEFA41260AF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">
          <xdr14:nvContentPartPr>
            <xdr14:cNvPr id="19" name="Tinta 18">
              <a:extLst>
                <a:ext uri="{FF2B5EF4-FFF2-40B4-BE49-F238E27FC236}">
                  <a16:creationId xmlns:a16="http://schemas.microsoft.com/office/drawing/2014/main" id="{8666B8C1-1A24-42F0-A956-F7D9DB256F36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6478B073-D204-4553-9D1B-A2165991DED8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">
          <xdr14:nvContentPartPr>
            <xdr14:cNvPr id="20" name="Tinta 19">
              <a:extLst>
                <a:ext uri="{FF2B5EF4-FFF2-40B4-BE49-F238E27FC236}">
                  <a16:creationId xmlns:a16="http://schemas.microsoft.com/office/drawing/2014/main" id="{7951F1F3-ED41-4F02-93D1-0367044A14D1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5" name="Tinta 4">
              <a:extLst>
                <a:ext uri="{FF2B5EF4-FFF2-40B4-BE49-F238E27FC236}">
                  <a16:creationId xmlns:a16="http://schemas.microsoft.com/office/drawing/2014/main" id="{BEAC101C-1B93-4FF5-8D63-C9ACADB3C425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">
          <xdr14:nvContentPartPr>
            <xdr14:cNvPr id="21" name="Tinta 20">
              <a:extLst>
                <a:ext uri="{FF2B5EF4-FFF2-40B4-BE49-F238E27FC236}">
                  <a16:creationId xmlns:a16="http://schemas.microsoft.com/office/drawing/2014/main" id="{9167E25F-3AC9-4D22-89A9-7F5B6EAACD2A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45FE8665-A78A-4C7E-9950-1D2A742F4E8F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">
          <xdr14:nvContentPartPr>
            <xdr14:cNvPr id="22" name="Tinta 21">
              <a:extLst>
                <a:ext uri="{FF2B5EF4-FFF2-40B4-BE49-F238E27FC236}">
                  <a16:creationId xmlns:a16="http://schemas.microsoft.com/office/drawing/2014/main" id="{4D1A8AEB-10D2-4EA0-8DF7-41FA6AB7ED10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074D8376-1E6B-4234-9878-41CA0A0F8E0B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">
          <xdr14:nvContentPartPr>
            <xdr14:cNvPr id="23" name="Tinta 22">
              <a:extLst>
                <a:ext uri="{FF2B5EF4-FFF2-40B4-BE49-F238E27FC236}">
                  <a16:creationId xmlns:a16="http://schemas.microsoft.com/office/drawing/2014/main" id="{863B68CB-8546-4E42-967B-D75EA30D7229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2B4550DB-19E9-41A6-AE88-D29A4A215A32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Tinta 1">
              <a:extLst>
                <a:ext uri="{FF2B5EF4-FFF2-40B4-BE49-F238E27FC236}">
                  <a16:creationId xmlns:a16="http://schemas.microsoft.com/office/drawing/2014/main" id="{44406398-7220-4536-887B-E9199CF2B653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44406398-7220-4536-887B-E9199CF2B653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Tinta 2">
              <a:extLst>
                <a:ext uri="{FF2B5EF4-FFF2-40B4-BE49-F238E27FC236}">
                  <a16:creationId xmlns:a16="http://schemas.microsoft.com/office/drawing/2014/main" id="{BDEFDE83-D31E-4774-A049-205930597456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BDEFDE83-D31E-4774-A049-205930597456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200191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4" name="Tinta 3">
              <a:extLst>
                <a:ext uri="{FF2B5EF4-FFF2-40B4-BE49-F238E27FC236}">
                  <a16:creationId xmlns:a16="http://schemas.microsoft.com/office/drawing/2014/main" id="{AA188A14-4072-42E1-95AD-A0A94CC07D4C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AA188A14-4072-42E1-95AD-A0A94CC07D4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404655</xdr:colOff>
      <xdr:row>3</xdr:row>
      <xdr:rowOff>33060</xdr:rowOff>
    </xdr:from>
    <xdr:to>
      <xdr:col>5</xdr:col>
      <xdr:colOff>405015</xdr:colOff>
      <xdr:row>3</xdr:row>
      <xdr:rowOff>33420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5" name="Tinta 4">
              <a:extLst>
                <a:ext uri="{FF2B5EF4-FFF2-40B4-BE49-F238E27FC236}">
                  <a16:creationId xmlns:a16="http://schemas.microsoft.com/office/drawing/2014/main" id="{D902ECFF-F958-4D82-84EF-8ACEC206B1A7}"/>
                </a:ext>
              </a:extLst>
            </xdr14:cNvPr>
            <xdr14:cNvContentPartPr/>
          </xdr14:nvContentPartPr>
          <xdr14:nvPr macro=""/>
          <xdr14:xfrm>
            <a:off x="3728880" y="1137960"/>
            <a:ext cx="360" cy="360"/>
          </xdr14:xfrm>
        </xdr:contentPart>
      </mc:Choice>
      <mc:Fallback xmlns="">
        <xdr:pic>
          <xdr:nvPicPr>
            <xdr:cNvPr id="5" name="Tinta 4">
              <a:extLst>
                <a:ext uri="{FF2B5EF4-FFF2-40B4-BE49-F238E27FC236}">
                  <a16:creationId xmlns:a16="http://schemas.microsoft.com/office/drawing/2014/main" id="{D902ECFF-F958-4D82-84EF-8ACEC206B1A7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719880" y="11293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2535</xdr:colOff>
      <xdr:row>7</xdr:row>
      <xdr:rowOff>147300</xdr:rowOff>
    </xdr:from>
    <xdr:to>
      <xdr:col>5</xdr:col>
      <xdr:colOff>4695</xdr:colOff>
      <xdr:row>7</xdr:row>
      <xdr:rowOff>147660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6" name="Tinta 5">
              <a:extLst>
                <a:ext uri="{FF2B5EF4-FFF2-40B4-BE49-F238E27FC236}">
                  <a16:creationId xmlns:a16="http://schemas.microsoft.com/office/drawing/2014/main" id="{85206A4A-A15C-4A00-AFDD-6CECF5B16FBB}"/>
                </a:ext>
              </a:extLst>
            </xdr14:cNvPr>
            <xdr14:cNvContentPartPr/>
          </xdr14:nvContentPartPr>
          <xdr14:nvPr macro=""/>
          <xdr14:xfrm>
            <a:off x="3326760" y="2014200"/>
            <a:ext cx="2160" cy="360"/>
          </xdr14:xfrm>
        </xdr:contentPart>
      </mc:Choice>
      <mc:Fallback xmlns="">
        <xdr:pic>
          <xdr:nvPicPr>
            <xdr:cNvPr id="6" name="Tinta 5">
              <a:extLst>
                <a:ext uri="{FF2B5EF4-FFF2-40B4-BE49-F238E27FC236}">
                  <a16:creationId xmlns:a16="http://schemas.microsoft.com/office/drawing/2014/main" id="{85206A4A-A15C-4A00-AFDD-6CECF5B16FBB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318120" y="2005560"/>
              <a:ext cx="198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142710</xdr:colOff>
      <xdr:row>11</xdr:row>
      <xdr:rowOff>99900</xdr:rowOff>
    </xdr:from>
    <xdr:to>
      <xdr:col>13</xdr:col>
      <xdr:colOff>143070</xdr:colOff>
      <xdr:row>11</xdr:row>
      <xdr:rowOff>100260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7" name="Tinta 6">
              <a:extLst>
                <a:ext uri="{FF2B5EF4-FFF2-40B4-BE49-F238E27FC236}">
                  <a16:creationId xmlns:a16="http://schemas.microsoft.com/office/drawing/2014/main" id="{63617699-5CF0-4E50-AEA4-596E750578E7}"/>
                </a:ext>
              </a:extLst>
            </xdr14:cNvPr>
            <xdr14:cNvContentPartPr/>
          </xdr14:nvContentPartPr>
          <xdr14:nvPr macro=""/>
          <xdr14:xfrm>
            <a:off x="7553160" y="2728800"/>
            <a:ext cx="360" cy="360"/>
          </xdr14:xfrm>
        </xdr:contentPart>
      </mc:Choice>
      <mc:Fallback xmlns="">
        <xdr:pic>
          <xdr:nvPicPr>
            <xdr:cNvPr id="7" name="Tinta 6">
              <a:extLst>
                <a:ext uri="{FF2B5EF4-FFF2-40B4-BE49-F238E27FC236}">
                  <a16:creationId xmlns:a16="http://schemas.microsoft.com/office/drawing/2014/main" id="{63617699-5CF0-4E50-AEA4-596E750578E7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7544520" y="27198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161700</xdr:colOff>
      <xdr:row>9</xdr:row>
      <xdr:rowOff>152220</xdr:rowOff>
    </xdr:from>
    <xdr:to>
      <xdr:col>3</xdr:col>
      <xdr:colOff>162060</xdr:colOff>
      <xdr:row>9</xdr:row>
      <xdr:rowOff>152580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8" name="Tinta 7">
              <a:extLst>
                <a:ext uri="{FF2B5EF4-FFF2-40B4-BE49-F238E27FC236}">
                  <a16:creationId xmlns:a16="http://schemas.microsoft.com/office/drawing/2014/main" id="{346A798C-8C64-46FF-9F69-9BB44BF6EE3B}"/>
                </a:ext>
              </a:extLst>
            </xdr14:cNvPr>
            <xdr14:cNvContentPartPr/>
          </xdr14:nvContentPartPr>
          <xdr14:nvPr macro=""/>
          <xdr14:xfrm>
            <a:off x="2257200" y="2400120"/>
            <a:ext cx="360" cy="360"/>
          </xdr14:xfrm>
        </xdr:contentPart>
      </mc:Choice>
      <mc:Fallback xmlns="">
        <xdr:pic>
          <xdr:nvPicPr>
            <xdr:cNvPr id="8" name="Tinta 7">
              <a:extLst>
                <a:ext uri="{FF2B5EF4-FFF2-40B4-BE49-F238E27FC236}">
                  <a16:creationId xmlns:a16="http://schemas.microsoft.com/office/drawing/2014/main" id="{346A798C-8C64-46FF-9F69-9BB44BF6EE3B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248200" y="23911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361545</xdr:colOff>
      <xdr:row>10</xdr:row>
      <xdr:rowOff>180600</xdr:rowOff>
    </xdr:from>
    <xdr:to>
      <xdr:col>6</xdr:col>
      <xdr:colOff>361905</xdr:colOff>
      <xdr:row>10</xdr:row>
      <xdr:rowOff>180960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9" name="Tinta 8">
              <a:extLst>
                <a:ext uri="{FF2B5EF4-FFF2-40B4-BE49-F238E27FC236}">
                  <a16:creationId xmlns:a16="http://schemas.microsoft.com/office/drawing/2014/main" id="{EB1C6D5E-AAD1-4BA6-9310-15DC7F3F8375}"/>
                </a:ext>
              </a:extLst>
            </xdr14:cNvPr>
            <xdr14:cNvContentPartPr/>
          </xdr14:nvContentPartPr>
          <xdr14:nvPr macro=""/>
          <xdr14:xfrm>
            <a:off x="4200120" y="2619000"/>
            <a:ext cx="360" cy="360"/>
          </xdr14:xfrm>
        </xdr:contentPart>
      </mc:Choice>
      <mc:Fallback xmlns="">
        <xdr:pic>
          <xdr:nvPicPr>
            <xdr:cNvPr id="9" name="Tinta 8">
              <a:extLst>
                <a:ext uri="{FF2B5EF4-FFF2-40B4-BE49-F238E27FC236}">
                  <a16:creationId xmlns:a16="http://schemas.microsoft.com/office/drawing/2014/main" id="{EB1C6D5E-AAD1-4BA6-9310-15DC7F3F8375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191480" y="26103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418740</xdr:colOff>
      <xdr:row>13</xdr:row>
      <xdr:rowOff>14100</xdr:rowOff>
    </xdr:from>
    <xdr:to>
      <xdr:col>3</xdr:col>
      <xdr:colOff>419100</xdr:colOff>
      <xdr:row>13</xdr:row>
      <xdr:rowOff>14460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10" name="Tinta 9">
              <a:extLst>
                <a:ext uri="{FF2B5EF4-FFF2-40B4-BE49-F238E27FC236}">
                  <a16:creationId xmlns:a16="http://schemas.microsoft.com/office/drawing/2014/main" id="{F46A3C3C-E896-4AE5-BF40-596AED2B90E1}"/>
                </a:ext>
              </a:extLst>
            </xdr14:cNvPr>
            <xdr14:cNvContentPartPr/>
          </xdr14:nvContentPartPr>
          <xdr14:nvPr macro=""/>
          <xdr14:xfrm>
            <a:off x="2514240" y="3024000"/>
            <a:ext cx="360" cy="360"/>
          </xdr14:xfrm>
        </xdr:contentPart>
      </mc:Choice>
      <mc:Fallback xmlns="">
        <xdr:pic>
          <xdr:nvPicPr>
            <xdr:cNvPr id="10" name="Tinta 9">
              <a:extLst>
                <a:ext uri="{FF2B5EF4-FFF2-40B4-BE49-F238E27FC236}">
                  <a16:creationId xmlns:a16="http://schemas.microsoft.com/office/drawing/2014/main" id="{F46A3C3C-E896-4AE5-BF40-596AED2B90E1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505600" y="30150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547245</xdr:colOff>
      <xdr:row>12</xdr:row>
      <xdr:rowOff>176160</xdr:rowOff>
    </xdr:from>
    <xdr:to>
      <xdr:col>1</xdr:col>
      <xdr:colOff>547605</xdr:colOff>
      <xdr:row>12</xdr:row>
      <xdr:rowOff>176520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11" name="Tinta 10">
              <a:extLst>
                <a:ext uri="{FF2B5EF4-FFF2-40B4-BE49-F238E27FC236}">
                  <a16:creationId xmlns:a16="http://schemas.microsoft.com/office/drawing/2014/main" id="{F794CFD5-4F80-44ED-BA1E-A6D6E28EAE2C}"/>
                </a:ext>
              </a:extLst>
            </xdr14:cNvPr>
            <xdr14:cNvContentPartPr/>
          </xdr14:nvContentPartPr>
          <xdr14:nvPr macro=""/>
          <xdr14:xfrm>
            <a:off x="1604520" y="2995560"/>
            <a:ext cx="360" cy="360"/>
          </xdr14:xfrm>
        </xdr:contentPart>
      </mc:Choice>
      <mc:Fallback xmlns="">
        <xdr:pic>
          <xdr:nvPicPr>
            <xdr:cNvPr id="11" name="Tinta 10">
              <a:extLst>
                <a:ext uri="{FF2B5EF4-FFF2-40B4-BE49-F238E27FC236}">
                  <a16:creationId xmlns:a16="http://schemas.microsoft.com/office/drawing/2014/main" id="{F794CFD5-4F80-44ED-BA1E-A6D6E28EAE2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595880" y="2986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12" name="Tinta 11">
              <a:extLst>
                <a:ext uri="{FF2B5EF4-FFF2-40B4-BE49-F238E27FC236}">
                  <a16:creationId xmlns:a16="http://schemas.microsoft.com/office/drawing/2014/main" id="{70CAD654-415A-4C7E-B06C-1ED80571B9F2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44406398-7220-4536-887B-E9199CF2B653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13" name="Tinta 12">
              <a:extLst>
                <a:ext uri="{FF2B5EF4-FFF2-40B4-BE49-F238E27FC236}">
                  <a16:creationId xmlns:a16="http://schemas.microsoft.com/office/drawing/2014/main" id="{296A7B22-5EC4-4BB3-A923-B44544F609F2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BDEFDE83-D31E-4774-A049-205930597456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14" name="Tinta 13">
              <a:extLst>
                <a:ext uri="{FF2B5EF4-FFF2-40B4-BE49-F238E27FC236}">
                  <a16:creationId xmlns:a16="http://schemas.microsoft.com/office/drawing/2014/main" id="{7095D4FB-1683-45D9-82FD-BC393E9D430E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AA188A14-4072-42E1-95AD-A0A94CC07D4C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">
          <xdr14:nvContentPartPr>
            <xdr14:cNvPr id="15" name="Tinta 14">
              <a:extLst>
                <a:ext uri="{FF2B5EF4-FFF2-40B4-BE49-F238E27FC236}">
                  <a16:creationId xmlns:a16="http://schemas.microsoft.com/office/drawing/2014/main" id="{97595F8A-246D-4668-8CBF-8A5CCC81ED56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45FE8665-A78A-4C7E-9950-1D2A742F4E8F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">
          <xdr14:nvContentPartPr>
            <xdr14:cNvPr id="16" name="Tinta 15">
              <a:extLst>
                <a:ext uri="{FF2B5EF4-FFF2-40B4-BE49-F238E27FC236}">
                  <a16:creationId xmlns:a16="http://schemas.microsoft.com/office/drawing/2014/main" id="{4EC33E5A-B4B2-4F22-AB4B-844B8F7E1832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074D8376-1E6B-4234-9878-41CA0A0F8E0B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17" name="Tinta 16">
              <a:extLst>
                <a:ext uri="{FF2B5EF4-FFF2-40B4-BE49-F238E27FC236}">
                  <a16:creationId xmlns:a16="http://schemas.microsoft.com/office/drawing/2014/main" id="{F84DFAC7-E0F2-4B79-95BD-A1E273A067BE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2B4550DB-19E9-41A6-AE88-D29A4A215A32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">
          <xdr14:nvContentPartPr>
            <xdr14:cNvPr id="18" name="Tinta 17">
              <a:extLst>
                <a:ext uri="{FF2B5EF4-FFF2-40B4-BE49-F238E27FC236}">
                  <a16:creationId xmlns:a16="http://schemas.microsoft.com/office/drawing/2014/main" id="{E8D08CB3-30F2-4107-B412-6A04B34F8FAA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D5F3F26A-DA34-4946-BA20-DFEFA41260AF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">
          <xdr14:nvContentPartPr>
            <xdr14:cNvPr id="19" name="Tinta 18">
              <a:extLst>
                <a:ext uri="{FF2B5EF4-FFF2-40B4-BE49-F238E27FC236}">
                  <a16:creationId xmlns:a16="http://schemas.microsoft.com/office/drawing/2014/main" id="{43118D92-931B-4D2C-B77C-0706532B6174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6478B073-D204-4553-9D1B-A2165991DED8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">
          <xdr14:nvContentPartPr>
            <xdr14:cNvPr id="20" name="Tinta 19">
              <a:extLst>
                <a:ext uri="{FF2B5EF4-FFF2-40B4-BE49-F238E27FC236}">
                  <a16:creationId xmlns:a16="http://schemas.microsoft.com/office/drawing/2014/main" id="{776E7403-4149-49FA-B850-2568C5C8044C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5" name="Tinta 4">
              <a:extLst>
                <a:ext uri="{FF2B5EF4-FFF2-40B4-BE49-F238E27FC236}">
                  <a16:creationId xmlns:a16="http://schemas.microsoft.com/office/drawing/2014/main" id="{BEAC101C-1B93-4FF5-8D63-C9ACADB3C425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">
          <xdr14:nvContentPartPr>
            <xdr14:cNvPr id="21" name="Tinta 20">
              <a:extLst>
                <a:ext uri="{FF2B5EF4-FFF2-40B4-BE49-F238E27FC236}">
                  <a16:creationId xmlns:a16="http://schemas.microsoft.com/office/drawing/2014/main" id="{8E04DA64-7237-46EC-AEF4-A37567DC5593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45FE8665-A78A-4C7E-9950-1D2A742F4E8F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">
          <xdr14:nvContentPartPr>
            <xdr14:cNvPr id="22" name="Tinta 21">
              <a:extLst>
                <a:ext uri="{FF2B5EF4-FFF2-40B4-BE49-F238E27FC236}">
                  <a16:creationId xmlns:a16="http://schemas.microsoft.com/office/drawing/2014/main" id="{45A01C1E-3137-4B81-ABC1-14EDDC63C99E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074D8376-1E6B-4234-9878-41CA0A0F8E0B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">
          <xdr14:nvContentPartPr>
            <xdr14:cNvPr id="23" name="Tinta 22">
              <a:extLst>
                <a:ext uri="{FF2B5EF4-FFF2-40B4-BE49-F238E27FC236}">
                  <a16:creationId xmlns:a16="http://schemas.microsoft.com/office/drawing/2014/main" id="{01CDD823-9656-46D6-A632-F8F01AC612A2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2B4550DB-19E9-41A6-AE88-D29A4A215A32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8T22:33:59.352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8T22:34:09.714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</inkml:trace>
</inkml:ink>
</file>

<file path=xl/ink/ink10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1:46:12.031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0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1:46:12.032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0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1:46:12.03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10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1:46:12.034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0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1:46:12.035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0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1:46:12.036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10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1:46:12.037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0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1:46:12.038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0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1:46:12.039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10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1:46:12.040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1:45:59.032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1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1:46:12.041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33:23.526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1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33:23.527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33:23.528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33:23.529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0 1,'0'0</inkml:trace>
</inkml:ink>
</file>

<file path=xl/ink/ink1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33:23.530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6 1,'-2'0,"-1"0</inkml:trace>
</inkml:ink>
</file>

<file path=xl/ink/ink1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33:23.531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33:23.532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0 0,'0'0</inkml:trace>
</inkml:ink>
</file>

<file path=xl/ink/ink1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33:23.53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1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33:23.534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1:45:59.03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33:23.535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</inkml:trace>
</inkml:ink>
</file>

<file path=xl/ink/ink1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1:46:15.438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1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1:46:15.439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1:46:15.440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1:46:15.441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1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1:46:15.442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1:46:15.44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1:46:15.444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1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1:46:15.445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1:46:15.446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1:45:59.034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1:46:15.447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1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1:46:15.448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1:46:15.449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8T22:51:38.310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1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8T22:51:38.311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8T22:51:38.312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8T22:51:38.31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0 1,'0'0</inkml:trace>
</inkml:ink>
</file>

<file path=xl/ink/ink1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8T22:51:38.314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6 1,'-2'0,"-1"0</inkml:trace>
</inkml:ink>
</file>

<file path=xl/ink/ink1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8T22:51:38.315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8T22:51:38.316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0 0,'0'0</inkml:trace>
</inkml:ink>
</file>

<file path=xl/ink/ink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1:45:59.035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1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8T22:51:38.317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1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8T22:51:38.318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8T22:51:38.319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</inkml:trace>
</inkml:ink>
</file>

<file path=xl/ink/ink1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1:46:19.336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1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1:46:19.337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1:46:19.338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1:46:19.339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1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1:46:19.340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1:46:19.341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1:46:19.342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1:45:59.036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1:46:19.34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1:46:19.344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1:46:19.345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15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1:46:19.346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5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1:46:19.347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5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26:56.390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15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26:56.391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5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26:56.392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5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26:56.39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0 1,'0'0</inkml:trace>
</inkml:ink>
</file>

<file path=xl/ink/ink15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26:56.394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6 1,'-2'0,"-1"0</inkml:trace>
</inkml:ink>
</file>

<file path=xl/ink/ink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1:45:59.037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6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26:56.395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6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26:56.396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0 0,'0'0</inkml:trace>
</inkml:ink>
</file>

<file path=xl/ink/ink16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26:56.397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16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26:56.398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6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26:56.399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</inkml:trace>
</inkml:ink>
</file>

<file path=xl/ink/ink16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1:46:25.096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16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1:46:25.097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6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1:46:25.097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6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1:46:25.098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16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1:46:25.099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1:45:59.038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17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1:46:25.100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7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1:46:25.101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17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1:46:25.102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7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1:46:25.10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7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1:46:25.104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17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1:46:25.105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7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1:46:25.106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1:45:59.039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1:45:59.040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8T22:33:59.800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1:45:59.041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1:45:59.042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1:45:59.04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8T22:35:15.966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8T22:35:15.966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8T22:35:15.967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8T22:35:15.968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0 1,'0'0</inkml:trace>
</inkml:ink>
</file>

<file path=xl/ink/ink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8T22:35:15.969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6 1,'-2'0,"-1"0</inkml:trace>
</inkml:ink>
</file>

<file path=xl/ink/ink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8T22:35:15.970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8T22:35:15.971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0 0,'0'0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8T22:34:00.371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8T22:35:15.972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8T22:35:15.97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8T22:35:15.974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</inkml:trace>
</inkml:ink>
</file>

<file path=xl/ink/ink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1:46:03.310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1:46:03.311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1:46:03.312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1:46:03.31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1:46:03.314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1:46:03.315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1:46:03.316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8T22:34:00.71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0 1,'0'0</inkml:trace>
</inkml:ink>
</file>

<file path=xl/ink/ink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1:46:03.317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1:46:03.318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1:46:03.319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1:46:03.320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1:46:03.321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8T22:41:52.257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8T22:41:52.258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8T22:41:52.259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8T22:41:52.260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0 1,'0'0</inkml:trace>
</inkml:ink>
</file>

<file path=xl/ink/ink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8T22:41:52.261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6 1,'-2'0,"-1"0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8T22:34:01.411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6 1,'-2'0,"-1"0</inkml:trace>
</inkml:ink>
</file>

<file path=xl/ink/ink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8T22:41:52.262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8T22:41:52.26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0 0,'0'0</inkml:trace>
</inkml:ink>
</file>

<file path=xl/ink/ink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8T22:41:52.264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5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8T22:41:52.265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5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8T22:41:52.266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</inkml:trace>
</inkml:ink>
</file>

<file path=xl/ink/ink5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1:46:06.228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5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1:46:06.229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5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1:46:06.230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5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1:46:06.231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5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1:46:06.232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8T22:34:01.78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6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1:46:06.23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6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1:46:06.234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6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1:46:06.235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6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1:46:06.236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6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1:46:06.237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6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1:46:06.238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6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1:46:06.239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6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03:03.808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6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03:03.809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6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03:03.810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8T22:34:02.822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0 0,'0'0</inkml:trace>
</inkml:ink>
</file>

<file path=xl/ink/ink7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03:03.811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0 1,'0'0</inkml:trace>
</inkml:ink>
</file>

<file path=xl/ink/ink7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03:03.812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6 1,'-2'0,"-1"0</inkml:trace>
</inkml:ink>
</file>

<file path=xl/ink/ink7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03:03.81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7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03:03.814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0 0,'0'0</inkml:trace>
</inkml:ink>
</file>

<file path=xl/ink/ink7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03:03.815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7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03:03.816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7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03:03.817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</inkml:trace>
</inkml:ink>
</file>

<file path=xl/ink/ink7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1:46:09.030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7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1:46:09.031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7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1:46:09.032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8T22:34:05.90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8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1:46:09.03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8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1:46:09.034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8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1:46:09.035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8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1:46:09.036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8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1:46:09.037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8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1:46:09.038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8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1:46:09.039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8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1:46:09.040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8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1:46:09.041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8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37:44.082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8T22:34:09.34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9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37:44.08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9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37:44.084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9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37:44.085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0 1,'0'0</inkml:trace>
</inkml:ink>
</file>

<file path=xl/ink/ink9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37:44.086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6 1,'-2'0,"-1"0</inkml:trace>
</inkml:ink>
</file>

<file path=xl/ink/ink9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37:44.087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9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37:44.088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0 0,'0'0</inkml:trace>
</inkml:ink>
</file>

<file path=xl/ink/ink9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37:44.089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9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37:44.090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9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37:44.091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</inkml:trace>
</inkml:ink>
</file>

<file path=xl/ink/ink9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1:46:12.030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6"/>
  <sheetViews>
    <sheetView workbookViewId="0">
      <selection sqref="A1:J36"/>
    </sheetView>
  </sheetViews>
  <sheetFormatPr defaultRowHeight="14.5" x14ac:dyDescent="0.35"/>
  <cols>
    <col min="1" max="1" width="15.81640625" bestFit="1" customWidth="1"/>
    <col min="2" max="2" width="11.81640625" bestFit="1" customWidth="1"/>
    <col min="3" max="3" width="3.7265625" customWidth="1"/>
    <col min="4" max="4" width="10.54296875" customWidth="1"/>
    <col min="5" max="5" width="7.81640625" bestFit="1" customWidth="1"/>
    <col min="6" max="6" width="7.7265625" bestFit="1" customWidth="1"/>
    <col min="7" max="7" width="5.7265625" customWidth="1"/>
    <col min="8" max="8" width="8.54296875" bestFit="1" customWidth="1"/>
    <col min="9" max="9" width="6.1796875" bestFit="1" customWidth="1"/>
    <col min="10" max="10" width="5.7265625" bestFit="1" customWidth="1"/>
  </cols>
  <sheetData>
    <row r="1" spans="1:10" ht="56" thickBot="1" x14ac:dyDescent="0.5">
      <c r="A1" s="8" t="s">
        <v>0</v>
      </c>
      <c r="B1" s="11" t="s">
        <v>2</v>
      </c>
      <c r="C1" s="8"/>
      <c r="D1" s="11" t="s">
        <v>3</v>
      </c>
      <c r="E1" s="12"/>
      <c r="F1" s="9"/>
      <c r="G1" s="9"/>
      <c r="H1" s="11" t="s">
        <v>5</v>
      </c>
      <c r="I1" s="11"/>
      <c r="J1" s="8"/>
    </row>
    <row r="2" spans="1:10" ht="29.5" thickBot="1" x14ac:dyDescent="0.4">
      <c r="A2" s="10" t="s">
        <v>0</v>
      </c>
      <c r="B2" s="10" t="s">
        <v>13</v>
      </c>
      <c r="C2" s="10"/>
      <c r="D2" s="10" t="s">
        <v>14</v>
      </c>
      <c r="E2" s="10" t="s">
        <v>15</v>
      </c>
      <c r="F2" s="10" t="s">
        <v>16</v>
      </c>
      <c r="G2" s="10"/>
      <c r="H2" s="10" t="s">
        <v>17</v>
      </c>
      <c r="I2" s="10" t="s">
        <v>18</v>
      </c>
      <c r="J2" s="10" t="s">
        <v>19</v>
      </c>
    </row>
    <row r="3" spans="1:10" x14ac:dyDescent="0.35">
      <c r="A3" s="4">
        <v>43922</v>
      </c>
      <c r="B3" s="5">
        <v>1.6718063329999999</v>
      </c>
      <c r="C3" s="3"/>
      <c r="D3" s="5">
        <v>0.98019999999999996</v>
      </c>
      <c r="E3" s="5">
        <f>(D3-B3)/B3</f>
        <v>-0.41368806861673729</v>
      </c>
      <c r="F3" s="6">
        <f t="shared" ref="F3:F31" si="0">ABS((B3-D3)/B3)</f>
        <v>0.41368806861673729</v>
      </c>
      <c r="G3" s="6"/>
      <c r="H3" s="5">
        <v>1.6718063329999999</v>
      </c>
      <c r="I3" s="5">
        <f>(H3-B3)/B3</f>
        <v>0</v>
      </c>
      <c r="J3" s="6">
        <f>ABS((B3-H3)/B3)</f>
        <v>0</v>
      </c>
    </row>
    <row r="4" spans="1:10" x14ac:dyDescent="0.35">
      <c r="A4" s="4">
        <v>43923</v>
      </c>
      <c r="B4" s="5">
        <v>1.4157767670000001</v>
      </c>
      <c r="C4" s="3"/>
      <c r="D4" s="5">
        <v>0.96619999999999995</v>
      </c>
      <c r="E4" s="5">
        <f t="shared" ref="E4:E31" si="1">(D4-B4)/B4</f>
        <v>-0.31754777834972064</v>
      </c>
      <c r="F4" s="6">
        <f t="shared" si="0"/>
        <v>0.31754777834972064</v>
      </c>
      <c r="G4" s="6"/>
      <c r="H4" s="5">
        <v>1.361876943</v>
      </c>
      <c r="I4" s="5">
        <f t="shared" ref="I4:I32" si="2">(H4-B4)/B4</f>
        <v>-3.8070849343157888E-2</v>
      </c>
      <c r="J4" s="6">
        <f t="shared" ref="J4:J32" si="3">ABS((B4-H4)/B4)</f>
        <v>3.8070849343157888E-2</v>
      </c>
    </row>
    <row r="5" spans="1:10" x14ac:dyDescent="0.35">
      <c r="A5" s="4">
        <v>43924</v>
      </c>
      <c r="B5" s="5">
        <v>1.3906901679999999</v>
      </c>
      <c r="C5" s="3"/>
      <c r="D5" s="5">
        <v>0.95230000000000004</v>
      </c>
      <c r="E5" s="5">
        <f t="shared" si="1"/>
        <v>-0.31523208985540185</v>
      </c>
      <c r="F5" s="6">
        <f t="shared" si="0"/>
        <v>0.31523208985540185</v>
      </c>
      <c r="G5" s="6"/>
      <c r="H5" s="5">
        <v>1.5056666679999999</v>
      </c>
      <c r="I5" s="5">
        <f t="shared" si="2"/>
        <v>8.2675855949533139E-2</v>
      </c>
      <c r="J5" s="6">
        <f t="shared" si="3"/>
        <v>8.2675855949533139E-2</v>
      </c>
    </row>
    <row r="6" spans="1:10" x14ac:dyDescent="0.35">
      <c r="A6" s="4">
        <v>43925</v>
      </c>
      <c r="B6" s="5">
        <v>1.733971309</v>
      </c>
      <c r="C6" s="3"/>
      <c r="D6" s="5">
        <v>0.93869999999999998</v>
      </c>
      <c r="E6" s="5">
        <f t="shared" si="1"/>
        <v>-0.4586415616407411</v>
      </c>
      <c r="F6" s="6">
        <f t="shared" si="0"/>
        <v>0.4586415616407411</v>
      </c>
      <c r="G6" s="6"/>
      <c r="H6" s="5">
        <v>1.5402395019999999</v>
      </c>
      <c r="I6" s="5">
        <f t="shared" si="2"/>
        <v>-0.11172722754664681</v>
      </c>
      <c r="J6" s="6">
        <f t="shared" si="3"/>
        <v>0.11172722754664681</v>
      </c>
    </row>
    <row r="7" spans="1:10" x14ac:dyDescent="0.35">
      <c r="A7" s="4">
        <v>43926</v>
      </c>
      <c r="B7" s="5">
        <v>1.231395593</v>
      </c>
      <c r="C7" s="3"/>
      <c r="D7" s="5">
        <v>0.92530000000000001</v>
      </c>
      <c r="E7" s="5">
        <f t="shared" si="1"/>
        <v>-0.24857616410196134</v>
      </c>
      <c r="F7" s="6">
        <f t="shared" si="0"/>
        <v>0.24857616410196134</v>
      </c>
      <c r="G7" s="6"/>
      <c r="H7" s="5">
        <v>1.672294231</v>
      </c>
      <c r="I7" s="5">
        <f t="shared" si="2"/>
        <v>0.35804792587072376</v>
      </c>
      <c r="J7" s="6">
        <f t="shared" si="3"/>
        <v>0.35804792587072376</v>
      </c>
    </row>
    <row r="8" spans="1:10" x14ac:dyDescent="0.35">
      <c r="A8" s="4">
        <v>43927</v>
      </c>
      <c r="B8" s="5">
        <v>1.671072428</v>
      </c>
      <c r="C8" s="3"/>
      <c r="D8" s="5">
        <v>0.91200000000000003</v>
      </c>
      <c r="E8" s="5">
        <f t="shared" si="1"/>
        <v>-0.45424268588315192</v>
      </c>
      <c r="F8" s="6">
        <f t="shared" si="0"/>
        <v>0.45424268588315192</v>
      </c>
      <c r="G8" s="6"/>
      <c r="H8" s="5">
        <v>2.123782265</v>
      </c>
      <c r="I8" s="5">
        <f t="shared" si="2"/>
        <v>0.2709097639423203</v>
      </c>
      <c r="J8" s="6">
        <f t="shared" si="3"/>
        <v>0.2709097639423203</v>
      </c>
    </row>
    <row r="9" spans="1:10" x14ac:dyDescent="0.35">
      <c r="A9" s="4">
        <v>43928</v>
      </c>
      <c r="B9" s="5">
        <v>1.406097412</v>
      </c>
      <c r="C9" s="3"/>
      <c r="D9" s="5">
        <v>0.89900000000000002</v>
      </c>
      <c r="E9" s="5">
        <f t="shared" si="1"/>
        <v>-0.36064173624977841</v>
      </c>
      <c r="F9" s="6">
        <f t="shared" si="0"/>
        <v>0.36064173624977841</v>
      </c>
      <c r="G9" s="6"/>
      <c r="H9" s="5">
        <v>2.1334217049999999</v>
      </c>
      <c r="I9" s="5">
        <f t="shared" si="2"/>
        <v>0.51726451296533638</v>
      </c>
      <c r="J9" s="6">
        <f t="shared" si="3"/>
        <v>0.51726451296533638</v>
      </c>
    </row>
    <row r="10" spans="1:10" x14ac:dyDescent="0.35">
      <c r="A10" s="4">
        <v>43929</v>
      </c>
      <c r="B10" s="5">
        <v>1.710312281</v>
      </c>
      <c r="C10" s="3"/>
      <c r="D10" s="5">
        <v>0.8861</v>
      </c>
      <c r="E10" s="5">
        <f t="shared" si="1"/>
        <v>-0.48190747979549825</v>
      </c>
      <c r="F10" s="6">
        <f t="shared" si="0"/>
        <v>0.48190747979549825</v>
      </c>
      <c r="G10" s="6"/>
      <c r="H10" s="5">
        <v>2.9459783869999998</v>
      </c>
      <c r="I10" s="5">
        <f t="shared" si="2"/>
        <v>0.722479818292318</v>
      </c>
      <c r="J10" s="6">
        <f t="shared" si="3"/>
        <v>0.722479818292318</v>
      </c>
    </row>
    <row r="11" spans="1:10" x14ac:dyDescent="0.35">
      <c r="A11" s="4">
        <v>43930</v>
      </c>
      <c r="B11" s="5">
        <v>1.560207313</v>
      </c>
      <c r="C11" s="3"/>
      <c r="D11" s="5">
        <v>0.87339999999999995</v>
      </c>
      <c r="E11" s="5">
        <f t="shared" si="1"/>
        <v>-0.44020259825560765</v>
      </c>
      <c r="F11" s="6">
        <f t="shared" si="0"/>
        <v>0.44020259825560765</v>
      </c>
      <c r="G11" s="6"/>
      <c r="H11" s="5">
        <v>2.2441515070000002</v>
      </c>
      <c r="I11" s="5">
        <f t="shared" si="2"/>
        <v>0.4383675094336647</v>
      </c>
      <c r="J11" s="6">
        <f t="shared" si="3"/>
        <v>0.4383675094336647</v>
      </c>
    </row>
    <row r="12" spans="1:10" x14ac:dyDescent="0.35">
      <c r="A12" s="4">
        <v>43931</v>
      </c>
      <c r="B12" s="5">
        <v>1.3016165150000001</v>
      </c>
      <c r="C12" s="3"/>
      <c r="D12" s="5">
        <v>0.8609</v>
      </c>
      <c r="E12" s="5">
        <f t="shared" si="1"/>
        <v>-0.33859167421519698</v>
      </c>
      <c r="F12" s="6">
        <f t="shared" si="0"/>
        <v>0.33859167421519698</v>
      </c>
      <c r="G12" s="6"/>
      <c r="H12" s="5">
        <v>2.3809399689999999</v>
      </c>
      <c r="I12" s="5">
        <f t="shared" si="2"/>
        <v>0.82921770088327418</v>
      </c>
      <c r="J12" s="6">
        <f t="shared" si="3"/>
        <v>0.82921770088327418</v>
      </c>
    </row>
    <row r="13" spans="1:10" x14ac:dyDescent="0.35">
      <c r="A13" s="4">
        <v>43932</v>
      </c>
      <c r="B13" s="5">
        <v>1.743988283</v>
      </c>
      <c r="C13" s="3"/>
      <c r="D13" s="5">
        <v>0.84860000000000002</v>
      </c>
      <c r="E13" s="5">
        <f t="shared" si="1"/>
        <v>-0.51341416208356483</v>
      </c>
      <c r="F13" s="6">
        <f t="shared" si="0"/>
        <v>0.51341416208356483</v>
      </c>
      <c r="G13" s="6"/>
      <c r="H13" s="5">
        <v>2.4122967229999999</v>
      </c>
      <c r="I13" s="5">
        <f t="shared" si="2"/>
        <v>0.38320695529581139</v>
      </c>
      <c r="J13" s="6">
        <f t="shared" si="3"/>
        <v>0.38320695529581139</v>
      </c>
    </row>
    <row r="14" spans="1:10" x14ac:dyDescent="0.35">
      <c r="A14" s="4">
        <v>43933</v>
      </c>
      <c r="B14" s="5">
        <v>1.2046920919999999</v>
      </c>
      <c r="C14" s="3"/>
      <c r="D14" s="5">
        <v>0.83640000000000003</v>
      </c>
      <c r="E14" s="5">
        <f t="shared" si="1"/>
        <v>-0.30571470871745371</v>
      </c>
      <c r="F14" s="6">
        <f t="shared" si="0"/>
        <v>0.30571470871745371</v>
      </c>
      <c r="G14" s="6"/>
      <c r="H14" s="5">
        <v>2.4487850510000002</v>
      </c>
      <c r="I14" s="5">
        <f t="shared" si="2"/>
        <v>1.0327061721925874</v>
      </c>
      <c r="J14" s="6">
        <f t="shared" si="3"/>
        <v>1.0327061721925874</v>
      </c>
    </row>
    <row r="15" spans="1:10" x14ac:dyDescent="0.35">
      <c r="A15" s="4">
        <v>43934</v>
      </c>
      <c r="B15" s="5">
        <v>1.4607820149999999</v>
      </c>
      <c r="C15" s="3"/>
      <c r="D15" s="5">
        <v>0.82450000000000001</v>
      </c>
      <c r="E15" s="5">
        <f t="shared" si="1"/>
        <v>-0.43557629301727124</v>
      </c>
      <c r="F15" s="6">
        <f t="shared" si="0"/>
        <v>0.43557629301727124</v>
      </c>
      <c r="G15" s="6"/>
      <c r="H15" s="5">
        <v>2.4633711819999999</v>
      </c>
      <c r="I15" s="5">
        <f t="shared" si="2"/>
        <v>0.68633728831881879</v>
      </c>
      <c r="J15" s="6">
        <f t="shared" si="3"/>
        <v>0.68633728831881879</v>
      </c>
    </row>
    <row r="16" spans="1:10" x14ac:dyDescent="0.35">
      <c r="A16" s="4">
        <v>43935</v>
      </c>
      <c r="B16" s="5">
        <v>1.4480243770000001</v>
      </c>
      <c r="C16" s="3"/>
      <c r="D16" s="5">
        <v>0.81259999999999999</v>
      </c>
      <c r="E16" s="5">
        <f t="shared" si="1"/>
        <v>-0.43882160210345689</v>
      </c>
      <c r="F16" s="6">
        <f t="shared" si="0"/>
        <v>0.43882160210345689</v>
      </c>
      <c r="G16" s="6"/>
      <c r="H16" s="5">
        <v>3.031715631</v>
      </c>
      <c r="I16" s="5">
        <f t="shared" si="2"/>
        <v>1.0936910173301591</v>
      </c>
      <c r="J16" s="6">
        <f t="shared" si="3"/>
        <v>1.0936910173301591</v>
      </c>
    </row>
    <row r="17" spans="1:10" x14ac:dyDescent="0.35">
      <c r="A17" s="4">
        <v>43936</v>
      </c>
      <c r="B17" s="5">
        <v>1.4653585170000001</v>
      </c>
      <c r="C17" s="3"/>
      <c r="D17" s="5">
        <v>0.80100000000000005</v>
      </c>
      <c r="E17" s="5">
        <f t="shared" si="1"/>
        <v>-0.45337609144288338</v>
      </c>
      <c r="F17" s="6">
        <f t="shared" si="0"/>
        <v>0.45337609144288338</v>
      </c>
      <c r="G17" s="6"/>
      <c r="H17" s="5">
        <v>3.5716853990000001</v>
      </c>
      <c r="I17" s="5">
        <f t="shared" si="2"/>
        <v>1.4374140236426525</v>
      </c>
      <c r="J17" s="6">
        <f t="shared" si="3"/>
        <v>1.4374140236426525</v>
      </c>
    </row>
    <row r="18" spans="1:10" x14ac:dyDescent="0.35">
      <c r="A18" s="4">
        <v>43937</v>
      </c>
      <c r="B18" s="5">
        <v>1.4056464310000001</v>
      </c>
      <c r="C18" s="3"/>
      <c r="D18" s="5">
        <v>0.78949999999999998</v>
      </c>
      <c r="E18" s="5">
        <f t="shared" si="1"/>
        <v>-0.4383367092972757</v>
      </c>
      <c r="F18" s="6">
        <f t="shared" si="0"/>
        <v>0.4383367092972757</v>
      </c>
      <c r="G18" s="6"/>
      <c r="H18" s="5">
        <v>3.0070506159999999</v>
      </c>
      <c r="I18" s="5">
        <f t="shared" si="2"/>
        <v>1.1392652872605626</v>
      </c>
      <c r="J18" s="6">
        <f t="shared" si="3"/>
        <v>1.1392652872605626</v>
      </c>
    </row>
    <row r="19" spans="1:10" x14ac:dyDescent="0.35">
      <c r="A19" s="4">
        <v>43938</v>
      </c>
      <c r="B19" s="5">
        <v>1.381290744</v>
      </c>
      <c r="C19" s="3"/>
      <c r="D19" s="5">
        <v>0.7782</v>
      </c>
      <c r="E19" s="5">
        <f t="shared" si="1"/>
        <v>-0.43661390378505277</v>
      </c>
      <c r="F19" s="6">
        <f t="shared" si="0"/>
        <v>0.43661390378505277</v>
      </c>
      <c r="G19" s="6"/>
      <c r="H19" s="5">
        <v>3.3139715010000002</v>
      </c>
      <c r="I19" s="5">
        <f t="shared" si="2"/>
        <v>1.3991846143870201</v>
      </c>
      <c r="J19" s="6">
        <f t="shared" si="3"/>
        <v>1.3991846143870201</v>
      </c>
    </row>
    <row r="20" spans="1:10" x14ac:dyDescent="0.35">
      <c r="A20" s="4">
        <v>43939</v>
      </c>
      <c r="B20" s="5">
        <v>1.7114484750000001</v>
      </c>
      <c r="C20" s="3"/>
      <c r="D20" s="5">
        <v>0.7671</v>
      </c>
      <c r="E20" s="5">
        <f t="shared" si="1"/>
        <v>-0.55178317594399096</v>
      </c>
      <c r="F20" s="6">
        <f t="shared" si="0"/>
        <v>0.55178317594399096</v>
      </c>
      <c r="G20" s="6"/>
      <c r="H20" s="5">
        <v>3.204108331</v>
      </c>
      <c r="I20" s="5">
        <f t="shared" si="2"/>
        <v>0.87216172604904152</v>
      </c>
      <c r="J20" s="6">
        <f t="shared" si="3"/>
        <v>0.87216172604904152</v>
      </c>
    </row>
    <row r="21" spans="1:10" x14ac:dyDescent="0.35">
      <c r="A21" s="4">
        <v>43940</v>
      </c>
      <c r="B21" s="5">
        <v>1.2015686269999999</v>
      </c>
      <c r="C21" s="3"/>
      <c r="D21" s="5">
        <v>0.75609999999999999</v>
      </c>
      <c r="E21" s="5">
        <f t="shared" si="1"/>
        <v>-0.37073922952883481</v>
      </c>
      <c r="F21" s="6">
        <f t="shared" si="0"/>
        <v>0.37073922952883481</v>
      </c>
      <c r="G21" s="6"/>
      <c r="H21" s="5">
        <v>3.4730146770000001</v>
      </c>
      <c r="I21" s="5">
        <f t="shared" si="2"/>
        <v>1.8904005971520763</v>
      </c>
      <c r="J21" s="6">
        <f t="shared" si="3"/>
        <v>1.8904005971520763</v>
      </c>
    </row>
    <row r="22" spans="1:10" x14ac:dyDescent="0.35">
      <c r="A22" s="4">
        <v>43941</v>
      </c>
      <c r="B22" s="5">
        <v>1.3618561929999999</v>
      </c>
      <c r="C22" s="3"/>
      <c r="D22" s="5">
        <v>0.74529999999999996</v>
      </c>
      <c r="E22" s="5">
        <f t="shared" si="1"/>
        <v>-0.45273223132451551</v>
      </c>
      <c r="F22" s="6">
        <f t="shared" si="0"/>
        <v>0.45273223132451551</v>
      </c>
      <c r="G22" s="6"/>
      <c r="H22" s="5">
        <v>3.7763852029999998</v>
      </c>
      <c r="I22" s="5">
        <f t="shared" si="2"/>
        <v>1.7729691449147009</v>
      </c>
      <c r="J22" s="6">
        <f t="shared" si="3"/>
        <v>1.7729691449147009</v>
      </c>
    </row>
    <row r="23" spans="1:10" x14ac:dyDescent="0.35">
      <c r="A23" s="4">
        <v>43942</v>
      </c>
      <c r="B23" s="5">
        <v>1.2814436870000001</v>
      </c>
      <c r="C23" s="3"/>
      <c r="D23" s="5">
        <v>0.73460000000000003</v>
      </c>
      <c r="E23" s="5">
        <f t="shared" si="1"/>
        <v>-0.42674031839840032</v>
      </c>
      <c r="F23" s="6">
        <f t="shared" si="0"/>
        <v>0.42674031839840032</v>
      </c>
      <c r="G23" s="6"/>
      <c r="H23" s="5">
        <v>3.461583987</v>
      </c>
      <c r="I23" s="5">
        <f t="shared" si="2"/>
        <v>1.7013157285935419</v>
      </c>
      <c r="J23" s="6">
        <f t="shared" si="3"/>
        <v>1.7013157285935419</v>
      </c>
    </row>
    <row r="24" spans="1:10" x14ac:dyDescent="0.35">
      <c r="A24" s="4">
        <v>43943</v>
      </c>
      <c r="B24" s="5">
        <v>1.4494600980000001</v>
      </c>
      <c r="C24" s="3"/>
      <c r="D24" s="5">
        <v>0.72409999999999997</v>
      </c>
      <c r="E24" s="5">
        <f t="shared" si="1"/>
        <v>-0.5004346784025786</v>
      </c>
      <c r="F24" s="6">
        <f t="shared" si="0"/>
        <v>0.5004346784025786</v>
      </c>
      <c r="G24" s="6"/>
      <c r="H24" s="5">
        <v>3.8679483499999998</v>
      </c>
      <c r="I24" s="5">
        <f t="shared" si="2"/>
        <v>1.6685442085208746</v>
      </c>
      <c r="J24" s="6">
        <f t="shared" si="3"/>
        <v>1.6685442085208746</v>
      </c>
    </row>
    <row r="25" spans="1:10" x14ac:dyDescent="0.35">
      <c r="A25" s="4">
        <v>43944</v>
      </c>
      <c r="B25" s="5">
        <v>2.6935556539999999</v>
      </c>
      <c r="C25" s="3"/>
      <c r="D25" s="5">
        <v>0.7137</v>
      </c>
      <c r="E25" s="5">
        <f t="shared" si="1"/>
        <v>-0.73503424778317206</v>
      </c>
      <c r="F25" s="6">
        <f t="shared" si="0"/>
        <v>0.73503424778317206</v>
      </c>
      <c r="G25" s="6"/>
      <c r="H25" s="5">
        <v>3.3727671130000001</v>
      </c>
      <c r="I25" s="5">
        <f t="shared" si="2"/>
        <v>0.25216165776688282</v>
      </c>
      <c r="J25" s="6">
        <f t="shared" si="3"/>
        <v>0.25216165776688282</v>
      </c>
    </row>
    <row r="26" spans="1:10" x14ac:dyDescent="0.35">
      <c r="A26" s="4">
        <v>43945</v>
      </c>
      <c r="B26" s="5">
        <v>1.529424221</v>
      </c>
      <c r="C26" s="3"/>
      <c r="D26" s="5">
        <v>0.70350000000000001</v>
      </c>
      <c r="E26" s="5">
        <f t="shared" si="1"/>
        <v>-0.54002297705209412</v>
      </c>
      <c r="F26" s="6">
        <f t="shared" si="0"/>
        <v>0.54002297705209412</v>
      </c>
      <c r="G26" s="6"/>
      <c r="H26" s="5">
        <v>3.5522438200000002</v>
      </c>
      <c r="I26" s="5">
        <f t="shared" si="2"/>
        <v>1.3226020427984317</v>
      </c>
      <c r="J26" s="6">
        <f t="shared" si="3"/>
        <v>1.3226020427984317</v>
      </c>
    </row>
    <row r="27" spans="1:10" x14ac:dyDescent="0.35">
      <c r="A27" s="4">
        <v>43946</v>
      </c>
      <c r="B27" s="5">
        <v>1.2427186079999999</v>
      </c>
      <c r="C27" s="3"/>
      <c r="D27" s="5">
        <v>0.69340000000000002</v>
      </c>
      <c r="E27" s="5">
        <f t="shared" si="1"/>
        <v>-0.44202975996638488</v>
      </c>
      <c r="F27" s="6">
        <f t="shared" si="0"/>
        <v>0.44202975996638488</v>
      </c>
      <c r="G27" s="6"/>
      <c r="H27" s="5">
        <v>3.284017162</v>
      </c>
      <c r="I27" s="5">
        <f t="shared" si="2"/>
        <v>1.6426072168382628</v>
      </c>
      <c r="J27" s="6">
        <f t="shared" si="3"/>
        <v>1.6426072168382628</v>
      </c>
    </row>
    <row r="28" spans="1:10" x14ac:dyDescent="0.35">
      <c r="A28" s="4">
        <v>43947</v>
      </c>
      <c r="B28" s="5">
        <v>1.21496676</v>
      </c>
      <c r="C28" s="3"/>
      <c r="D28" s="5">
        <v>0.6835</v>
      </c>
      <c r="E28" s="5">
        <f t="shared" si="1"/>
        <v>-0.43743316895352763</v>
      </c>
      <c r="F28" s="6">
        <f t="shared" si="0"/>
        <v>0.43743316895352763</v>
      </c>
      <c r="G28" s="6"/>
      <c r="H28" s="5">
        <v>3.291413012</v>
      </c>
      <c r="I28" s="5">
        <f t="shared" si="2"/>
        <v>1.7090560173020701</v>
      </c>
      <c r="J28" s="6">
        <f t="shared" si="3"/>
        <v>1.7090560173020701</v>
      </c>
    </row>
    <row r="29" spans="1:10" x14ac:dyDescent="0.35">
      <c r="A29" s="4">
        <v>43948</v>
      </c>
      <c r="B29" s="5">
        <v>1.3487014690000001</v>
      </c>
      <c r="C29" s="3"/>
      <c r="D29" s="5">
        <v>0.67369999999999997</v>
      </c>
      <c r="E29" s="5">
        <f t="shared" si="1"/>
        <v>-0.50048248965019859</v>
      </c>
      <c r="F29" s="6">
        <f t="shared" si="0"/>
        <v>0.50048248965019859</v>
      </c>
      <c r="G29" s="6"/>
      <c r="H29" s="5">
        <v>2.3740081669999999</v>
      </c>
      <c r="I29" s="5">
        <f t="shared" si="2"/>
        <v>0.76021767720043887</v>
      </c>
      <c r="J29" s="6">
        <f t="shared" si="3"/>
        <v>0.76021767720043887</v>
      </c>
    </row>
    <row r="30" spans="1:10" x14ac:dyDescent="0.35">
      <c r="A30" s="4">
        <v>43949</v>
      </c>
      <c r="B30" s="5">
        <v>1.3296828030000001</v>
      </c>
      <c r="C30" s="3"/>
      <c r="D30" s="5">
        <v>0.66410000000000002</v>
      </c>
      <c r="E30" s="5">
        <f t="shared" si="1"/>
        <v>-0.50055757771577347</v>
      </c>
      <c r="F30" s="6">
        <f t="shared" si="0"/>
        <v>0.50055757771577347</v>
      </c>
      <c r="G30" s="6"/>
      <c r="H30" s="5">
        <v>6.6968396200000004</v>
      </c>
      <c r="I30" s="5">
        <f t="shared" si="2"/>
        <v>4.0364189150154788</v>
      </c>
      <c r="J30" s="6">
        <f t="shared" si="3"/>
        <v>4.0364189150154788</v>
      </c>
    </row>
    <row r="31" spans="1:10" x14ac:dyDescent="0.35">
      <c r="A31" s="4">
        <v>43950</v>
      </c>
      <c r="B31" s="5">
        <v>1.632360042</v>
      </c>
      <c r="C31" s="3"/>
      <c r="D31" s="5">
        <v>0.65459999999999996</v>
      </c>
      <c r="E31" s="5">
        <f t="shared" si="1"/>
        <v>-0.59898552821841256</v>
      </c>
      <c r="F31" s="6">
        <f t="shared" si="0"/>
        <v>0.59898552821841256</v>
      </c>
      <c r="G31" s="6"/>
      <c r="H31" s="5">
        <v>2.0842724869999998</v>
      </c>
      <c r="I31" s="5">
        <f t="shared" si="2"/>
        <v>0.27684605930828088</v>
      </c>
      <c r="J31" s="6">
        <f t="shared" si="3"/>
        <v>0.27684605930828088</v>
      </c>
    </row>
    <row r="32" spans="1:10" x14ac:dyDescent="0.35">
      <c r="A32" s="4">
        <v>43951</v>
      </c>
      <c r="B32" s="5">
        <v>1.41766791</v>
      </c>
      <c r="C32" s="3"/>
      <c r="D32" s="5">
        <v>0.6452</v>
      </c>
      <c r="E32" s="5">
        <f t="shared" ref="E32" si="4">(D32-B32)/B32</f>
        <v>-0.54488636199714779</v>
      </c>
      <c r="F32" s="6">
        <f t="shared" ref="F32" si="5">ABS((B32-D32)/B32)</f>
        <v>0.54488636199714779</v>
      </c>
      <c r="G32" s="6"/>
      <c r="H32" s="5">
        <v>1.6703515470000001</v>
      </c>
      <c r="I32" s="5">
        <f t="shared" si="2"/>
        <v>0.17823894807635171</v>
      </c>
      <c r="J32" s="6">
        <f t="shared" si="3"/>
        <v>0.17823894807635171</v>
      </c>
    </row>
    <row r="33" spans="1:10" x14ac:dyDescent="0.35">
      <c r="A33" s="4"/>
      <c r="B33" s="5"/>
      <c r="C33" s="3"/>
      <c r="D33" s="5"/>
      <c r="E33" s="5"/>
      <c r="F33" s="6"/>
      <c r="G33" s="6"/>
      <c r="H33" s="5"/>
      <c r="I33" s="5"/>
      <c r="J33" s="6"/>
    </row>
    <row r="34" spans="1:10" x14ac:dyDescent="0.35">
      <c r="A34" s="3"/>
      <c r="B34" s="3"/>
      <c r="C34" s="3"/>
      <c r="D34" s="3"/>
      <c r="E34" s="3"/>
      <c r="F34" s="5">
        <f>SUM(F3:F33)</f>
        <v>13.452987052345783</v>
      </c>
      <c r="G34" s="5"/>
      <c r="H34" s="3"/>
      <c r="I34" s="3"/>
      <c r="J34" s="5">
        <f>SUM(J3:J32)</f>
        <v>28.624106462191019</v>
      </c>
    </row>
    <row r="35" spans="1:10" x14ac:dyDescent="0.35">
      <c r="A35" s="3"/>
      <c r="B35" s="3"/>
      <c r="C35" s="3"/>
      <c r="D35" s="3"/>
      <c r="E35" s="3" t="s">
        <v>1</v>
      </c>
      <c r="F35" s="7">
        <f>COUNT(D3:D33)</f>
        <v>30</v>
      </c>
      <c r="G35" s="7"/>
      <c r="H35" s="3"/>
      <c r="I35" s="3" t="s">
        <v>1</v>
      </c>
      <c r="J35" s="7">
        <f>COUNT(H3:H33)</f>
        <v>30</v>
      </c>
    </row>
    <row r="36" spans="1:10" x14ac:dyDescent="0.35">
      <c r="A36" s="3"/>
      <c r="B36" s="3"/>
      <c r="C36" s="3"/>
      <c r="D36" s="3"/>
      <c r="E36" s="3" t="s">
        <v>4</v>
      </c>
      <c r="F36" s="5">
        <f>(F34/F35)*100</f>
        <v>44.843290174485944</v>
      </c>
      <c r="G36" s="5"/>
      <c r="H36" s="3"/>
      <c r="I36" s="3" t="s">
        <v>4</v>
      </c>
      <c r="J36" s="5">
        <f>(J34/J35)*100</f>
        <v>95.413688207303395</v>
      </c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6321F-67CF-4594-898F-60B3265E0493}">
  <dimension ref="A1:J36"/>
  <sheetViews>
    <sheetView workbookViewId="0">
      <selection activeCell="J36" sqref="A1:J36"/>
    </sheetView>
  </sheetViews>
  <sheetFormatPr defaultRowHeight="14.5" x14ac:dyDescent="0.35"/>
  <cols>
    <col min="1" max="1" width="15.81640625" bestFit="1" customWidth="1"/>
    <col min="2" max="2" width="14.26953125" bestFit="1" customWidth="1"/>
    <col min="3" max="3" width="3.7265625" customWidth="1"/>
    <col min="4" max="4" width="10.54296875" customWidth="1"/>
    <col min="5" max="5" width="7.81640625" bestFit="1" customWidth="1"/>
    <col min="6" max="6" width="7.7265625" bestFit="1" customWidth="1"/>
    <col min="7" max="7" width="5.7265625" customWidth="1"/>
    <col min="8" max="8" width="16.453125" bestFit="1" customWidth="1"/>
    <col min="9" max="9" width="6.1796875" bestFit="1" customWidth="1"/>
    <col min="10" max="10" width="6.26953125" customWidth="1"/>
  </cols>
  <sheetData>
    <row r="1" spans="1:10" ht="74.5" thickBot="1" x14ac:dyDescent="0.5">
      <c r="A1" s="8" t="s">
        <v>0</v>
      </c>
      <c r="B1" s="11" t="s">
        <v>10</v>
      </c>
      <c r="C1" s="8"/>
      <c r="D1" s="11" t="s">
        <v>3</v>
      </c>
      <c r="E1" s="12"/>
      <c r="F1" s="9"/>
      <c r="G1" s="9"/>
      <c r="H1" s="11" t="s">
        <v>5</v>
      </c>
      <c r="I1" s="11"/>
      <c r="J1" s="8"/>
    </row>
    <row r="2" spans="1:10" ht="29.5" thickBot="1" x14ac:dyDescent="0.4">
      <c r="A2" s="10" t="s">
        <v>0</v>
      </c>
      <c r="B2" s="10" t="s">
        <v>13</v>
      </c>
      <c r="C2" s="10"/>
      <c r="D2" s="10" t="s">
        <v>14</v>
      </c>
      <c r="E2" s="10" t="s">
        <v>15</v>
      </c>
      <c r="F2" s="10" t="s">
        <v>16</v>
      </c>
      <c r="G2" s="10"/>
      <c r="H2" s="10" t="s">
        <v>17</v>
      </c>
      <c r="I2" s="10" t="s">
        <v>18</v>
      </c>
      <c r="J2" s="10" t="s">
        <v>19</v>
      </c>
    </row>
    <row r="3" spans="1:10" x14ac:dyDescent="0.35">
      <c r="A3" s="4">
        <v>43922</v>
      </c>
      <c r="B3" s="5">
        <v>0.289192237854003</v>
      </c>
      <c r="C3" s="3"/>
      <c r="D3" s="5">
        <v>0.2127</v>
      </c>
      <c r="E3" s="5">
        <f>(D3-B3)/B3</f>
        <v>-0.26450308079368179</v>
      </c>
      <c r="F3" s="6">
        <f t="shared" ref="F3:F31" si="0">ABS((B3-D3)/B3)</f>
        <v>0.26450308079368179</v>
      </c>
      <c r="G3" s="6"/>
      <c r="H3" s="5">
        <v>0.289192237854003</v>
      </c>
      <c r="I3" s="5">
        <f>(H3-B3)/B3</f>
        <v>0</v>
      </c>
      <c r="J3" s="6">
        <f>ABS((B3-H3)/B3)</f>
        <v>0</v>
      </c>
    </row>
    <row r="4" spans="1:10" x14ac:dyDescent="0.35">
      <c r="A4" s="4">
        <v>43923</v>
      </c>
      <c r="B4" s="5">
        <v>0.36724039077758702</v>
      </c>
      <c r="C4" s="3"/>
      <c r="D4" s="5">
        <v>0.2059</v>
      </c>
      <c r="E4" s="5">
        <f t="shared" ref="E4:E31" si="1">(D4-B4)/B4</f>
        <v>-0.43933182413832067</v>
      </c>
      <c r="F4" s="6">
        <f t="shared" si="0"/>
        <v>0.43933182413832067</v>
      </c>
      <c r="G4" s="6"/>
      <c r="H4" s="5">
        <v>0.46992321120016101</v>
      </c>
      <c r="I4" s="5">
        <f t="shared" ref="I4:I31" si="2">(H4-B4)/B4</f>
        <v>0.27960655472878554</v>
      </c>
      <c r="J4" s="6">
        <f t="shared" ref="J4:J31" si="3">ABS((B4-H4)/B4)</f>
        <v>0.27960655472878554</v>
      </c>
    </row>
    <row r="5" spans="1:10" x14ac:dyDescent="0.35">
      <c r="A5" s="4">
        <v>43924</v>
      </c>
      <c r="B5" s="5">
        <v>0.35807630538940399</v>
      </c>
      <c r="C5" s="3"/>
      <c r="D5" s="5">
        <v>0.19939999999999999</v>
      </c>
      <c r="E5" s="5">
        <f t="shared" si="1"/>
        <v>-0.44313545186086883</v>
      </c>
      <c r="F5" s="6">
        <f t="shared" si="0"/>
        <v>0.44313545186086883</v>
      </c>
      <c r="G5" s="6"/>
      <c r="H5" s="5">
        <v>0.33244054624243002</v>
      </c>
      <c r="I5" s="5">
        <f t="shared" si="2"/>
        <v>-7.1593006186475724E-2</v>
      </c>
      <c r="J5" s="6">
        <f t="shared" si="3"/>
        <v>7.1593006186475724E-2</v>
      </c>
    </row>
    <row r="6" spans="1:10" x14ac:dyDescent="0.35">
      <c r="A6" s="4">
        <v>43925</v>
      </c>
      <c r="B6" s="5">
        <v>0.34812317848205498</v>
      </c>
      <c r="C6" s="3"/>
      <c r="D6" s="5">
        <v>0.19309999999999999</v>
      </c>
      <c r="E6" s="5">
        <f t="shared" si="1"/>
        <v>-0.44531128078863647</v>
      </c>
      <c r="F6" s="6">
        <f t="shared" si="0"/>
        <v>0.44531128078863647</v>
      </c>
      <c r="G6" s="6"/>
      <c r="H6" s="5">
        <v>0.48486883634570199</v>
      </c>
      <c r="I6" s="5">
        <f t="shared" si="2"/>
        <v>0.39280825384827389</v>
      </c>
      <c r="J6" s="6">
        <f t="shared" si="3"/>
        <v>0.39280825384827389</v>
      </c>
    </row>
    <row r="7" spans="1:10" x14ac:dyDescent="0.35">
      <c r="A7" s="4">
        <v>43926</v>
      </c>
      <c r="B7" s="5">
        <v>0.27394602775573701</v>
      </c>
      <c r="C7" s="3"/>
      <c r="D7" s="5">
        <v>0.187</v>
      </c>
      <c r="E7" s="5">
        <f t="shared" si="1"/>
        <v>-0.31738378712051313</v>
      </c>
      <c r="F7" s="6">
        <f t="shared" si="0"/>
        <v>0.31738378712051313</v>
      </c>
      <c r="G7" s="6"/>
      <c r="H7" s="5">
        <v>0.54160118929557899</v>
      </c>
      <c r="I7" s="5">
        <f t="shared" si="2"/>
        <v>0.97703611084478192</v>
      </c>
      <c r="J7" s="6">
        <f t="shared" si="3"/>
        <v>0.97703611084478192</v>
      </c>
    </row>
    <row r="8" spans="1:10" x14ac:dyDescent="0.35">
      <c r="A8" s="4">
        <v>43927</v>
      </c>
      <c r="B8" s="5">
        <v>0.32824759483337401</v>
      </c>
      <c r="C8" s="3"/>
      <c r="D8" s="5">
        <v>0.18099999999999999</v>
      </c>
      <c r="E8" s="5">
        <f t="shared" si="1"/>
        <v>-0.44858697261169656</v>
      </c>
      <c r="F8" s="6">
        <f t="shared" si="0"/>
        <v>0.44858697261169656</v>
      </c>
      <c r="G8" s="6"/>
      <c r="H8" s="5">
        <v>0.44319315111040503</v>
      </c>
      <c r="I8" s="5">
        <f t="shared" si="2"/>
        <v>0.35017943188701811</v>
      </c>
      <c r="J8" s="6">
        <f t="shared" si="3"/>
        <v>0.35017943188701811</v>
      </c>
    </row>
    <row r="9" spans="1:10" x14ac:dyDescent="0.35">
      <c r="A9" s="4">
        <v>43928</v>
      </c>
      <c r="B9" s="5">
        <v>0.30526359558105398</v>
      </c>
      <c r="C9" s="3"/>
      <c r="D9" s="5">
        <v>0.17530000000000001</v>
      </c>
      <c r="E9" s="5">
        <f t="shared" si="1"/>
        <v>-0.42574220268117713</v>
      </c>
      <c r="F9" s="6">
        <f t="shared" si="0"/>
        <v>0.42574220268117713</v>
      </c>
      <c r="G9" s="6"/>
      <c r="H9" s="5">
        <v>0.34785043267738602</v>
      </c>
      <c r="I9" s="5">
        <f t="shared" si="2"/>
        <v>0.1395084042539371</v>
      </c>
      <c r="J9" s="6">
        <f t="shared" si="3"/>
        <v>0.1395084042539371</v>
      </c>
    </row>
    <row r="10" spans="1:10" x14ac:dyDescent="0.35">
      <c r="A10" s="4">
        <v>43929</v>
      </c>
      <c r="B10" s="5">
        <v>0.38056736946105901</v>
      </c>
      <c r="C10" s="3"/>
      <c r="D10" s="5">
        <v>0.16969999999999999</v>
      </c>
      <c r="E10" s="5">
        <f t="shared" si="1"/>
        <v>-0.5540868355573394</v>
      </c>
      <c r="F10" s="6">
        <f t="shared" si="0"/>
        <v>0.5540868355573394</v>
      </c>
      <c r="G10" s="6"/>
      <c r="H10" s="5">
        <v>0.532893192742384</v>
      </c>
      <c r="I10" s="5">
        <f t="shared" si="2"/>
        <v>0.40025981075845102</v>
      </c>
      <c r="J10" s="6">
        <f t="shared" si="3"/>
        <v>0.40025981075845102</v>
      </c>
    </row>
    <row r="11" spans="1:10" x14ac:dyDescent="0.35">
      <c r="A11" s="4">
        <v>43930</v>
      </c>
      <c r="B11" s="5">
        <v>0.34776275634765602</v>
      </c>
      <c r="C11" s="3"/>
      <c r="D11" s="5">
        <v>0.1643</v>
      </c>
      <c r="E11" s="5">
        <f t="shared" si="1"/>
        <v>-0.52755147869902885</v>
      </c>
      <c r="F11" s="6">
        <f t="shared" si="0"/>
        <v>0.52755147869902885</v>
      </c>
      <c r="G11" s="6"/>
      <c r="H11" s="5">
        <v>0.63762316169098499</v>
      </c>
      <c r="I11" s="5">
        <f t="shared" si="2"/>
        <v>0.83350042536917757</v>
      </c>
      <c r="J11" s="6">
        <f t="shared" si="3"/>
        <v>0.83350042536917757</v>
      </c>
    </row>
    <row r="12" spans="1:10" x14ac:dyDescent="0.35">
      <c r="A12" s="4">
        <v>43931</v>
      </c>
      <c r="B12" s="5">
        <v>0.36192328453063899</v>
      </c>
      <c r="C12" s="3"/>
      <c r="D12" s="5">
        <v>0.15909999999999999</v>
      </c>
      <c r="E12" s="5">
        <f t="shared" si="1"/>
        <v>-0.56040407787984914</v>
      </c>
      <c r="F12" s="6">
        <f t="shared" si="0"/>
        <v>0.56040407787984914</v>
      </c>
      <c r="G12" s="6"/>
      <c r="H12" s="5">
        <v>0.84799392679907803</v>
      </c>
      <c r="I12" s="5">
        <f t="shared" si="2"/>
        <v>1.3430211954967219</v>
      </c>
      <c r="J12" s="6">
        <f t="shared" si="3"/>
        <v>1.3430211954967219</v>
      </c>
    </row>
    <row r="13" spans="1:10" x14ac:dyDescent="0.35">
      <c r="A13" s="4">
        <v>43932</v>
      </c>
      <c r="B13" s="5">
        <v>0.33240849494933999</v>
      </c>
      <c r="C13" s="3"/>
      <c r="D13" s="5">
        <v>0.15409999999999999</v>
      </c>
      <c r="E13" s="5">
        <f t="shared" si="1"/>
        <v>-0.53641377298890847</v>
      </c>
      <c r="F13" s="6">
        <f t="shared" si="0"/>
        <v>0.53641377298890847</v>
      </c>
      <c r="G13" s="6"/>
      <c r="H13" s="5">
        <v>0.77380298528511005</v>
      </c>
      <c r="I13" s="5">
        <f t="shared" si="2"/>
        <v>1.3278676599496648</v>
      </c>
      <c r="J13" s="6">
        <f t="shared" si="3"/>
        <v>1.3278676599496648</v>
      </c>
    </row>
    <row r="14" spans="1:10" x14ac:dyDescent="0.35">
      <c r="A14" s="4">
        <v>43933</v>
      </c>
      <c r="B14" s="5">
        <v>0.39368477821350001</v>
      </c>
      <c r="C14" s="3"/>
      <c r="D14" s="5">
        <v>0.1492</v>
      </c>
      <c r="E14" s="5">
        <f t="shared" si="1"/>
        <v>-0.62101658926958303</v>
      </c>
      <c r="F14" s="6">
        <f t="shared" si="0"/>
        <v>0.62101658926958303</v>
      </c>
      <c r="G14" s="6"/>
      <c r="H14" s="5">
        <v>0.28084994326686802</v>
      </c>
      <c r="I14" s="5">
        <f t="shared" si="2"/>
        <v>-0.28661213537049762</v>
      </c>
      <c r="J14" s="6">
        <f t="shared" si="3"/>
        <v>0.28661213537049762</v>
      </c>
    </row>
    <row r="15" spans="1:10" x14ac:dyDescent="0.35">
      <c r="A15" s="4">
        <v>43934</v>
      </c>
      <c r="B15" s="5">
        <v>0.35995118141174298</v>
      </c>
      <c r="C15" s="3"/>
      <c r="D15" s="5">
        <v>0.14449999999999999</v>
      </c>
      <c r="E15" s="5">
        <f t="shared" si="1"/>
        <v>-0.59855667250968536</v>
      </c>
      <c r="F15" s="6">
        <f t="shared" si="0"/>
        <v>0.59855667250968536</v>
      </c>
      <c r="G15" s="6"/>
      <c r="H15" s="5">
        <v>-4.2669490080931703E-2</v>
      </c>
      <c r="I15" s="5">
        <f t="shared" si="2"/>
        <v>-1.1185424365425896</v>
      </c>
      <c r="J15" s="6">
        <f t="shared" si="3"/>
        <v>1.1185424365425896</v>
      </c>
    </row>
    <row r="16" spans="1:10" x14ac:dyDescent="0.35">
      <c r="A16" s="4">
        <v>43935</v>
      </c>
      <c r="B16" s="5">
        <v>0.32432544708251898</v>
      </c>
      <c r="C16" s="3"/>
      <c r="D16" s="5">
        <v>0.1399</v>
      </c>
      <c r="E16" s="5">
        <f t="shared" si="1"/>
        <v>-0.56864315995406656</v>
      </c>
      <c r="F16" s="6">
        <f t="shared" si="0"/>
        <v>0.56864315995406656</v>
      </c>
      <c r="G16" s="6"/>
      <c r="H16" s="5">
        <v>0.40578731815761199</v>
      </c>
      <c r="I16" s="5">
        <f t="shared" si="2"/>
        <v>0.25117323296055288</v>
      </c>
      <c r="J16" s="6">
        <f t="shared" si="3"/>
        <v>0.25117323296055288</v>
      </c>
    </row>
    <row r="17" spans="1:10" x14ac:dyDescent="0.35">
      <c r="A17" s="4">
        <v>43936</v>
      </c>
      <c r="B17" s="5">
        <v>0.46327592849731403</v>
      </c>
      <c r="C17" s="3"/>
      <c r="D17" s="5">
        <v>0.13539999999999999</v>
      </c>
      <c r="E17" s="5">
        <f t="shared" si="1"/>
        <v>-0.70773357372746604</v>
      </c>
      <c r="F17" s="6">
        <f t="shared" si="0"/>
        <v>0.70773357372746604</v>
      </c>
      <c r="G17" s="6"/>
      <c r="H17" s="5">
        <v>0.31120412281207499</v>
      </c>
      <c r="I17" s="5">
        <f t="shared" si="2"/>
        <v>-0.3282531992942101</v>
      </c>
      <c r="J17" s="6">
        <f t="shared" si="3"/>
        <v>0.3282531992942101</v>
      </c>
    </row>
    <row r="18" spans="1:10" x14ac:dyDescent="0.35">
      <c r="A18" s="4">
        <v>43937</v>
      </c>
      <c r="B18" s="5">
        <v>0.31687987327575601</v>
      </c>
      <c r="C18" s="3"/>
      <c r="D18" s="5">
        <v>0.13109999999999999</v>
      </c>
      <c r="E18" s="5">
        <f t="shared" si="1"/>
        <v>-0.58627855204324131</v>
      </c>
      <c r="F18" s="6">
        <f t="shared" si="0"/>
        <v>0.58627855204324131</v>
      </c>
      <c r="G18" s="6"/>
      <c r="H18" s="5">
        <v>0.30979793895118102</v>
      </c>
      <c r="I18" s="5">
        <f t="shared" si="2"/>
        <v>-2.2348955935147484E-2</v>
      </c>
      <c r="J18" s="6">
        <f t="shared" si="3"/>
        <v>2.2348955935147484E-2</v>
      </c>
    </row>
    <row r="19" spans="1:10" x14ac:dyDescent="0.35">
      <c r="A19" s="4">
        <v>43938</v>
      </c>
      <c r="B19" s="5">
        <v>0.39893726348876901</v>
      </c>
      <c r="C19" s="3"/>
      <c r="D19" s="5">
        <v>0.127</v>
      </c>
      <c r="E19" s="5">
        <f t="shared" si="1"/>
        <v>-0.68165420575314262</v>
      </c>
      <c r="F19" s="6">
        <f t="shared" si="0"/>
        <v>0.68165420575314262</v>
      </c>
      <c r="G19" s="6"/>
      <c r="H19" s="5">
        <v>0.45319110436589699</v>
      </c>
      <c r="I19" s="5">
        <f t="shared" si="2"/>
        <v>0.13599592177143249</v>
      </c>
      <c r="J19" s="6">
        <f t="shared" si="3"/>
        <v>0.13599592177143249</v>
      </c>
    </row>
    <row r="20" spans="1:10" x14ac:dyDescent="0.35">
      <c r="A20" s="4">
        <v>43939</v>
      </c>
      <c r="B20" s="5">
        <v>0.2690380859375</v>
      </c>
      <c r="C20" s="3"/>
      <c r="D20" s="5">
        <v>0.1229</v>
      </c>
      <c r="E20" s="5">
        <f t="shared" si="1"/>
        <v>-0.54318735367248039</v>
      </c>
      <c r="F20" s="6">
        <f t="shared" si="0"/>
        <v>0.54318735367248039</v>
      </c>
      <c r="G20" s="6"/>
      <c r="H20" s="5">
        <v>0.437444824583401</v>
      </c>
      <c r="I20" s="5">
        <f t="shared" si="2"/>
        <v>0.62595873018894221</v>
      </c>
      <c r="J20" s="6">
        <f t="shared" si="3"/>
        <v>0.62595873018894221</v>
      </c>
    </row>
    <row r="21" spans="1:10" x14ac:dyDescent="0.35">
      <c r="A21" s="4">
        <v>43940</v>
      </c>
      <c r="B21" s="5">
        <v>0.38677032470703099</v>
      </c>
      <c r="C21" s="3"/>
      <c r="D21" s="5">
        <v>0.11899999999999999</v>
      </c>
      <c r="E21" s="5">
        <f t="shared" si="1"/>
        <v>-0.69232386147996339</v>
      </c>
      <c r="F21" s="6">
        <f t="shared" si="0"/>
        <v>0.69232386147996339</v>
      </c>
      <c r="G21" s="6"/>
      <c r="H21" s="5">
        <v>0.70968351080867798</v>
      </c>
      <c r="I21" s="5">
        <f t="shared" si="2"/>
        <v>0.83489648888198909</v>
      </c>
      <c r="J21" s="6">
        <f t="shared" si="3"/>
        <v>0.83489648888198909</v>
      </c>
    </row>
    <row r="22" spans="1:10" x14ac:dyDescent="0.35">
      <c r="A22" s="4">
        <v>43941</v>
      </c>
      <c r="B22" s="5">
        <v>0.42255611419677702</v>
      </c>
      <c r="C22" s="3"/>
      <c r="D22" s="5">
        <v>0.1153</v>
      </c>
      <c r="E22" s="5">
        <f t="shared" si="1"/>
        <v>-0.72713683194675816</v>
      </c>
      <c r="F22" s="6">
        <f t="shared" si="0"/>
        <v>0.72713683194675816</v>
      </c>
      <c r="G22" s="6"/>
      <c r="H22" s="5">
        <v>0.49685259211525601</v>
      </c>
      <c r="I22" s="5">
        <f t="shared" si="2"/>
        <v>0.17582629956664267</v>
      </c>
      <c r="J22" s="6">
        <f t="shared" si="3"/>
        <v>0.17582629956664267</v>
      </c>
    </row>
    <row r="23" spans="1:10" x14ac:dyDescent="0.35">
      <c r="A23" s="4">
        <v>43942</v>
      </c>
      <c r="B23" s="5">
        <v>0.38339765548706001</v>
      </c>
      <c r="C23" s="3"/>
      <c r="D23" s="5">
        <v>0.1116</v>
      </c>
      <c r="E23" s="5">
        <f t="shared" si="1"/>
        <v>-0.70891840781283399</v>
      </c>
      <c r="F23" s="6">
        <f t="shared" si="0"/>
        <v>0.70891840781283399</v>
      </c>
      <c r="G23" s="6"/>
      <c r="H23" s="5">
        <v>0.88980797076884299</v>
      </c>
      <c r="I23" s="5">
        <f t="shared" si="2"/>
        <v>1.3208487533353597</v>
      </c>
      <c r="J23" s="6">
        <f t="shared" si="3"/>
        <v>1.3208487533353597</v>
      </c>
    </row>
    <row r="24" spans="1:10" x14ac:dyDescent="0.35">
      <c r="A24" s="4">
        <v>43943</v>
      </c>
      <c r="B24" s="5">
        <v>0.41416793823242098</v>
      </c>
      <c r="C24" s="3"/>
      <c r="D24" s="5">
        <v>0.1081</v>
      </c>
      <c r="E24" s="5">
        <f t="shared" si="1"/>
        <v>-0.73899476511545681</v>
      </c>
      <c r="F24" s="6">
        <f t="shared" si="0"/>
        <v>0.73899476511545681</v>
      </c>
      <c r="G24" s="6"/>
      <c r="H24" s="5">
        <v>1.01287572135021</v>
      </c>
      <c r="I24" s="5">
        <f t="shared" si="2"/>
        <v>1.4455676740042795</v>
      </c>
      <c r="J24" s="6">
        <f t="shared" si="3"/>
        <v>1.4455676740042795</v>
      </c>
    </row>
    <row r="25" spans="1:10" x14ac:dyDescent="0.35">
      <c r="A25" s="4">
        <v>43944</v>
      </c>
      <c r="B25" s="5">
        <v>0.42588129997253399</v>
      </c>
      <c r="C25" s="3"/>
      <c r="D25" s="5">
        <v>0.1046</v>
      </c>
      <c r="E25" s="5">
        <f t="shared" si="1"/>
        <v>-0.75439165794143603</v>
      </c>
      <c r="F25" s="6">
        <f t="shared" si="0"/>
        <v>0.75439165794143603</v>
      </c>
      <c r="G25" s="6"/>
      <c r="H25" s="5">
        <v>1.0441383890547</v>
      </c>
      <c r="I25" s="5">
        <f t="shared" si="2"/>
        <v>1.4517122238568323</v>
      </c>
      <c r="J25" s="6">
        <f t="shared" si="3"/>
        <v>1.4517122238568323</v>
      </c>
    </row>
    <row r="26" spans="1:10" x14ac:dyDescent="0.35">
      <c r="A26" s="4">
        <v>43945</v>
      </c>
      <c r="B26" s="5">
        <v>0.50897980690002398</v>
      </c>
      <c r="C26" s="3"/>
      <c r="D26" s="5">
        <v>0.1013</v>
      </c>
      <c r="E26" s="5">
        <f t="shared" si="1"/>
        <v>-0.80097442250808626</v>
      </c>
      <c r="F26" s="6">
        <f t="shared" si="0"/>
        <v>0.80097442250808626</v>
      </c>
      <c r="G26" s="6"/>
      <c r="H26" s="5">
        <v>1.05435406657639</v>
      </c>
      <c r="I26" s="5">
        <f t="shared" si="2"/>
        <v>1.0715047086013194</v>
      </c>
      <c r="J26" s="6">
        <f t="shared" si="3"/>
        <v>1.0715047086013194</v>
      </c>
    </row>
    <row r="27" spans="1:10" x14ac:dyDescent="0.35">
      <c r="A27" s="4">
        <v>43946</v>
      </c>
      <c r="B27" s="5">
        <v>0.30492996215820301</v>
      </c>
      <c r="C27" s="3"/>
      <c r="D27" s="5">
        <v>9.8100000000000007E-2</v>
      </c>
      <c r="E27" s="5">
        <f t="shared" si="1"/>
        <v>-0.67828678000129083</v>
      </c>
      <c r="F27" s="6">
        <f t="shared" si="0"/>
        <v>0.67828678000129083</v>
      </c>
      <c r="G27" s="6"/>
      <c r="H27" s="5">
        <v>1.1412300616967199</v>
      </c>
      <c r="I27" s="5">
        <f t="shared" si="2"/>
        <v>2.7425973283157719</v>
      </c>
      <c r="J27" s="6">
        <f t="shared" si="3"/>
        <v>2.7425973283157719</v>
      </c>
    </row>
    <row r="28" spans="1:10" x14ac:dyDescent="0.35">
      <c r="A28" s="4">
        <v>43947</v>
      </c>
      <c r="B28" s="5">
        <v>0.34390965461730899</v>
      </c>
      <c r="C28" s="3"/>
      <c r="D28" s="5">
        <v>9.5000000000000001E-2</v>
      </c>
      <c r="E28" s="5">
        <f t="shared" si="1"/>
        <v>-0.72376466108311854</v>
      </c>
      <c r="F28" s="6">
        <f t="shared" si="0"/>
        <v>0.72376466108311854</v>
      </c>
      <c r="G28" s="6"/>
      <c r="H28" s="5">
        <v>0.42825506650397599</v>
      </c>
      <c r="I28" s="5">
        <f t="shared" si="2"/>
        <v>0.24525456251155181</v>
      </c>
      <c r="J28" s="6">
        <f t="shared" si="3"/>
        <v>0.24525456251155181</v>
      </c>
    </row>
    <row r="29" spans="1:10" x14ac:dyDescent="0.35">
      <c r="A29" s="4">
        <v>43948</v>
      </c>
      <c r="B29" s="5">
        <v>0.37510978698730402</v>
      </c>
      <c r="C29" s="3"/>
      <c r="D29" s="5">
        <v>9.1999999999999998E-2</v>
      </c>
      <c r="E29" s="5">
        <f t="shared" si="1"/>
        <v>-0.75473847073173328</v>
      </c>
      <c r="F29" s="6">
        <f t="shared" si="0"/>
        <v>0.75473847073173328</v>
      </c>
      <c r="G29" s="6"/>
      <c r="H29" s="5">
        <v>0.28139478207143698</v>
      </c>
      <c r="I29" s="5">
        <f t="shared" si="2"/>
        <v>-0.2498335371853119</v>
      </c>
      <c r="J29" s="6">
        <f t="shared" si="3"/>
        <v>0.2498335371853119</v>
      </c>
    </row>
    <row r="30" spans="1:10" x14ac:dyDescent="0.35">
      <c r="A30" s="4">
        <v>43949</v>
      </c>
      <c r="B30" s="5">
        <v>0.38293435096740702</v>
      </c>
      <c r="C30" s="3"/>
      <c r="D30" s="5">
        <v>8.9099999999999999E-2</v>
      </c>
      <c r="E30" s="5">
        <f t="shared" si="1"/>
        <v>-0.7673230417305037</v>
      </c>
      <c r="F30" s="6">
        <f t="shared" si="0"/>
        <v>0.7673230417305037</v>
      </c>
      <c r="G30" s="6"/>
      <c r="H30" s="5">
        <v>0.219865523311428</v>
      </c>
      <c r="I30" s="5">
        <f t="shared" si="2"/>
        <v>-0.42584016619041426</v>
      </c>
      <c r="J30" s="6">
        <f t="shared" si="3"/>
        <v>0.42584016619041426</v>
      </c>
    </row>
    <row r="31" spans="1:10" x14ac:dyDescent="0.35">
      <c r="A31" s="4">
        <v>43950</v>
      </c>
      <c r="B31" s="5">
        <v>0.34459073066711399</v>
      </c>
      <c r="C31" s="3"/>
      <c r="D31" s="5">
        <v>8.6199999999999999E-2</v>
      </c>
      <c r="E31" s="5">
        <f t="shared" si="1"/>
        <v>-0.74984817544824778</v>
      </c>
      <c r="F31" s="6">
        <f t="shared" si="0"/>
        <v>0.74984817544824778</v>
      </c>
      <c r="G31" s="6"/>
      <c r="H31" s="5">
        <v>0.249775731282528</v>
      </c>
      <c r="I31" s="5">
        <f t="shared" si="2"/>
        <v>-0.27515249525437874</v>
      </c>
      <c r="J31" s="6">
        <f t="shared" si="3"/>
        <v>0.27515249525437874</v>
      </c>
    </row>
    <row r="32" spans="1:10" x14ac:dyDescent="0.35">
      <c r="A32" s="4">
        <v>43951</v>
      </c>
      <c r="B32" s="5">
        <v>0.39610303878784098</v>
      </c>
      <c r="C32" s="3"/>
      <c r="D32" s="5">
        <v>8.3500000000000005E-2</v>
      </c>
      <c r="E32" s="5">
        <f t="shared" ref="E32" si="4">(D32-B32)/B32</f>
        <v>-0.78919626505384133</v>
      </c>
      <c r="F32" s="6">
        <f t="shared" ref="F32" si="5">ABS((B32-D32)/B32)</f>
        <v>0.78919626505384133</v>
      </c>
      <c r="G32" s="6"/>
      <c r="H32" s="5">
        <v>0.31459664447798702</v>
      </c>
      <c r="I32" s="5">
        <f t="shared" ref="I32" si="6">(H32-B32)/B32</f>
        <v>-0.20577068673666515</v>
      </c>
      <c r="J32" s="6">
        <f t="shared" ref="J32" si="7">ABS((B32-H32)/B32)</f>
        <v>0.20577068673666515</v>
      </c>
    </row>
    <row r="33" spans="1:10" x14ac:dyDescent="0.35">
      <c r="A33" s="4"/>
      <c r="B33" s="5"/>
      <c r="C33" s="3"/>
      <c r="D33" s="5"/>
      <c r="E33" s="5"/>
      <c r="F33" s="6"/>
      <c r="G33" s="6"/>
      <c r="H33" s="5"/>
      <c r="I33" s="5"/>
      <c r="J33" s="6"/>
    </row>
    <row r="34" spans="1:10" x14ac:dyDescent="0.35">
      <c r="A34" s="3"/>
      <c r="B34" s="3"/>
      <c r="C34" s="3"/>
      <c r="D34" s="3"/>
      <c r="E34" s="3"/>
      <c r="F34" s="5">
        <f>SUM(F3:F33)</f>
        <v>18.155418212902955</v>
      </c>
      <c r="G34" s="5"/>
      <c r="H34" s="3"/>
      <c r="I34" s="3"/>
      <c r="J34" s="5">
        <f>SUM(J3:J33)</f>
        <v>19.329070389827177</v>
      </c>
    </row>
    <row r="35" spans="1:10" x14ac:dyDescent="0.35">
      <c r="A35" s="3"/>
      <c r="B35" s="3"/>
      <c r="C35" s="3"/>
      <c r="D35" s="3"/>
      <c r="E35" s="3" t="s">
        <v>1</v>
      </c>
      <c r="F35" s="7">
        <f>COUNT(D3:D33)</f>
        <v>30</v>
      </c>
      <c r="G35" s="7"/>
      <c r="H35" s="3"/>
      <c r="I35" s="3" t="s">
        <v>1</v>
      </c>
      <c r="J35" s="7">
        <f>COUNT(H3:H33)</f>
        <v>30</v>
      </c>
    </row>
    <row r="36" spans="1:10" x14ac:dyDescent="0.35">
      <c r="A36" s="3"/>
      <c r="B36" s="3"/>
      <c r="C36" s="3"/>
      <c r="D36" s="3"/>
      <c r="E36" s="3" t="s">
        <v>4</v>
      </c>
      <c r="F36" s="5">
        <f>(F34/F35)*100</f>
        <v>60.518060709676512</v>
      </c>
      <c r="G36" s="5"/>
      <c r="H36" s="3"/>
      <c r="I36" s="3" t="s">
        <v>4</v>
      </c>
      <c r="J36" s="5">
        <f>(J34/J35)*100</f>
        <v>64.430234632757248</v>
      </c>
    </row>
  </sheetData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CB95F3-262E-4FC5-B2DB-11110D60A6BF}">
  <dimension ref="A1:AD39"/>
  <sheetViews>
    <sheetView tabSelected="1" workbookViewId="0">
      <selection activeCell="AC39" sqref="A1:AC39"/>
    </sheetView>
  </sheetViews>
  <sheetFormatPr defaultRowHeight="14.5" x14ac:dyDescent="0.35"/>
  <cols>
    <col min="1" max="1" width="10.6328125" bestFit="1" customWidth="1"/>
    <col min="2" max="2" width="7" bestFit="1" customWidth="1"/>
    <col min="3" max="3" width="0" hidden="1" customWidth="1"/>
    <col min="4" max="4" width="8.81640625" bestFit="1" customWidth="1"/>
    <col min="5" max="5" width="7.1796875" bestFit="1" customWidth="1"/>
    <col min="6" max="6" width="8.81640625" hidden="1" customWidth="1"/>
    <col min="7" max="7" width="0" hidden="1" customWidth="1"/>
    <col min="8" max="8" width="8.81640625" bestFit="1" customWidth="1"/>
    <col min="9" max="9" width="6" bestFit="1" customWidth="1"/>
    <col min="10" max="10" width="8.81640625" hidden="1" customWidth="1"/>
    <col min="11" max="11" width="10.6328125" hidden="1" customWidth="1"/>
    <col min="12" max="12" width="8.81640625" bestFit="1" customWidth="1"/>
    <col min="13" max="13" width="0" hidden="1" customWidth="1"/>
    <col min="14" max="14" width="8.81640625" bestFit="1" customWidth="1"/>
    <col min="15" max="15" width="7.1796875" bestFit="1" customWidth="1"/>
    <col min="16" max="16" width="8.81640625" hidden="1" customWidth="1"/>
    <col min="17" max="17" width="0" hidden="1" customWidth="1"/>
    <col min="18" max="18" width="8.81640625" bestFit="1" customWidth="1"/>
    <col min="19" max="19" width="6" bestFit="1" customWidth="1"/>
    <col min="20" max="20" width="8.81640625" hidden="1" customWidth="1"/>
    <col min="21" max="21" width="10.6328125" hidden="1" customWidth="1"/>
    <col min="22" max="22" width="8.81640625" bestFit="1" customWidth="1"/>
    <col min="23" max="23" width="0" hidden="1" customWidth="1"/>
    <col min="24" max="24" width="8.81640625" bestFit="1" customWidth="1"/>
    <col min="25" max="25" width="7.1796875" bestFit="1" customWidth="1"/>
    <col min="26" max="26" width="10.453125" hidden="1" customWidth="1"/>
    <col min="27" max="27" width="0" hidden="1" customWidth="1"/>
    <col min="28" max="28" width="8.81640625" bestFit="1" customWidth="1"/>
    <col min="29" max="29" width="6" bestFit="1" customWidth="1"/>
    <col min="30" max="30" width="8.81640625" hidden="1" customWidth="1"/>
  </cols>
  <sheetData>
    <row r="1" spans="1:30" ht="85" thickBot="1" x14ac:dyDescent="0.4">
      <c r="A1" s="22"/>
      <c r="B1" s="23" t="s">
        <v>11</v>
      </c>
      <c r="C1" s="22"/>
      <c r="D1" s="23" t="s">
        <v>3</v>
      </c>
      <c r="E1" s="24"/>
      <c r="F1" s="25"/>
      <c r="G1" s="25"/>
      <c r="H1" s="23" t="s">
        <v>5</v>
      </c>
      <c r="I1" s="23"/>
      <c r="J1" s="22"/>
      <c r="K1" s="22" t="s">
        <v>0</v>
      </c>
      <c r="L1" s="23" t="s">
        <v>8</v>
      </c>
      <c r="M1" s="22"/>
      <c r="N1" s="23" t="s">
        <v>3</v>
      </c>
      <c r="O1" s="24"/>
      <c r="P1" s="25"/>
      <c r="Q1" s="25"/>
      <c r="R1" s="23" t="s">
        <v>5</v>
      </c>
      <c r="S1" s="23"/>
      <c r="T1" s="22"/>
      <c r="U1" s="22" t="s">
        <v>0</v>
      </c>
      <c r="V1" s="23" t="s">
        <v>10</v>
      </c>
      <c r="W1" s="22"/>
      <c r="X1" s="23" t="s">
        <v>3</v>
      </c>
      <c r="Y1" s="24"/>
      <c r="Z1" s="25"/>
      <c r="AA1" s="25"/>
      <c r="AB1" s="23" t="s">
        <v>5</v>
      </c>
      <c r="AC1" s="23"/>
      <c r="AD1" s="22"/>
    </row>
    <row r="2" spans="1:30" ht="29" thickBot="1" x14ac:dyDescent="0.4">
      <c r="A2" s="23" t="s">
        <v>0</v>
      </c>
      <c r="B2" s="23" t="s">
        <v>13</v>
      </c>
      <c r="C2" s="23"/>
      <c r="D2" s="23" t="s">
        <v>14</v>
      </c>
      <c r="E2" s="23" t="s">
        <v>15</v>
      </c>
      <c r="F2" s="23" t="s">
        <v>16</v>
      </c>
      <c r="G2" s="23"/>
      <c r="H2" s="23" t="s">
        <v>17</v>
      </c>
      <c r="I2" s="23" t="s">
        <v>18</v>
      </c>
      <c r="J2" s="23" t="s">
        <v>19</v>
      </c>
      <c r="K2" s="23" t="s">
        <v>0</v>
      </c>
      <c r="L2" s="23" t="s">
        <v>13</v>
      </c>
      <c r="M2" s="23"/>
      <c r="N2" s="23" t="s">
        <v>14</v>
      </c>
      <c r="O2" s="23" t="s">
        <v>15</v>
      </c>
      <c r="P2" s="23" t="s">
        <v>16</v>
      </c>
      <c r="Q2" s="23"/>
      <c r="R2" s="23" t="s">
        <v>17</v>
      </c>
      <c r="S2" s="23" t="s">
        <v>18</v>
      </c>
      <c r="T2" s="23" t="s">
        <v>19</v>
      </c>
      <c r="U2" s="23" t="s">
        <v>0</v>
      </c>
      <c r="V2" s="23" t="s">
        <v>13</v>
      </c>
      <c r="W2" s="23"/>
      <c r="X2" s="23" t="s">
        <v>14</v>
      </c>
      <c r="Y2" s="23" t="s">
        <v>15</v>
      </c>
      <c r="Z2" s="23" t="s">
        <v>16</v>
      </c>
      <c r="AA2" s="23"/>
      <c r="AB2" s="23" t="s">
        <v>17</v>
      </c>
      <c r="AC2" s="23" t="s">
        <v>18</v>
      </c>
      <c r="AD2" s="23" t="s">
        <v>19</v>
      </c>
    </row>
    <row r="3" spans="1:30" x14ac:dyDescent="0.35">
      <c r="A3" s="13">
        <v>43922</v>
      </c>
      <c r="B3" s="14">
        <v>50.238983153455699</v>
      </c>
      <c r="C3" s="17"/>
      <c r="D3" s="14">
        <v>34.349600000000002</v>
      </c>
      <c r="E3" s="14">
        <f t="shared" ref="E3:E32" si="0">(D3-B3)/B3</f>
        <v>-0.31627597049329892</v>
      </c>
      <c r="F3" s="15">
        <f t="shared" ref="F3:F32" si="1">ABS((B3-D3)/B3)</f>
        <v>0.31627597049329892</v>
      </c>
      <c r="G3" s="15"/>
      <c r="H3" s="14">
        <v>50.238983153455699</v>
      </c>
      <c r="I3" s="14">
        <f t="shared" ref="I3:I32" si="2">(H3-B3)/B3</f>
        <v>0</v>
      </c>
      <c r="J3" s="15">
        <f t="shared" ref="J3:J32" si="3">ABS((B3-H3)/B3)</f>
        <v>0</v>
      </c>
      <c r="K3" s="13">
        <v>43922</v>
      </c>
      <c r="L3" s="14">
        <v>2.73306556111201</v>
      </c>
      <c r="M3" s="17"/>
      <c r="N3" s="14">
        <v>2.3117999999999999</v>
      </c>
      <c r="O3" s="14">
        <f t="shared" ref="O3:O32" si="4">(N3-L3)/L3</f>
        <v>-0.15413664681377373</v>
      </c>
      <c r="P3" s="15">
        <f t="shared" ref="P3:P32" si="5">ABS((L3-N3)/L3)</f>
        <v>0.15413664681377373</v>
      </c>
      <c r="Q3" s="15"/>
      <c r="R3" s="14">
        <v>2.73306556111201</v>
      </c>
      <c r="S3" s="14">
        <f t="shared" ref="S3:S32" si="6">(R3-L3)/L3</f>
        <v>0</v>
      </c>
      <c r="T3" s="15">
        <f t="shared" ref="T3:T32" si="7">ABS((L3-R3)/L3)</f>
        <v>0</v>
      </c>
      <c r="U3" s="13">
        <v>43922</v>
      </c>
      <c r="V3" s="14">
        <v>0.289192237854003</v>
      </c>
      <c r="W3" s="17"/>
      <c r="X3" s="14">
        <v>0.2127</v>
      </c>
      <c r="Y3" s="14">
        <f>(X3-V3)/V3</f>
        <v>-0.26450308079368179</v>
      </c>
      <c r="Z3" s="15">
        <f t="shared" ref="Z3:Z32" si="8">ABS((V3-X3)/V3)</f>
        <v>0.26450308079368179</v>
      </c>
      <c r="AA3" s="15"/>
      <c r="AB3" s="14">
        <v>0.289192237854003</v>
      </c>
      <c r="AC3" s="14">
        <f>(AB3-V3)/V3</f>
        <v>0</v>
      </c>
      <c r="AD3" s="15">
        <f>ABS((V3-AB3)/V3)</f>
        <v>0</v>
      </c>
    </row>
    <row r="4" spans="1:30" x14ac:dyDescent="0.35">
      <c r="A4" s="13">
        <v>43923</v>
      </c>
      <c r="B4" s="14">
        <v>49.0785877065791</v>
      </c>
      <c r="C4" s="17"/>
      <c r="D4" s="14">
        <v>34.296900000000001</v>
      </c>
      <c r="E4" s="14">
        <f t="shared" si="0"/>
        <v>-0.30118404781638775</v>
      </c>
      <c r="F4" s="15">
        <f t="shared" si="1"/>
        <v>0.30118404781638775</v>
      </c>
      <c r="G4" s="15"/>
      <c r="H4" s="14">
        <v>29.097329161073301</v>
      </c>
      <c r="I4" s="14">
        <f t="shared" si="2"/>
        <v>-0.40712782252345181</v>
      </c>
      <c r="J4" s="15">
        <f t="shared" si="3"/>
        <v>0.40712782252345181</v>
      </c>
      <c r="K4" s="13">
        <v>43923</v>
      </c>
      <c r="L4" s="14">
        <v>2.7341933183372</v>
      </c>
      <c r="M4" s="17"/>
      <c r="N4" s="14">
        <v>2.3159000000000001</v>
      </c>
      <c r="O4" s="14">
        <f t="shared" si="4"/>
        <v>-0.15298600707267659</v>
      </c>
      <c r="P4" s="15">
        <f t="shared" si="5"/>
        <v>0.15298600707267659</v>
      </c>
      <c r="Q4" s="15"/>
      <c r="R4" s="14">
        <v>1.3522033177169399</v>
      </c>
      <c r="S4" s="14">
        <f t="shared" si="6"/>
        <v>-0.50544706965369868</v>
      </c>
      <c r="T4" s="15">
        <f t="shared" si="7"/>
        <v>0.50544706965369868</v>
      </c>
      <c r="U4" s="13">
        <v>43923</v>
      </c>
      <c r="V4" s="14">
        <v>0.36724039077758702</v>
      </c>
      <c r="W4" s="17"/>
      <c r="X4" s="14">
        <v>0.2059</v>
      </c>
      <c r="Y4" s="14">
        <f t="shared" ref="Y4:Y32" si="9">(X4-V4)/V4</f>
        <v>-0.43933182413832067</v>
      </c>
      <c r="Z4" s="15">
        <f t="shared" si="8"/>
        <v>0.43933182413832067</v>
      </c>
      <c r="AA4" s="15"/>
      <c r="AB4" s="14">
        <v>0.46992321120016101</v>
      </c>
      <c r="AC4" s="14">
        <f t="shared" ref="AC4:AC32" si="10">(AB4-V4)/V4</f>
        <v>0.27960655472878554</v>
      </c>
      <c r="AD4" s="15">
        <f t="shared" ref="AD4:AD32" si="11">ABS((V4-AB4)/V4)</f>
        <v>0.27960655472878554</v>
      </c>
    </row>
    <row r="5" spans="1:30" x14ac:dyDescent="0.35">
      <c r="A5" s="13">
        <v>43924</v>
      </c>
      <c r="B5" s="14">
        <v>49.698289959914099</v>
      </c>
      <c r="C5" s="17"/>
      <c r="D5" s="14">
        <v>34.244300000000003</v>
      </c>
      <c r="E5" s="14">
        <f t="shared" si="0"/>
        <v>-0.31095617117568947</v>
      </c>
      <c r="F5" s="15">
        <f t="shared" si="1"/>
        <v>0.31095617117568947</v>
      </c>
      <c r="G5" s="15"/>
      <c r="H5" s="14">
        <v>21.566235821632102</v>
      </c>
      <c r="I5" s="14">
        <f t="shared" si="2"/>
        <v>-0.56605678305979734</v>
      </c>
      <c r="J5" s="15">
        <f t="shared" si="3"/>
        <v>0.56605678305979734</v>
      </c>
      <c r="K5" s="13">
        <v>43924</v>
      </c>
      <c r="L5" s="14">
        <v>2.72548810280859</v>
      </c>
      <c r="M5" s="17"/>
      <c r="N5" s="14">
        <v>2.3199000000000001</v>
      </c>
      <c r="O5" s="14">
        <f t="shared" si="4"/>
        <v>-0.14881301532398369</v>
      </c>
      <c r="P5" s="15">
        <f t="shared" si="5"/>
        <v>0.14881301532398369</v>
      </c>
      <c r="Q5" s="15"/>
      <c r="R5" s="14">
        <v>1.22236880128009</v>
      </c>
      <c r="S5" s="14">
        <f t="shared" si="6"/>
        <v>-0.55150462773238662</v>
      </c>
      <c r="T5" s="15">
        <f t="shared" si="7"/>
        <v>0.55150462773238662</v>
      </c>
      <c r="U5" s="13">
        <v>43924</v>
      </c>
      <c r="V5" s="14">
        <v>0.35807630538940399</v>
      </c>
      <c r="W5" s="17"/>
      <c r="X5" s="14">
        <v>0.19939999999999999</v>
      </c>
      <c r="Y5" s="14">
        <f t="shared" si="9"/>
        <v>-0.44313545186086883</v>
      </c>
      <c r="Z5" s="15">
        <f t="shared" si="8"/>
        <v>0.44313545186086883</v>
      </c>
      <c r="AA5" s="15"/>
      <c r="AB5" s="14">
        <v>0.33244054624243002</v>
      </c>
      <c r="AC5" s="14">
        <f t="shared" si="10"/>
        <v>-7.1593006186475724E-2</v>
      </c>
      <c r="AD5" s="15">
        <f t="shared" si="11"/>
        <v>7.1593006186475724E-2</v>
      </c>
    </row>
    <row r="6" spans="1:30" x14ac:dyDescent="0.35">
      <c r="A6" s="13">
        <v>43925</v>
      </c>
      <c r="B6" s="14">
        <v>11.1249161039723</v>
      </c>
      <c r="C6" s="17"/>
      <c r="D6" s="14">
        <v>34.191699999999997</v>
      </c>
      <c r="E6" s="14">
        <f t="shared" si="0"/>
        <v>2.0734344133877465</v>
      </c>
      <c r="F6" s="15">
        <f t="shared" si="1"/>
        <v>2.0734344133877465</v>
      </c>
      <c r="G6" s="15"/>
      <c r="H6" s="14">
        <v>19.573679833284501</v>
      </c>
      <c r="I6" s="14">
        <f t="shared" si="2"/>
        <v>0.75944516348266733</v>
      </c>
      <c r="J6" s="15">
        <f t="shared" si="3"/>
        <v>0.75944516348266733</v>
      </c>
      <c r="K6" s="13">
        <v>43925</v>
      </c>
      <c r="L6" s="14">
        <v>2.7081706475652698</v>
      </c>
      <c r="M6" s="17"/>
      <c r="N6" s="14">
        <v>2.3239999999999998</v>
      </c>
      <c r="O6" s="14">
        <f t="shared" si="4"/>
        <v>-0.14185614481519154</v>
      </c>
      <c r="P6" s="15">
        <f t="shared" si="5"/>
        <v>0.14185614481519154</v>
      </c>
      <c r="Q6" s="15"/>
      <c r="R6" s="14">
        <v>0.80540610340707397</v>
      </c>
      <c r="S6" s="14">
        <f t="shared" si="6"/>
        <v>-0.70260142058213382</v>
      </c>
      <c r="T6" s="15">
        <f t="shared" si="7"/>
        <v>0.70260142058213382</v>
      </c>
      <c r="U6" s="13">
        <v>43925</v>
      </c>
      <c r="V6" s="14">
        <v>0.34812317848205498</v>
      </c>
      <c r="W6" s="17"/>
      <c r="X6" s="14">
        <v>0.19309999999999999</v>
      </c>
      <c r="Y6" s="14">
        <f t="shared" si="9"/>
        <v>-0.44531128078863647</v>
      </c>
      <c r="Z6" s="15">
        <f t="shared" si="8"/>
        <v>0.44531128078863647</v>
      </c>
      <c r="AA6" s="15"/>
      <c r="AB6" s="14">
        <v>0.48486883634570199</v>
      </c>
      <c r="AC6" s="14">
        <f t="shared" si="10"/>
        <v>0.39280825384827389</v>
      </c>
      <c r="AD6" s="15">
        <f t="shared" si="11"/>
        <v>0.39280825384827389</v>
      </c>
    </row>
    <row r="7" spans="1:30" x14ac:dyDescent="0.35">
      <c r="A7" s="13">
        <v>43926</v>
      </c>
      <c r="B7" s="14">
        <v>3.3241894607212799</v>
      </c>
      <c r="C7" s="17"/>
      <c r="D7" s="14">
        <v>34.139299999999999</v>
      </c>
      <c r="E7" s="14">
        <f t="shared" si="0"/>
        <v>9.2699621677377202</v>
      </c>
      <c r="F7" s="15">
        <f t="shared" si="1"/>
        <v>9.2699621677377202</v>
      </c>
      <c r="G7" s="15"/>
      <c r="H7" s="14">
        <v>26.622325339372299</v>
      </c>
      <c r="I7" s="14">
        <f t="shared" si="2"/>
        <v>7.0086666701589895</v>
      </c>
      <c r="J7" s="15">
        <f t="shared" si="3"/>
        <v>7.0086666701589895</v>
      </c>
      <c r="K7" s="13">
        <v>43926</v>
      </c>
      <c r="L7" s="14">
        <v>0.21298615844920199</v>
      </c>
      <c r="M7" s="17"/>
      <c r="N7" s="14">
        <v>2.3281000000000001</v>
      </c>
      <c r="O7" s="14">
        <f t="shared" si="4"/>
        <v>9.9307572705728706</v>
      </c>
      <c r="P7" s="15">
        <f t="shared" si="5"/>
        <v>9.9307572705728706</v>
      </c>
      <c r="Q7" s="15"/>
      <c r="R7" s="14">
        <v>1.16452468713734</v>
      </c>
      <c r="S7" s="14">
        <f t="shared" si="6"/>
        <v>4.4676073582269131</v>
      </c>
      <c r="T7" s="15">
        <f t="shared" si="7"/>
        <v>4.4676073582269131</v>
      </c>
      <c r="U7" s="13">
        <v>43926</v>
      </c>
      <c r="V7" s="14">
        <v>0.27394602775573701</v>
      </c>
      <c r="W7" s="17"/>
      <c r="X7" s="14">
        <v>0.187</v>
      </c>
      <c r="Y7" s="14">
        <f t="shared" si="9"/>
        <v>-0.31738378712051313</v>
      </c>
      <c r="Z7" s="15">
        <f t="shared" si="8"/>
        <v>0.31738378712051313</v>
      </c>
      <c r="AA7" s="15"/>
      <c r="AB7" s="14">
        <v>0.54160118929557899</v>
      </c>
      <c r="AC7" s="14">
        <f t="shared" si="10"/>
        <v>0.97703611084478192</v>
      </c>
      <c r="AD7" s="15">
        <f t="shared" si="11"/>
        <v>0.97703611084478192</v>
      </c>
    </row>
    <row r="8" spans="1:30" x14ac:dyDescent="0.35">
      <c r="A8" s="13">
        <v>43927</v>
      </c>
      <c r="B8" s="14">
        <v>50.204428918116598</v>
      </c>
      <c r="C8" s="17"/>
      <c r="D8" s="14">
        <v>34.0869</v>
      </c>
      <c r="E8" s="14">
        <f t="shared" si="0"/>
        <v>-0.32103798938544409</v>
      </c>
      <c r="F8" s="15">
        <f t="shared" si="1"/>
        <v>0.32103798938544409</v>
      </c>
      <c r="G8" s="15"/>
      <c r="H8" s="14">
        <v>44.391592610185398</v>
      </c>
      <c r="I8" s="14">
        <f t="shared" si="2"/>
        <v>-0.11578333691260452</v>
      </c>
      <c r="J8" s="15">
        <f t="shared" si="3"/>
        <v>0.11578333691260452</v>
      </c>
      <c r="K8" s="13">
        <v>43927</v>
      </c>
      <c r="L8" s="14">
        <v>2.7196355408523201</v>
      </c>
      <c r="M8" s="17"/>
      <c r="N8" s="14">
        <v>2.3321999999999998</v>
      </c>
      <c r="O8" s="14">
        <f t="shared" si="4"/>
        <v>-0.14245862544173837</v>
      </c>
      <c r="P8" s="15">
        <f t="shared" si="5"/>
        <v>0.14245862544173837</v>
      </c>
      <c r="Q8" s="15"/>
      <c r="R8" s="14">
        <v>2.6705777434560001</v>
      </c>
      <c r="S8" s="14">
        <f t="shared" si="6"/>
        <v>-1.8038371928668619E-2</v>
      </c>
      <c r="T8" s="15">
        <f t="shared" si="7"/>
        <v>1.8038371928668619E-2</v>
      </c>
      <c r="U8" s="13">
        <v>43927</v>
      </c>
      <c r="V8" s="14">
        <v>0.32824759483337401</v>
      </c>
      <c r="W8" s="17"/>
      <c r="X8" s="14">
        <v>0.18099999999999999</v>
      </c>
      <c r="Y8" s="14">
        <f t="shared" si="9"/>
        <v>-0.44858697261169656</v>
      </c>
      <c r="Z8" s="15">
        <f t="shared" si="8"/>
        <v>0.44858697261169656</v>
      </c>
      <c r="AA8" s="15"/>
      <c r="AB8" s="14">
        <v>0.44319315111040503</v>
      </c>
      <c r="AC8" s="14">
        <f t="shared" si="10"/>
        <v>0.35017943188701811</v>
      </c>
      <c r="AD8" s="15">
        <f t="shared" si="11"/>
        <v>0.35017943188701811</v>
      </c>
    </row>
    <row r="9" spans="1:30" x14ac:dyDescent="0.35">
      <c r="A9" s="13">
        <v>43928</v>
      </c>
      <c r="B9" s="14">
        <v>49.729489132896298</v>
      </c>
      <c r="C9" s="17"/>
      <c r="D9" s="14">
        <v>34.034599999999998</v>
      </c>
      <c r="E9" s="14">
        <f t="shared" si="0"/>
        <v>-0.31560527579427827</v>
      </c>
      <c r="F9" s="15">
        <f t="shared" si="1"/>
        <v>0.31560527579427827</v>
      </c>
      <c r="G9" s="15"/>
      <c r="H9" s="14">
        <v>47.685579335457497</v>
      </c>
      <c r="I9" s="14">
        <f t="shared" si="2"/>
        <v>-4.1100558905334587E-2</v>
      </c>
      <c r="J9" s="15">
        <f t="shared" si="3"/>
        <v>4.1100558905334587E-2</v>
      </c>
      <c r="K9" s="13">
        <v>43928</v>
      </c>
      <c r="L9" s="14">
        <v>2.7273342823330302</v>
      </c>
      <c r="M9" s="17"/>
      <c r="N9" s="14">
        <v>2.3361999999999998</v>
      </c>
      <c r="O9" s="14">
        <f t="shared" si="4"/>
        <v>-0.14341266667115124</v>
      </c>
      <c r="P9" s="15">
        <f t="shared" si="5"/>
        <v>0.14341266667115124</v>
      </c>
      <c r="Q9" s="15"/>
      <c r="R9" s="14">
        <v>2.1580987227400898</v>
      </c>
      <c r="S9" s="14">
        <f t="shared" si="6"/>
        <v>-0.20871499444725272</v>
      </c>
      <c r="T9" s="15">
        <f t="shared" si="7"/>
        <v>0.20871499444725272</v>
      </c>
      <c r="U9" s="13">
        <v>43928</v>
      </c>
      <c r="V9" s="14">
        <v>0.30526359558105398</v>
      </c>
      <c r="W9" s="17"/>
      <c r="X9" s="14">
        <v>0.17530000000000001</v>
      </c>
      <c r="Y9" s="14">
        <f t="shared" si="9"/>
        <v>-0.42574220268117713</v>
      </c>
      <c r="Z9" s="15">
        <f t="shared" si="8"/>
        <v>0.42574220268117713</v>
      </c>
      <c r="AA9" s="15"/>
      <c r="AB9" s="14">
        <v>0.34785043267738602</v>
      </c>
      <c r="AC9" s="14">
        <f t="shared" si="10"/>
        <v>0.1395084042539371</v>
      </c>
      <c r="AD9" s="15">
        <f t="shared" si="11"/>
        <v>0.1395084042539371</v>
      </c>
    </row>
    <row r="10" spans="1:30" x14ac:dyDescent="0.35">
      <c r="A10" s="13">
        <v>43929</v>
      </c>
      <c r="B10" s="14">
        <v>49.700144731673902</v>
      </c>
      <c r="C10" s="17"/>
      <c r="D10" s="14">
        <v>33.982399999999998</v>
      </c>
      <c r="E10" s="14">
        <f t="shared" si="0"/>
        <v>-0.31625148813011372</v>
      </c>
      <c r="F10" s="15">
        <f t="shared" si="1"/>
        <v>0.31625148813011372</v>
      </c>
      <c r="G10" s="15"/>
      <c r="H10" s="14">
        <v>41.673713575784397</v>
      </c>
      <c r="I10" s="14">
        <f t="shared" si="2"/>
        <v>-0.16149713847360811</v>
      </c>
      <c r="J10" s="15">
        <f t="shared" si="3"/>
        <v>0.16149713847360811</v>
      </c>
      <c r="K10" s="13">
        <v>43929</v>
      </c>
      <c r="L10" s="14">
        <v>2.7315104962512802</v>
      </c>
      <c r="M10" s="17"/>
      <c r="N10" s="14">
        <v>2.3403</v>
      </c>
      <c r="O10" s="14">
        <f t="shared" si="4"/>
        <v>-0.14322130439849184</v>
      </c>
      <c r="P10" s="15">
        <f t="shared" si="5"/>
        <v>0.14322130439849184</v>
      </c>
      <c r="Q10" s="15"/>
      <c r="R10" s="14">
        <v>3.1454516861227302</v>
      </c>
      <c r="S10" s="14">
        <f t="shared" si="6"/>
        <v>0.1515429614638282</v>
      </c>
      <c r="T10" s="15">
        <f t="shared" si="7"/>
        <v>0.1515429614638282</v>
      </c>
      <c r="U10" s="13">
        <v>43929</v>
      </c>
      <c r="V10" s="14">
        <v>0.38056736946105901</v>
      </c>
      <c r="W10" s="17"/>
      <c r="X10" s="14">
        <v>0.16969999999999999</v>
      </c>
      <c r="Y10" s="14">
        <f t="shared" si="9"/>
        <v>-0.5540868355573394</v>
      </c>
      <c r="Z10" s="15">
        <f t="shared" si="8"/>
        <v>0.5540868355573394</v>
      </c>
      <c r="AA10" s="15"/>
      <c r="AB10" s="14">
        <v>0.532893192742384</v>
      </c>
      <c r="AC10" s="14">
        <f t="shared" si="10"/>
        <v>0.40025981075845102</v>
      </c>
      <c r="AD10" s="15">
        <f t="shared" si="11"/>
        <v>0.40025981075845102</v>
      </c>
    </row>
    <row r="11" spans="1:30" x14ac:dyDescent="0.35">
      <c r="A11" s="13">
        <v>43930</v>
      </c>
      <c r="B11" s="14">
        <v>50.145803105725101</v>
      </c>
      <c r="C11" s="17"/>
      <c r="D11" s="14">
        <v>33.930199999999999</v>
      </c>
      <c r="E11" s="14">
        <f t="shared" si="0"/>
        <v>-0.32336909773958294</v>
      </c>
      <c r="F11" s="15">
        <f t="shared" si="1"/>
        <v>0.32336909773958294</v>
      </c>
      <c r="G11" s="15"/>
      <c r="H11" s="14">
        <v>44.554108049662602</v>
      </c>
      <c r="I11" s="14">
        <f t="shared" si="2"/>
        <v>-0.11150873472448385</v>
      </c>
      <c r="J11" s="15">
        <f t="shared" si="3"/>
        <v>0.11150873472448385</v>
      </c>
      <c r="K11" s="13">
        <v>43930</v>
      </c>
      <c r="L11" s="14">
        <v>2.7227389769162902</v>
      </c>
      <c r="M11" s="17"/>
      <c r="N11" s="14">
        <v>2.3443999999999998</v>
      </c>
      <c r="O11" s="14">
        <f t="shared" si="4"/>
        <v>-0.13895528734994206</v>
      </c>
      <c r="P11" s="15">
        <f t="shared" si="5"/>
        <v>0.13895528734994206</v>
      </c>
      <c r="Q11" s="15"/>
      <c r="R11" s="14">
        <v>2.09491695407953</v>
      </c>
      <c r="S11" s="14">
        <f t="shared" si="6"/>
        <v>-0.23058472668864369</v>
      </c>
      <c r="T11" s="15">
        <f t="shared" si="7"/>
        <v>0.23058472668864369</v>
      </c>
      <c r="U11" s="13">
        <v>43930</v>
      </c>
      <c r="V11" s="14">
        <v>0.34776275634765602</v>
      </c>
      <c r="W11" s="17"/>
      <c r="X11" s="14">
        <v>0.1643</v>
      </c>
      <c r="Y11" s="14">
        <f t="shared" si="9"/>
        <v>-0.52755147869902885</v>
      </c>
      <c r="Z11" s="15">
        <f t="shared" si="8"/>
        <v>0.52755147869902885</v>
      </c>
      <c r="AA11" s="15"/>
      <c r="AB11" s="14">
        <v>0.63762316169098499</v>
      </c>
      <c r="AC11" s="14">
        <f t="shared" si="10"/>
        <v>0.83350042536917757</v>
      </c>
      <c r="AD11" s="15">
        <f t="shared" si="11"/>
        <v>0.83350042536917757</v>
      </c>
    </row>
    <row r="12" spans="1:30" x14ac:dyDescent="0.35">
      <c r="A12" s="13">
        <v>43931</v>
      </c>
      <c r="B12" s="14">
        <v>49.606211165335402</v>
      </c>
      <c r="C12" s="17"/>
      <c r="D12" s="14">
        <v>33.8782</v>
      </c>
      <c r="E12" s="14">
        <f t="shared" si="0"/>
        <v>-0.31705729576714914</v>
      </c>
      <c r="F12" s="15">
        <f t="shared" si="1"/>
        <v>0.31705729576714914</v>
      </c>
      <c r="G12" s="15"/>
      <c r="H12" s="14">
        <v>51.453457259358998</v>
      </c>
      <c r="I12" s="14">
        <f t="shared" si="2"/>
        <v>3.7238201641056665E-2</v>
      </c>
      <c r="J12" s="15">
        <f t="shared" si="3"/>
        <v>3.7238201641056665E-2</v>
      </c>
      <c r="K12" s="13">
        <v>43931</v>
      </c>
      <c r="L12" s="14">
        <v>2.7324229194596401</v>
      </c>
      <c r="M12" s="17"/>
      <c r="N12" s="14">
        <v>2.3485</v>
      </c>
      <c r="O12" s="14">
        <f t="shared" si="4"/>
        <v>-0.140506404307121</v>
      </c>
      <c r="P12" s="15">
        <f t="shared" si="5"/>
        <v>0.140506404307121</v>
      </c>
      <c r="Q12" s="15"/>
      <c r="R12" s="14">
        <v>2.8510566303963598</v>
      </c>
      <c r="S12" s="14">
        <f t="shared" si="6"/>
        <v>4.3417038443002279E-2</v>
      </c>
      <c r="T12" s="15">
        <f t="shared" si="7"/>
        <v>4.3417038443002279E-2</v>
      </c>
      <c r="U12" s="13">
        <v>43931</v>
      </c>
      <c r="V12" s="14">
        <v>0.36192328453063899</v>
      </c>
      <c r="W12" s="17"/>
      <c r="X12" s="14">
        <v>0.15909999999999999</v>
      </c>
      <c r="Y12" s="14">
        <f t="shared" si="9"/>
        <v>-0.56040407787984914</v>
      </c>
      <c r="Z12" s="15">
        <f t="shared" si="8"/>
        <v>0.56040407787984914</v>
      </c>
      <c r="AA12" s="15"/>
      <c r="AB12" s="14">
        <v>0.84799392679907803</v>
      </c>
      <c r="AC12" s="14">
        <f t="shared" si="10"/>
        <v>1.3430211954967219</v>
      </c>
      <c r="AD12" s="15">
        <f t="shared" si="11"/>
        <v>1.3430211954967219</v>
      </c>
    </row>
    <row r="13" spans="1:30" x14ac:dyDescent="0.35">
      <c r="A13" s="13">
        <v>43932</v>
      </c>
      <c r="B13" s="14">
        <v>11.6377811688184</v>
      </c>
      <c r="C13" s="17"/>
      <c r="D13" s="14">
        <v>33.8262</v>
      </c>
      <c r="E13" s="14">
        <f t="shared" si="0"/>
        <v>1.9065849846560075</v>
      </c>
      <c r="F13" s="15">
        <f t="shared" si="1"/>
        <v>1.9065849846560075</v>
      </c>
      <c r="G13" s="15"/>
      <c r="H13" s="14">
        <v>52.7660087672934</v>
      </c>
      <c r="I13" s="14">
        <f t="shared" si="2"/>
        <v>3.5340265469737138</v>
      </c>
      <c r="J13" s="15">
        <f t="shared" si="3"/>
        <v>3.5340265469737138</v>
      </c>
      <c r="K13" s="13">
        <v>43932</v>
      </c>
      <c r="L13" s="14">
        <v>3.0337286769598699</v>
      </c>
      <c r="M13" s="17"/>
      <c r="N13" s="14">
        <v>2.3527</v>
      </c>
      <c r="O13" s="14">
        <f t="shared" si="4"/>
        <v>-0.22448569054050529</v>
      </c>
      <c r="P13" s="15">
        <f t="shared" si="5"/>
        <v>0.22448569054050529</v>
      </c>
      <c r="Q13" s="15"/>
      <c r="R13" s="14">
        <v>2.5975415455101101</v>
      </c>
      <c r="S13" s="14">
        <f t="shared" si="6"/>
        <v>-0.14377921623725012</v>
      </c>
      <c r="T13" s="15">
        <f t="shared" si="7"/>
        <v>0.14377921623725012</v>
      </c>
      <c r="U13" s="13">
        <v>43932</v>
      </c>
      <c r="V13" s="14">
        <v>0.33240849494933999</v>
      </c>
      <c r="W13" s="17"/>
      <c r="X13" s="14">
        <v>0.15409999999999999</v>
      </c>
      <c r="Y13" s="14">
        <f t="shared" si="9"/>
        <v>-0.53641377298890847</v>
      </c>
      <c r="Z13" s="15">
        <f t="shared" si="8"/>
        <v>0.53641377298890847</v>
      </c>
      <c r="AA13" s="15"/>
      <c r="AB13" s="14">
        <v>0.77380298528511005</v>
      </c>
      <c r="AC13" s="14">
        <f t="shared" si="10"/>
        <v>1.3278676599496648</v>
      </c>
      <c r="AD13" s="15">
        <f t="shared" si="11"/>
        <v>1.3278676599496648</v>
      </c>
    </row>
    <row r="14" spans="1:30" x14ac:dyDescent="0.35">
      <c r="A14" s="13">
        <v>43933</v>
      </c>
      <c r="B14" s="14">
        <v>3.291421601918</v>
      </c>
      <c r="C14" s="17"/>
      <c r="D14" s="14">
        <v>33.774299999999997</v>
      </c>
      <c r="E14" s="14">
        <f t="shared" si="0"/>
        <v>9.261310790546796</v>
      </c>
      <c r="F14" s="15">
        <f t="shared" si="1"/>
        <v>9.261310790546796</v>
      </c>
      <c r="G14" s="15"/>
      <c r="H14" s="14">
        <v>60.517761240651197</v>
      </c>
      <c r="I14" s="14">
        <f t="shared" si="2"/>
        <v>17.386511532094783</v>
      </c>
      <c r="J14" s="15">
        <f t="shared" si="3"/>
        <v>17.386511532094783</v>
      </c>
      <c r="K14" s="13">
        <v>43933</v>
      </c>
      <c r="L14" s="14">
        <v>0.22022603733464999</v>
      </c>
      <c r="M14" s="17"/>
      <c r="N14" s="14">
        <v>2.3567999999999998</v>
      </c>
      <c r="O14" s="14">
        <f t="shared" si="4"/>
        <v>9.7017318593380732</v>
      </c>
      <c r="P14" s="15">
        <f t="shared" si="5"/>
        <v>9.7017318593380732</v>
      </c>
      <c r="Q14" s="15"/>
      <c r="R14" s="14">
        <v>3.0409655223466898</v>
      </c>
      <c r="S14" s="14">
        <f t="shared" si="6"/>
        <v>12.808383237290487</v>
      </c>
      <c r="T14" s="15">
        <f t="shared" si="7"/>
        <v>12.808383237290487</v>
      </c>
      <c r="U14" s="13">
        <v>43933</v>
      </c>
      <c r="V14" s="14">
        <v>0.39368477821350001</v>
      </c>
      <c r="W14" s="17"/>
      <c r="X14" s="14">
        <v>0.1492</v>
      </c>
      <c r="Y14" s="14">
        <f t="shared" si="9"/>
        <v>-0.62101658926958303</v>
      </c>
      <c r="Z14" s="15">
        <f t="shared" si="8"/>
        <v>0.62101658926958303</v>
      </c>
      <c r="AA14" s="15"/>
      <c r="AB14" s="14">
        <v>0.28084994326686802</v>
      </c>
      <c r="AC14" s="14">
        <f t="shared" si="10"/>
        <v>-0.28661213537049762</v>
      </c>
      <c r="AD14" s="15">
        <f t="shared" si="11"/>
        <v>0.28661213537049762</v>
      </c>
    </row>
    <row r="15" spans="1:30" x14ac:dyDescent="0.35">
      <c r="A15" s="13">
        <v>43934</v>
      </c>
      <c r="B15" s="14">
        <v>50.208154014726396</v>
      </c>
      <c r="C15" s="17"/>
      <c r="D15" s="14">
        <v>33.722499999999997</v>
      </c>
      <c r="E15" s="14">
        <f t="shared" si="0"/>
        <v>-0.32834614891220748</v>
      </c>
      <c r="F15" s="15">
        <f t="shared" si="1"/>
        <v>0.32834614891220748</v>
      </c>
      <c r="G15" s="15"/>
      <c r="H15" s="14">
        <v>51.026180646973799</v>
      </c>
      <c r="I15" s="14">
        <f t="shared" si="2"/>
        <v>1.6292704806623037E-2</v>
      </c>
      <c r="J15" s="15">
        <f t="shared" si="3"/>
        <v>1.6292704806623037E-2</v>
      </c>
      <c r="K15" s="13">
        <v>43934</v>
      </c>
      <c r="L15" s="14">
        <v>2.7311176474485501</v>
      </c>
      <c r="M15" s="17"/>
      <c r="N15" s="14">
        <v>2.3609</v>
      </c>
      <c r="O15" s="14">
        <f t="shared" si="4"/>
        <v>-0.13555536422768635</v>
      </c>
      <c r="P15" s="15">
        <f t="shared" si="5"/>
        <v>0.13555536422768635</v>
      </c>
      <c r="Q15" s="15"/>
      <c r="R15" s="14">
        <v>3.0667325525571298</v>
      </c>
      <c r="S15" s="14">
        <f t="shared" si="6"/>
        <v>0.12288555398633817</v>
      </c>
      <c r="T15" s="15">
        <f t="shared" si="7"/>
        <v>0.12288555398633817</v>
      </c>
      <c r="U15" s="13">
        <v>43934</v>
      </c>
      <c r="V15" s="14">
        <v>0.35995118141174298</v>
      </c>
      <c r="W15" s="17"/>
      <c r="X15" s="14">
        <v>0.14449999999999999</v>
      </c>
      <c r="Y15" s="14">
        <f t="shared" si="9"/>
        <v>-0.59855667250968536</v>
      </c>
      <c r="Z15" s="15">
        <f t="shared" si="8"/>
        <v>0.59855667250968536</v>
      </c>
      <c r="AA15" s="15"/>
      <c r="AB15" s="14">
        <v>-4.2669490080931703E-2</v>
      </c>
      <c r="AC15" s="14">
        <f t="shared" si="10"/>
        <v>-1.1185424365425896</v>
      </c>
      <c r="AD15" s="15">
        <f t="shared" si="11"/>
        <v>1.1185424365425896</v>
      </c>
    </row>
    <row r="16" spans="1:30" x14ac:dyDescent="0.35">
      <c r="A16" s="13">
        <v>43935</v>
      </c>
      <c r="B16" s="14">
        <v>49.983435702390203</v>
      </c>
      <c r="C16" s="17"/>
      <c r="D16" s="14">
        <v>33.670699999999997</v>
      </c>
      <c r="E16" s="14">
        <f t="shared" si="0"/>
        <v>-0.32636283346985157</v>
      </c>
      <c r="F16" s="15">
        <f t="shared" si="1"/>
        <v>0.32636283346985157</v>
      </c>
      <c r="G16" s="15"/>
      <c r="H16" s="14">
        <v>54.552612299362401</v>
      </c>
      <c r="I16" s="14">
        <f t="shared" si="2"/>
        <v>9.1413816052538802E-2</v>
      </c>
      <c r="J16" s="15">
        <f t="shared" si="3"/>
        <v>9.1413816052538802E-2</v>
      </c>
      <c r="K16" s="13">
        <v>43935</v>
      </c>
      <c r="L16" s="14">
        <v>2.7285494782030502</v>
      </c>
      <c r="M16" s="17"/>
      <c r="N16" s="14">
        <v>2.3651</v>
      </c>
      <c r="O16" s="14">
        <f t="shared" si="4"/>
        <v>-0.13320245101159328</v>
      </c>
      <c r="P16" s="15">
        <f t="shared" si="5"/>
        <v>0.13320245101159328</v>
      </c>
      <c r="Q16" s="15"/>
      <c r="R16" s="14">
        <v>2.56588247686904</v>
      </c>
      <c r="S16" s="14">
        <f t="shared" si="6"/>
        <v>-5.9616658093786253E-2</v>
      </c>
      <c r="T16" s="15">
        <f t="shared" si="7"/>
        <v>5.9616658093786253E-2</v>
      </c>
      <c r="U16" s="13">
        <v>43935</v>
      </c>
      <c r="V16" s="14">
        <v>0.32432544708251898</v>
      </c>
      <c r="W16" s="17"/>
      <c r="X16" s="14">
        <v>0.1399</v>
      </c>
      <c r="Y16" s="14">
        <f t="shared" si="9"/>
        <v>-0.56864315995406656</v>
      </c>
      <c r="Z16" s="15">
        <f t="shared" si="8"/>
        <v>0.56864315995406656</v>
      </c>
      <c r="AA16" s="15"/>
      <c r="AB16" s="14">
        <v>0.40578731815761199</v>
      </c>
      <c r="AC16" s="14">
        <f t="shared" si="10"/>
        <v>0.25117323296055288</v>
      </c>
      <c r="AD16" s="15">
        <f t="shared" si="11"/>
        <v>0.25117323296055288</v>
      </c>
    </row>
    <row r="17" spans="1:30" x14ac:dyDescent="0.35">
      <c r="A17" s="13">
        <v>43936</v>
      </c>
      <c r="B17" s="14">
        <v>49.314106067299797</v>
      </c>
      <c r="C17" s="17"/>
      <c r="D17" s="14">
        <v>33.619</v>
      </c>
      <c r="E17" s="14">
        <f t="shared" si="0"/>
        <v>-0.31826808430594727</v>
      </c>
      <c r="F17" s="15">
        <f t="shared" si="1"/>
        <v>0.31826808430594727</v>
      </c>
      <c r="G17" s="15"/>
      <c r="H17" s="14">
        <v>55.149189791989798</v>
      </c>
      <c r="I17" s="14">
        <f t="shared" si="2"/>
        <v>0.11832484029471738</v>
      </c>
      <c r="J17" s="15">
        <f t="shared" si="3"/>
        <v>0.11832484029471738</v>
      </c>
      <c r="K17" s="13">
        <v>43936</v>
      </c>
      <c r="L17" s="14">
        <v>2.72141767218708</v>
      </c>
      <c r="M17" s="17"/>
      <c r="N17" s="14">
        <v>2.3692000000000002</v>
      </c>
      <c r="O17" s="14">
        <f t="shared" si="4"/>
        <v>-0.12942433489234248</v>
      </c>
      <c r="P17" s="15">
        <f t="shared" si="5"/>
        <v>0.12942433489234248</v>
      </c>
      <c r="Q17" s="15"/>
      <c r="R17" s="14">
        <v>3.3783378003325701</v>
      </c>
      <c r="S17" s="14">
        <f t="shared" si="6"/>
        <v>0.24138894035238379</v>
      </c>
      <c r="T17" s="15">
        <f t="shared" si="7"/>
        <v>0.24138894035238379</v>
      </c>
      <c r="U17" s="13">
        <v>43936</v>
      </c>
      <c r="V17" s="14">
        <v>0.46327592849731403</v>
      </c>
      <c r="W17" s="17"/>
      <c r="X17" s="14">
        <v>0.13539999999999999</v>
      </c>
      <c r="Y17" s="14">
        <f t="shared" si="9"/>
        <v>-0.70773357372746604</v>
      </c>
      <c r="Z17" s="15">
        <f t="shared" si="8"/>
        <v>0.70773357372746604</v>
      </c>
      <c r="AA17" s="15"/>
      <c r="AB17" s="14">
        <v>0.31120412281207499</v>
      </c>
      <c r="AC17" s="14">
        <f t="shared" si="10"/>
        <v>-0.3282531992942101</v>
      </c>
      <c r="AD17" s="15">
        <f t="shared" si="11"/>
        <v>0.3282531992942101</v>
      </c>
    </row>
    <row r="18" spans="1:30" x14ac:dyDescent="0.35">
      <c r="A18" s="13">
        <v>43937</v>
      </c>
      <c r="B18" s="14">
        <v>50.120160219973897</v>
      </c>
      <c r="C18" s="17"/>
      <c r="D18" s="14">
        <v>33.567500000000003</v>
      </c>
      <c r="E18" s="14">
        <f t="shared" si="0"/>
        <v>-0.33025952326020946</v>
      </c>
      <c r="F18" s="15">
        <f t="shared" si="1"/>
        <v>0.33025952326020946</v>
      </c>
      <c r="G18" s="15"/>
      <c r="H18" s="14">
        <v>48.2230145303296</v>
      </c>
      <c r="I18" s="14">
        <f t="shared" si="2"/>
        <v>-3.785194782534327E-2</v>
      </c>
      <c r="J18" s="15">
        <f t="shared" si="3"/>
        <v>3.785194782534327E-2</v>
      </c>
      <c r="K18" s="13">
        <v>43937</v>
      </c>
      <c r="L18" s="14">
        <v>2.7273829047568099</v>
      </c>
      <c r="M18" s="17"/>
      <c r="N18" s="14">
        <v>2.3734000000000002</v>
      </c>
      <c r="O18" s="14">
        <f t="shared" si="4"/>
        <v>-0.12978848849548427</v>
      </c>
      <c r="P18" s="15">
        <f t="shared" si="5"/>
        <v>0.12978848849548427</v>
      </c>
      <c r="Q18" s="15"/>
      <c r="R18" s="14">
        <v>2.3603657297023202</v>
      </c>
      <c r="S18" s="14">
        <f t="shared" si="6"/>
        <v>-0.13456752787237083</v>
      </c>
      <c r="T18" s="15">
        <f t="shared" si="7"/>
        <v>0.13456752787237083</v>
      </c>
      <c r="U18" s="13">
        <v>43937</v>
      </c>
      <c r="V18" s="14">
        <v>0.31687987327575601</v>
      </c>
      <c r="W18" s="17"/>
      <c r="X18" s="14">
        <v>0.13109999999999999</v>
      </c>
      <c r="Y18" s="14">
        <f t="shared" si="9"/>
        <v>-0.58627855204324131</v>
      </c>
      <c r="Z18" s="15">
        <f t="shared" si="8"/>
        <v>0.58627855204324131</v>
      </c>
      <c r="AA18" s="15"/>
      <c r="AB18" s="14">
        <v>0.30979793895118102</v>
      </c>
      <c r="AC18" s="14">
        <f t="shared" si="10"/>
        <v>-2.2348955935147484E-2</v>
      </c>
      <c r="AD18" s="15">
        <f t="shared" si="11"/>
        <v>2.2348955935147484E-2</v>
      </c>
    </row>
    <row r="19" spans="1:30" x14ac:dyDescent="0.35">
      <c r="A19" s="13">
        <v>43938</v>
      </c>
      <c r="B19" s="14">
        <v>5.5397785645094899</v>
      </c>
      <c r="C19" s="17"/>
      <c r="D19" s="14">
        <v>33.515999999999998</v>
      </c>
      <c r="E19" s="14">
        <f t="shared" si="0"/>
        <v>5.0500613173818465</v>
      </c>
      <c r="F19" s="15">
        <f t="shared" si="1"/>
        <v>5.0500613173818465</v>
      </c>
      <c r="G19" s="15"/>
      <c r="H19" s="14">
        <v>51.937332832920802</v>
      </c>
      <c r="I19" s="14">
        <f t="shared" si="2"/>
        <v>8.3753445608199151</v>
      </c>
      <c r="J19" s="15">
        <f t="shared" si="3"/>
        <v>8.3753445608199151</v>
      </c>
      <c r="K19" s="13">
        <v>43938</v>
      </c>
      <c r="L19" s="14">
        <v>2.5204260934051099</v>
      </c>
      <c r="M19" s="17"/>
      <c r="N19" s="14">
        <v>2.3774999999999999</v>
      </c>
      <c r="O19" s="14">
        <f t="shared" si="4"/>
        <v>-5.6707115427461721E-2</v>
      </c>
      <c r="P19" s="15">
        <f t="shared" si="5"/>
        <v>5.6707115427461721E-2</v>
      </c>
      <c r="Q19" s="15"/>
      <c r="R19" s="14">
        <v>3.23974521858388</v>
      </c>
      <c r="S19" s="14">
        <f t="shared" si="6"/>
        <v>0.28539584122737194</v>
      </c>
      <c r="T19" s="15">
        <f t="shared" si="7"/>
        <v>0.28539584122737194</v>
      </c>
      <c r="U19" s="13">
        <v>43938</v>
      </c>
      <c r="V19" s="14">
        <v>0.39893726348876901</v>
      </c>
      <c r="W19" s="17"/>
      <c r="X19" s="14">
        <v>0.127</v>
      </c>
      <c r="Y19" s="14">
        <f t="shared" si="9"/>
        <v>-0.68165420575314262</v>
      </c>
      <c r="Z19" s="15">
        <f t="shared" si="8"/>
        <v>0.68165420575314262</v>
      </c>
      <c r="AA19" s="15"/>
      <c r="AB19" s="14">
        <v>0.45319110436589699</v>
      </c>
      <c r="AC19" s="14">
        <f t="shared" si="10"/>
        <v>0.13599592177143249</v>
      </c>
      <c r="AD19" s="15">
        <f t="shared" si="11"/>
        <v>0.13599592177143249</v>
      </c>
    </row>
    <row r="20" spans="1:30" x14ac:dyDescent="0.35">
      <c r="A20" s="13">
        <v>43939</v>
      </c>
      <c r="B20" s="14">
        <v>11.7217563685627</v>
      </c>
      <c r="C20" s="17"/>
      <c r="D20" s="14">
        <v>33.464500000000001</v>
      </c>
      <c r="E20" s="14">
        <f t="shared" si="0"/>
        <v>1.8549049261721993</v>
      </c>
      <c r="F20" s="15">
        <f t="shared" si="1"/>
        <v>1.8549049261721993</v>
      </c>
      <c r="G20" s="15"/>
      <c r="H20" s="14">
        <v>47.2945467213179</v>
      </c>
      <c r="I20" s="14">
        <f t="shared" si="2"/>
        <v>3.0347662273684564</v>
      </c>
      <c r="J20" s="15">
        <f t="shared" si="3"/>
        <v>3.0347662273684564</v>
      </c>
      <c r="K20" s="13">
        <v>43939</v>
      </c>
      <c r="L20" s="14">
        <v>2.8797894797008401</v>
      </c>
      <c r="M20" s="17"/>
      <c r="N20" s="14">
        <v>2.3816999999999999</v>
      </c>
      <c r="O20" s="14">
        <f t="shared" si="4"/>
        <v>-0.17296037894845806</v>
      </c>
      <c r="P20" s="15">
        <f t="shared" si="5"/>
        <v>0.17296037894845806</v>
      </c>
      <c r="Q20" s="15"/>
      <c r="R20" s="14">
        <v>2.4195763587071801</v>
      </c>
      <c r="S20" s="14">
        <f t="shared" si="6"/>
        <v>-0.15980790409772178</v>
      </c>
      <c r="T20" s="15">
        <f t="shared" si="7"/>
        <v>0.15980790409772178</v>
      </c>
      <c r="U20" s="13">
        <v>43939</v>
      </c>
      <c r="V20" s="14">
        <v>0.2690380859375</v>
      </c>
      <c r="W20" s="17"/>
      <c r="X20" s="14">
        <v>0.1229</v>
      </c>
      <c r="Y20" s="14">
        <f t="shared" si="9"/>
        <v>-0.54318735367248039</v>
      </c>
      <c r="Z20" s="15">
        <f t="shared" si="8"/>
        <v>0.54318735367248039</v>
      </c>
      <c r="AA20" s="15"/>
      <c r="AB20" s="14">
        <v>0.437444824583401</v>
      </c>
      <c r="AC20" s="14">
        <f t="shared" si="10"/>
        <v>0.62595873018894221</v>
      </c>
      <c r="AD20" s="15">
        <f t="shared" si="11"/>
        <v>0.62595873018894221</v>
      </c>
    </row>
    <row r="21" spans="1:30" x14ac:dyDescent="0.35">
      <c r="A21" s="13">
        <v>43940</v>
      </c>
      <c r="B21" s="14">
        <v>3.3740166643843801</v>
      </c>
      <c r="C21" s="17"/>
      <c r="D21" s="14">
        <v>33.413200000000003</v>
      </c>
      <c r="E21" s="14">
        <f t="shared" si="0"/>
        <v>8.9030927596489935</v>
      </c>
      <c r="F21" s="15">
        <f t="shared" si="1"/>
        <v>8.9030927596489935</v>
      </c>
      <c r="G21" s="15"/>
      <c r="H21" s="14">
        <v>65.653553899040404</v>
      </c>
      <c r="I21" s="14">
        <f t="shared" si="2"/>
        <v>18.458574283900134</v>
      </c>
      <c r="J21" s="15">
        <f t="shared" si="3"/>
        <v>18.458574283900134</v>
      </c>
      <c r="K21" s="13">
        <v>43940</v>
      </c>
      <c r="L21" s="14">
        <v>0.22922065660357399</v>
      </c>
      <c r="M21" s="17"/>
      <c r="N21" s="14">
        <v>2.3858999999999999</v>
      </c>
      <c r="O21" s="14">
        <f t="shared" si="4"/>
        <v>9.4087477775892516</v>
      </c>
      <c r="P21" s="15">
        <f t="shared" si="5"/>
        <v>9.4087477775892516</v>
      </c>
      <c r="Q21" s="15"/>
      <c r="R21" s="14">
        <v>3.1847121819285502</v>
      </c>
      <c r="S21" s="14">
        <f t="shared" si="6"/>
        <v>12.893652645085803</v>
      </c>
      <c r="T21" s="15">
        <f t="shared" si="7"/>
        <v>12.893652645085803</v>
      </c>
      <c r="U21" s="13">
        <v>43940</v>
      </c>
      <c r="V21" s="14">
        <v>0.38677032470703099</v>
      </c>
      <c r="W21" s="17"/>
      <c r="X21" s="14">
        <v>0.11899999999999999</v>
      </c>
      <c r="Y21" s="14">
        <f t="shared" si="9"/>
        <v>-0.69232386147996339</v>
      </c>
      <c r="Z21" s="15">
        <f t="shared" si="8"/>
        <v>0.69232386147996339</v>
      </c>
      <c r="AA21" s="15"/>
      <c r="AB21" s="14">
        <v>0.70968351080867798</v>
      </c>
      <c r="AC21" s="14">
        <f t="shared" si="10"/>
        <v>0.83489648888198909</v>
      </c>
      <c r="AD21" s="15">
        <f t="shared" si="11"/>
        <v>0.83489648888198909</v>
      </c>
    </row>
    <row r="22" spans="1:30" x14ac:dyDescent="0.35">
      <c r="A22" s="13">
        <v>43941</v>
      </c>
      <c r="B22" s="14">
        <v>49.827790657354697</v>
      </c>
      <c r="C22" s="17"/>
      <c r="D22" s="14">
        <v>33.361899999999999</v>
      </c>
      <c r="E22" s="14">
        <f t="shared" si="0"/>
        <v>-0.33045596523803117</v>
      </c>
      <c r="F22" s="15">
        <f t="shared" si="1"/>
        <v>0.33045596523803117</v>
      </c>
      <c r="G22" s="15"/>
      <c r="H22" s="14">
        <v>57.822357660627603</v>
      </c>
      <c r="I22" s="14">
        <f t="shared" si="2"/>
        <v>0.16044393897068943</v>
      </c>
      <c r="J22" s="15">
        <f t="shared" si="3"/>
        <v>0.16044393897068943</v>
      </c>
      <c r="K22" s="13">
        <v>43941</v>
      </c>
      <c r="L22" s="14">
        <v>2.7245953005645398</v>
      </c>
      <c r="M22" s="17"/>
      <c r="N22" s="14">
        <v>2.39</v>
      </c>
      <c r="O22" s="14">
        <f t="shared" si="4"/>
        <v>-0.12280550454418353</v>
      </c>
      <c r="P22" s="15">
        <f t="shared" si="5"/>
        <v>0.12280550454418353</v>
      </c>
      <c r="Q22" s="15"/>
      <c r="R22" s="14">
        <v>3.2466015606205398</v>
      </c>
      <c r="S22" s="14">
        <f t="shared" si="6"/>
        <v>0.19159038406468645</v>
      </c>
      <c r="T22" s="15">
        <f t="shared" si="7"/>
        <v>0.19159038406468645</v>
      </c>
      <c r="U22" s="13">
        <v>43941</v>
      </c>
      <c r="V22" s="14">
        <v>0.42255611419677702</v>
      </c>
      <c r="W22" s="17"/>
      <c r="X22" s="14">
        <v>0.1153</v>
      </c>
      <c r="Y22" s="14">
        <f t="shared" si="9"/>
        <v>-0.72713683194675816</v>
      </c>
      <c r="Z22" s="15">
        <f t="shared" si="8"/>
        <v>0.72713683194675816</v>
      </c>
      <c r="AA22" s="15"/>
      <c r="AB22" s="14">
        <v>0.49685259211525601</v>
      </c>
      <c r="AC22" s="14">
        <f t="shared" si="10"/>
        <v>0.17582629956664267</v>
      </c>
      <c r="AD22" s="15">
        <f t="shared" si="11"/>
        <v>0.17582629956664267</v>
      </c>
    </row>
    <row r="23" spans="1:30" x14ac:dyDescent="0.35">
      <c r="A23" s="13">
        <v>43942</v>
      </c>
      <c r="B23" s="14">
        <v>48.840669996499997</v>
      </c>
      <c r="C23" s="17"/>
      <c r="D23" s="14">
        <v>33.310699999999997</v>
      </c>
      <c r="E23" s="14">
        <f t="shared" si="0"/>
        <v>-0.31797209165256951</v>
      </c>
      <c r="F23" s="15">
        <f t="shared" si="1"/>
        <v>0.31797209165256951</v>
      </c>
      <c r="G23" s="15"/>
      <c r="H23" s="14">
        <v>55.418680589772002</v>
      </c>
      <c r="I23" s="14">
        <f t="shared" si="2"/>
        <v>0.13468305397414482</v>
      </c>
      <c r="J23" s="15">
        <f t="shared" si="3"/>
        <v>0.13468305397414482</v>
      </c>
      <c r="K23" s="13">
        <v>43942</v>
      </c>
      <c r="L23" s="14">
        <v>2.72003230406902</v>
      </c>
      <c r="M23" s="17"/>
      <c r="N23" s="14">
        <v>2.3942000000000001</v>
      </c>
      <c r="O23" s="14">
        <f t="shared" si="4"/>
        <v>-0.11978986557681411</v>
      </c>
      <c r="P23" s="15">
        <f t="shared" si="5"/>
        <v>0.11978986557681411</v>
      </c>
      <c r="Q23" s="15"/>
      <c r="R23" s="14">
        <v>2.57737593975085</v>
      </c>
      <c r="S23" s="14">
        <f t="shared" si="6"/>
        <v>-5.2446569882557581E-2</v>
      </c>
      <c r="T23" s="15">
        <f t="shared" si="7"/>
        <v>5.2446569882557581E-2</v>
      </c>
      <c r="U23" s="13">
        <v>43942</v>
      </c>
      <c r="V23" s="14">
        <v>0.38339765548706001</v>
      </c>
      <c r="W23" s="17"/>
      <c r="X23" s="14">
        <v>0.1116</v>
      </c>
      <c r="Y23" s="14">
        <f t="shared" si="9"/>
        <v>-0.70891840781283399</v>
      </c>
      <c r="Z23" s="15">
        <f t="shared" si="8"/>
        <v>0.70891840781283399</v>
      </c>
      <c r="AA23" s="15"/>
      <c r="AB23" s="14">
        <v>0.88980797076884299</v>
      </c>
      <c r="AC23" s="14">
        <f t="shared" si="10"/>
        <v>1.3208487533353597</v>
      </c>
      <c r="AD23" s="15">
        <f t="shared" si="11"/>
        <v>1.3208487533353597</v>
      </c>
    </row>
    <row r="24" spans="1:30" x14ac:dyDescent="0.35">
      <c r="A24" s="13">
        <v>43943</v>
      </c>
      <c r="B24" s="14">
        <v>50.944022131608499</v>
      </c>
      <c r="C24" s="17"/>
      <c r="D24" s="14">
        <v>33.259599999999999</v>
      </c>
      <c r="E24" s="14">
        <f t="shared" si="0"/>
        <v>-0.34713439166469157</v>
      </c>
      <c r="F24" s="15">
        <f t="shared" si="1"/>
        <v>0.34713439166469157</v>
      </c>
      <c r="G24" s="15"/>
      <c r="H24" s="14">
        <v>55.702150544190097</v>
      </c>
      <c r="I24" s="14">
        <f t="shared" si="2"/>
        <v>9.339915094040821E-2</v>
      </c>
      <c r="J24" s="15">
        <f t="shared" si="3"/>
        <v>9.339915094040821E-2</v>
      </c>
      <c r="K24" s="13">
        <v>43943</v>
      </c>
      <c r="L24" s="14">
        <v>2.7251654339116</v>
      </c>
      <c r="M24" s="17"/>
      <c r="N24" s="14">
        <v>2.3984000000000001</v>
      </c>
      <c r="O24" s="14">
        <f t="shared" si="4"/>
        <v>-0.11990664120620859</v>
      </c>
      <c r="P24" s="15">
        <f t="shared" si="5"/>
        <v>0.11990664120620859</v>
      </c>
      <c r="Q24" s="15"/>
      <c r="R24" s="14">
        <v>3.4061772406242099</v>
      </c>
      <c r="S24" s="14">
        <f t="shared" si="6"/>
        <v>0.24989741842391971</v>
      </c>
      <c r="T24" s="15">
        <f t="shared" si="7"/>
        <v>0.24989741842391971</v>
      </c>
      <c r="U24" s="13">
        <v>43943</v>
      </c>
      <c r="V24" s="14">
        <v>0.41416793823242098</v>
      </c>
      <c r="W24" s="17"/>
      <c r="X24" s="14">
        <v>0.1081</v>
      </c>
      <c r="Y24" s="14">
        <f t="shared" si="9"/>
        <v>-0.73899476511545681</v>
      </c>
      <c r="Z24" s="15">
        <f t="shared" si="8"/>
        <v>0.73899476511545681</v>
      </c>
      <c r="AA24" s="15"/>
      <c r="AB24" s="14">
        <v>1.01287572135021</v>
      </c>
      <c r="AC24" s="14">
        <f t="shared" si="10"/>
        <v>1.4455676740042795</v>
      </c>
      <c r="AD24" s="15">
        <f t="shared" si="11"/>
        <v>1.4455676740042795</v>
      </c>
    </row>
    <row r="25" spans="1:30" x14ac:dyDescent="0.35">
      <c r="A25" s="13">
        <v>43944</v>
      </c>
      <c r="B25" s="14">
        <v>70.627294128734704</v>
      </c>
      <c r="C25" s="17"/>
      <c r="D25" s="14">
        <v>33.208599999999997</v>
      </c>
      <c r="E25" s="14">
        <f t="shared" si="0"/>
        <v>-0.52980500796944618</v>
      </c>
      <c r="F25" s="15">
        <f t="shared" si="1"/>
        <v>0.52980500796944618</v>
      </c>
      <c r="G25" s="15"/>
      <c r="H25" s="14">
        <v>49.361567739318197</v>
      </c>
      <c r="I25" s="14">
        <f t="shared" si="2"/>
        <v>-0.30109784965929409</v>
      </c>
      <c r="J25" s="15">
        <f t="shared" si="3"/>
        <v>0.30109784965929409</v>
      </c>
      <c r="K25" s="13">
        <v>43944</v>
      </c>
      <c r="L25" s="14">
        <v>2.7353707491420201</v>
      </c>
      <c r="M25" s="17"/>
      <c r="N25" s="14">
        <v>2.4026000000000001</v>
      </c>
      <c r="O25" s="14">
        <f t="shared" si="4"/>
        <v>-0.12165471508620808</v>
      </c>
      <c r="P25" s="15">
        <f t="shared" si="5"/>
        <v>0.12165471508620808</v>
      </c>
      <c r="Q25" s="15"/>
      <c r="R25" s="14">
        <v>2.36879934160876</v>
      </c>
      <c r="S25" s="14">
        <f t="shared" si="6"/>
        <v>-0.13401159884751976</v>
      </c>
      <c r="T25" s="15">
        <f t="shared" si="7"/>
        <v>0.13401159884751976</v>
      </c>
      <c r="U25" s="13">
        <v>43944</v>
      </c>
      <c r="V25" s="14">
        <v>0.42588129997253399</v>
      </c>
      <c r="W25" s="17"/>
      <c r="X25" s="14">
        <v>0.1046</v>
      </c>
      <c r="Y25" s="14">
        <f t="shared" si="9"/>
        <v>-0.75439165794143603</v>
      </c>
      <c r="Z25" s="15">
        <f t="shared" si="8"/>
        <v>0.75439165794143603</v>
      </c>
      <c r="AA25" s="15"/>
      <c r="AB25" s="14">
        <v>1.0441383890547</v>
      </c>
      <c r="AC25" s="14">
        <f t="shared" si="10"/>
        <v>1.4517122238568323</v>
      </c>
      <c r="AD25" s="15">
        <f t="shared" si="11"/>
        <v>1.4517122238568323</v>
      </c>
    </row>
    <row r="26" spans="1:30" x14ac:dyDescent="0.35">
      <c r="A26" s="13">
        <v>43945</v>
      </c>
      <c r="B26" s="14">
        <v>4.8770948098699201</v>
      </c>
      <c r="C26" s="17"/>
      <c r="D26" s="14">
        <v>33.157600000000002</v>
      </c>
      <c r="E26" s="14">
        <f t="shared" si="0"/>
        <v>5.7986375685988287</v>
      </c>
      <c r="F26" s="15">
        <f t="shared" si="1"/>
        <v>5.7986375685988287</v>
      </c>
      <c r="G26" s="15"/>
      <c r="H26" s="14">
        <v>51.998904575428703</v>
      </c>
      <c r="I26" s="14">
        <f t="shared" si="2"/>
        <v>9.6618605138036244</v>
      </c>
      <c r="J26" s="15">
        <f t="shared" si="3"/>
        <v>9.6618605138036244</v>
      </c>
      <c r="K26" s="13">
        <v>43945</v>
      </c>
      <c r="L26" s="14">
        <v>0.26437874582596099</v>
      </c>
      <c r="M26" s="17"/>
      <c r="N26" s="14">
        <v>2.4068000000000001</v>
      </c>
      <c r="O26" s="14">
        <f t="shared" si="4"/>
        <v>8.1036062391504888</v>
      </c>
      <c r="P26" s="15">
        <f t="shared" si="5"/>
        <v>8.1036062391504888</v>
      </c>
      <c r="Q26" s="15"/>
      <c r="R26" s="14">
        <v>3.29307479797298</v>
      </c>
      <c r="S26" s="14">
        <f t="shared" si="6"/>
        <v>11.455898403197633</v>
      </c>
      <c r="T26" s="15">
        <f t="shared" si="7"/>
        <v>11.455898403197633</v>
      </c>
      <c r="U26" s="13">
        <v>43945</v>
      </c>
      <c r="V26" s="14">
        <v>0.50897980690002398</v>
      </c>
      <c r="W26" s="17"/>
      <c r="X26" s="14">
        <v>0.1013</v>
      </c>
      <c r="Y26" s="14">
        <f t="shared" si="9"/>
        <v>-0.80097442250808626</v>
      </c>
      <c r="Z26" s="15">
        <f t="shared" si="8"/>
        <v>0.80097442250808626</v>
      </c>
      <c r="AA26" s="15"/>
      <c r="AB26" s="14">
        <v>1.05435406657639</v>
      </c>
      <c r="AC26" s="14">
        <f t="shared" si="10"/>
        <v>1.0715047086013194</v>
      </c>
      <c r="AD26" s="15">
        <f t="shared" si="11"/>
        <v>1.0715047086013194</v>
      </c>
    </row>
    <row r="27" spans="1:30" x14ac:dyDescent="0.35">
      <c r="A27" s="13">
        <v>43946</v>
      </c>
      <c r="B27" s="14">
        <v>5.6900347543822303</v>
      </c>
      <c r="C27" s="17"/>
      <c r="D27" s="14">
        <v>33.1068</v>
      </c>
      <c r="E27" s="14">
        <f t="shared" si="0"/>
        <v>4.8183827391392482</v>
      </c>
      <c r="F27" s="15">
        <f t="shared" si="1"/>
        <v>4.8183827391392482</v>
      </c>
      <c r="G27" s="15"/>
      <c r="H27" s="14">
        <v>47.387559843440101</v>
      </c>
      <c r="I27" s="14">
        <f t="shared" si="2"/>
        <v>7.3281670304287951</v>
      </c>
      <c r="J27" s="15">
        <f t="shared" si="3"/>
        <v>7.3281670304287951</v>
      </c>
      <c r="K27" s="13">
        <v>43946</v>
      </c>
      <c r="L27" s="14">
        <v>1.86455535265617</v>
      </c>
      <c r="M27" s="17"/>
      <c r="N27" s="14">
        <v>2.4110999999999998</v>
      </c>
      <c r="O27" s="14">
        <f t="shared" si="4"/>
        <v>0.29312331573597128</v>
      </c>
      <c r="P27" s="15">
        <f t="shared" si="5"/>
        <v>0.29312331573597128</v>
      </c>
      <c r="Q27" s="15"/>
      <c r="R27" s="14">
        <v>2.3848923845462999</v>
      </c>
      <c r="S27" s="14">
        <f t="shared" si="6"/>
        <v>0.27906762389696765</v>
      </c>
      <c r="T27" s="15">
        <f t="shared" si="7"/>
        <v>0.27906762389696765</v>
      </c>
      <c r="U27" s="13">
        <v>43946</v>
      </c>
      <c r="V27" s="14">
        <v>0.30492996215820301</v>
      </c>
      <c r="W27" s="17"/>
      <c r="X27" s="14">
        <v>9.8100000000000007E-2</v>
      </c>
      <c r="Y27" s="14">
        <f t="shared" si="9"/>
        <v>-0.67828678000129083</v>
      </c>
      <c r="Z27" s="15">
        <f t="shared" si="8"/>
        <v>0.67828678000129083</v>
      </c>
      <c r="AA27" s="15"/>
      <c r="AB27" s="14">
        <v>1.1412300616967199</v>
      </c>
      <c r="AC27" s="14">
        <f t="shared" si="10"/>
        <v>2.7425973283157719</v>
      </c>
      <c r="AD27" s="15">
        <f t="shared" si="11"/>
        <v>2.7425973283157719</v>
      </c>
    </row>
    <row r="28" spans="1:30" x14ac:dyDescent="0.35">
      <c r="A28" s="13">
        <v>43947</v>
      </c>
      <c r="B28" s="14">
        <v>3.3831861295964898</v>
      </c>
      <c r="C28" s="17"/>
      <c r="D28" s="14">
        <v>33.055999999999997</v>
      </c>
      <c r="E28" s="14">
        <f t="shared" si="0"/>
        <v>8.7706714126138152</v>
      </c>
      <c r="F28" s="15">
        <f t="shared" si="1"/>
        <v>8.7706714126138152</v>
      </c>
      <c r="G28" s="15"/>
      <c r="H28" s="14">
        <v>46.389515288830701</v>
      </c>
      <c r="I28" s="14">
        <f t="shared" si="2"/>
        <v>12.711783363915465</v>
      </c>
      <c r="J28" s="15">
        <f t="shared" si="3"/>
        <v>12.711783363915465</v>
      </c>
      <c r="K28" s="13">
        <v>43947</v>
      </c>
      <c r="L28" s="14">
        <v>0.22761537077836599</v>
      </c>
      <c r="M28" s="17"/>
      <c r="N28" s="14">
        <v>2.4152999999999998</v>
      </c>
      <c r="O28" s="14">
        <f t="shared" si="4"/>
        <v>9.6113220374375761</v>
      </c>
      <c r="P28" s="15">
        <f t="shared" si="5"/>
        <v>9.6113220374375761</v>
      </c>
      <c r="Q28" s="15"/>
      <c r="R28" s="14">
        <v>2.3191155390188598</v>
      </c>
      <c r="S28" s="14">
        <f t="shared" si="6"/>
        <v>9.1887474957788893</v>
      </c>
      <c r="T28" s="15">
        <f t="shared" si="7"/>
        <v>9.1887474957788893</v>
      </c>
      <c r="U28" s="13">
        <v>43947</v>
      </c>
      <c r="V28" s="14">
        <v>0.34390965461730899</v>
      </c>
      <c r="W28" s="17"/>
      <c r="X28" s="14">
        <v>9.5000000000000001E-2</v>
      </c>
      <c r="Y28" s="14">
        <f t="shared" si="9"/>
        <v>-0.72376466108311854</v>
      </c>
      <c r="Z28" s="15">
        <f t="shared" si="8"/>
        <v>0.72376466108311854</v>
      </c>
      <c r="AA28" s="15"/>
      <c r="AB28" s="14">
        <v>0.42825506650397599</v>
      </c>
      <c r="AC28" s="14">
        <f t="shared" si="10"/>
        <v>0.24525456251155181</v>
      </c>
      <c r="AD28" s="15">
        <f t="shared" si="11"/>
        <v>0.24525456251155181</v>
      </c>
    </row>
    <row r="29" spans="1:30" x14ac:dyDescent="0.35">
      <c r="A29" s="13">
        <v>43948</v>
      </c>
      <c r="B29" s="14">
        <v>3.6547663907541099</v>
      </c>
      <c r="C29" s="17"/>
      <c r="D29" s="14">
        <v>33.005200000000002</v>
      </c>
      <c r="E29" s="14">
        <f t="shared" si="0"/>
        <v>8.0307276775602183</v>
      </c>
      <c r="F29" s="15">
        <f t="shared" si="1"/>
        <v>8.0307276775602183</v>
      </c>
      <c r="G29" s="15"/>
      <c r="H29" s="14">
        <v>35.366716806350802</v>
      </c>
      <c r="I29" s="14">
        <f t="shared" si="2"/>
        <v>8.6768748054108524</v>
      </c>
      <c r="J29" s="15">
        <f t="shared" si="3"/>
        <v>8.6768748054108524</v>
      </c>
      <c r="K29" s="13">
        <v>43948</v>
      </c>
      <c r="L29" s="14">
        <v>0.23006105052307199</v>
      </c>
      <c r="M29" s="17"/>
      <c r="N29" s="14">
        <v>2.4195000000000002</v>
      </c>
      <c r="O29" s="14">
        <f t="shared" si="4"/>
        <v>9.5167736759393673</v>
      </c>
      <c r="P29" s="15">
        <f t="shared" si="5"/>
        <v>9.5167736759393673</v>
      </c>
      <c r="Q29" s="15"/>
      <c r="R29" s="14">
        <v>2.1289749666399702</v>
      </c>
      <c r="S29" s="14">
        <f t="shared" si="6"/>
        <v>8.2539565554424996</v>
      </c>
      <c r="T29" s="15">
        <f t="shared" si="7"/>
        <v>8.2539565554424996</v>
      </c>
      <c r="U29" s="13">
        <v>43948</v>
      </c>
      <c r="V29" s="14">
        <v>0.37510978698730402</v>
      </c>
      <c r="W29" s="17"/>
      <c r="X29" s="14">
        <v>9.1999999999999998E-2</v>
      </c>
      <c r="Y29" s="14">
        <f t="shared" si="9"/>
        <v>-0.75473847073173328</v>
      </c>
      <c r="Z29" s="15">
        <f t="shared" si="8"/>
        <v>0.75473847073173328</v>
      </c>
      <c r="AA29" s="15"/>
      <c r="AB29" s="14">
        <v>0.28139478207143698</v>
      </c>
      <c r="AC29" s="14">
        <f t="shared" si="10"/>
        <v>-0.2498335371853119</v>
      </c>
      <c r="AD29" s="15">
        <f t="shared" si="11"/>
        <v>0.2498335371853119</v>
      </c>
    </row>
    <row r="30" spans="1:30" x14ac:dyDescent="0.35">
      <c r="A30" s="13">
        <v>43949</v>
      </c>
      <c r="B30" s="14">
        <v>4.31569954946203</v>
      </c>
      <c r="C30" s="17"/>
      <c r="D30" s="14">
        <v>32.954599999999999</v>
      </c>
      <c r="E30" s="14">
        <f t="shared" si="0"/>
        <v>6.6359810552863729</v>
      </c>
      <c r="F30" s="15">
        <f t="shared" si="1"/>
        <v>6.6359810552863729</v>
      </c>
      <c r="G30" s="15"/>
      <c r="H30" s="14">
        <v>33.9377500814836</v>
      </c>
      <c r="I30" s="14">
        <f t="shared" si="2"/>
        <v>6.863788869573666</v>
      </c>
      <c r="J30" s="15">
        <f t="shared" si="3"/>
        <v>6.863788869573666</v>
      </c>
      <c r="K30" s="13">
        <v>43949</v>
      </c>
      <c r="L30" s="14">
        <v>0.23122003921307599</v>
      </c>
      <c r="M30" s="17"/>
      <c r="N30" s="14">
        <v>2.4238</v>
      </c>
      <c r="O30" s="14">
        <f t="shared" si="4"/>
        <v>9.4826554318088228</v>
      </c>
      <c r="P30" s="15">
        <f t="shared" si="5"/>
        <v>9.4826554318088228</v>
      </c>
      <c r="Q30" s="15"/>
      <c r="R30" s="14">
        <v>1.5266585223881599</v>
      </c>
      <c r="S30" s="14">
        <f t="shared" si="6"/>
        <v>5.6026220200633201</v>
      </c>
      <c r="T30" s="15">
        <f t="shared" si="7"/>
        <v>5.6026220200633201</v>
      </c>
      <c r="U30" s="13">
        <v>43949</v>
      </c>
      <c r="V30" s="14">
        <v>0.38293435096740702</v>
      </c>
      <c r="W30" s="17"/>
      <c r="X30" s="14">
        <v>8.9099999999999999E-2</v>
      </c>
      <c r="Y30" s="14">
        <f t="shared" si="9"/>
        <v>-0.7673230417305037</v>
      </c>
      <c r="Z30" s="15">
        <f t="shared" si="8"/>
        <v>0.7673230417305037</v>
      </c>
      <c r="AA30" s="15"/>
      <c r="AB30" s="14">
        <v>0.219865523311428</v>
      </c>
      <c r="AC30" s="14">
        <f t="shared" si="10"/>
        <v>-0.42584016619041426</v>
      </c>
      <c r="AD30" s="15">
        <f t="shared" si="11"/>
        <v>0.42584016619041426</v>
      </c>
    </row>
    <row r="31" spans="1:30" x14ac:dyDescent="0.35">
      <c r="A31" s="13">
        <v>43950</v>
      </c>
      <c r="B31" s="14">
        <v>6.4148237051367696</v>
      </c>
      <c r="C31" s="17"/>
      <c r="D31" s="14">
        <v>32.904000000000003</v>
      </c>
      <c r="E31" s="14">
        <f t="shared" si="0"/>
        <v>4.129369334600983</v>
      </c>
      <c r="F31" s="15">
        <f t="shared" si="1"/>
        <v>4.129369334600983</v>
      </c>
      <c r="G31" s="15"/>
      <c r="H31" s="14">
        <v>34.056570650660298</v>
      </c>
      <c r="I31" s="14">
        <f t="shared" si="2"/>
        <v>4.3090423394471422</v>
      </c>
      <c r="J31" s="15">
        <f t="shared" si="3"/>
        <v>4.3090423394471422</v>
      </c>
      <c r="K31" s="13">
        <v>43950</v>
      </c>
      <c r="L31" s="14">
        <v>0.318435897417366</v>
      </c>
      <c r="M31" s="17"/>
      <c r="N31" s="14">
        <v>2.4279999999999999</v>
      </c>
      <c r="O31" s="14">
        <f t="shared" si="4"/>
        <v>6.6247685003229408</v>
      </c>
      <c r="P31" s="15">
        <f t="shared" si="5"/>
        <v>6.6247685003229408</v>
      </c>
      <c r="Q31" s="15"/>
      <c r="R31" s="14">
        <v>1.9203072367648399</v>
      </c>
      <c r="S31" s="14">
        <f t="shared" si="6"/>
        <v>5.0304358030587899</v>
      </c>
      <c r="T31" s="15">
        <f t="shared" si="7"/>
        <v>5.0304358030587899</v>
      </c>
      <c r="U31" s="13">
        <v>43950</v>
      </c>
      <c r="V31" s="14">
        <v>0.34459073066711399</v>
      </c>
      <c r="W31" s="17"/>
      <c r="X31" s="14">
        <v>8.6199999999999999E-2</v>
      </c>
      <c r="Y31" s="14">
        <f t="shared" si="9"/>
        <v>-0.74984817544824778</v>
      </c>
      <c r="Z31" s="15">
        <f t="shared" si="8"/>
        <v>0.74984817544824778</v>
      </c>
      <c r="AA31" s="15"/>
      <c r="AB31" s="14">
        <v>0.249775731282528</v>
      </c>
      <c r="AC31" s="14">
        <f t="shared" si="10"/>
        <v>-0.27515249525437874</v>
      </c>
      <c r="AD31" s="15">
        <f t="shared" si="11"/>
        <v>0.27515249525437874</v>
      </c>
    </row>
    <row r="32" spans="1:30" x14ac:dyDescent="0.35">
      <c r="A32" s="13">
        <v>43951</v>
      </c>
      <c r="B32" s="14">
        <v>3.6259741683889302</v>
      </c>
      <c r="C32" s="17"/>
      <c r="D32" s="14">
        <v>32.853499999999997</v>
      </c>
      <c r="E32" s="14">
        <f t="shared" si="0"/>
        <v>8.0605995724997825</v>
      </c>
      <c r="F32" s="15">
        <f t="shared" si="1"/>
        <v>8.0605995724997825</v>
      </c>
      <c r="G32" s="15"/>
      <c r="H32" s="14">
        <v>15.764581227092901</v>
      </c>
      <c r="I32" s="14">
        <f t="shared" si="2"/>
        <v>3.3476816146479385</v>
      </c>
      <c r="J32" s="15">
        <f t="shared" si="3"/>
        <v>3.3476816146479385</v>
      </c>
      <c r="K32" s="13">
        <v>43951</v>
      </c>
      <c r="L32" s="14">
        <v>7.27247676998376E-2</v>
      </c>
      <c r="M32" s="17"/>
      <c r="N32" s="14">
        <v>2.4323000000000001</v>
      </c>
      <c r="O32" s="14">
        <f t="shared" si="4"/>
        <v>32.445276993376105</v>
      </c>
      <c r="P32" s="15">
        <f t="shared" si="5"/>
        <v>32.445276993376105</v>
      </c>
      <c r="Q32" s="15"/>
      <c r="R32" s="14">
        <v>0.41830458377339702</v>
      </c>
      <c r="S32" s="14">
        <f t="shared" si="6"/>
        <v>4.7518861455824375</v>
      </c>
      <c r="T32" s="15">
        <f t="shared" si="7"/>
        <v>4.7518861455824375</v>
      </c>
      <c r="U32" s="13">
        <v>43951</v>
      </c>
      <c r="V32" s="14">
        <v>0.39610303878784098</v>
      </c>
      <c r="W32" s="17"/>
      <c r="X32" s="14">
        <v>8.3500000000000005E-2</v>
      </c>
      <c r="Y32" s="14">
        <f t="shared" si="9"/>
        <v>-0.78919626505384133</v>
      </c>
      <c r="Z32" s="15">
        <f t="shared" si="8"/>
        <v>0.78919626505384133</v>
      </c>
      <c r="AA32" s="15"/>
      <c r="AB32" s="14">
        <v>0.31459664447798702</v>
      </c>
      <c r="AC32" s="14">
        <f t="shared" si="10"/>
        <v>-0.20577068673666515</v>
      </c>
      <c r="AD32" s="15">
        <f t="shared" si="11"/>
        <v>0.20577068673666515</v>
      </c>
    </row>
    <row r="33" spans="1:30" x14ac:dyDescent="0.35">
      <c r="A33" s="13"/>
      <c r="B33" s="14"/>
      <c r="C33" s="17"/>
      <c r="D33" s="14"/>
      <c r="E33" s="14"/>
      <c r="F33" s="15"/>
      <c r="G33" s="15"/>
      <c r="H33" s="14"/>
      <c r="I33" s="14"/>
      <c r="J33" s="15"/>
      <c r="K33" s="13"/>
      <c r="L33" s="14"/>
      <c r="M33" s="17"/>
      <c r="N33" s="14"/>
      <c r="O33" s="14"/>
      <c r="P33" s="15"/>
      <c r="Q33" s="15"/>
      <c r="R33" s="14"/>
      <c r="S33" s="14"/>
      <c r="T33" s="15"/>
      <c r="U33" s="13"/>
      <c r="V33" s="14"/>
      <c r="W33" s="17"/>
      <c r="X33" s="14"/>
      <c r="Y33" s="14"/>
      <c r="Z33" s="15"/>
      <c r="AA33" s="15"/>
      <c r="AB33" s="14"/>
      <c r="AC33" s="14"/>
      <c r="AD33" s="15"/>
    </row>
    <row r="34" spans="1:30" x14ac:dyDescent="0.35">
      <c r="A34" s="13" t="s">
        <v>20</v>
      </c>
      <c r="B34" s="14">
        <f>AVERAGE(B2:B32)</f>
        <v>30.008100341092049</v>
      </c>
      <c r="C34" s="14"/>
      <c r="D34" s="14">
        <f>AVERAGE(D2:D32)</f>
        <v>33.59621666666667</v>
      </c>
      <c r="E34" s="14"/>
      <c r="F34" s="15"/>
      <c r="G34" s="15"/>
      <c r="H34" s="14">
        <f>AVERAGE(H2:H32)</f>
        <v>44.906118662544699</v>
      </c>
      <c r="I34" s="16"/>
      <c r="J34" s="15"/>
      <c r="K34" s="13" t="s">
        <v>21</v>
      </c>
      <c r="L34" s="14">
        <f>AVERAGE(L2:L32)</f>
        <v>1.9551186554161797</v>
      </c>
      <c r="M34" s="14"/>
      <c r="N34" s="14">
        <f>AVERAGE(N2:N32)</f>
        <v>2.3715499999999996</v>
      </c>
      <c r="O34" s="14"/>
      <c r="P34" s="15"/>
      <c r="Q34" s="15"/>
      <c r="R34" s="14">
        <f>AVERAGE(R2:R32)</f>
        <v>2.3880603902564834</v>
      </c>
      <c r="S34" s="14"/>
      <c r="T34" s="15"/>
      <c r="U34" s="14"/>
      <c r="V34" s="14">
        <f>AVERAGE(V2:V32)</f>
        <v>0.3636058152516678</v>
      </c>
      <c r="W34" s="14"/>
      <c r="X34" s="14">
        <f>AVERAGE(X2:X32)</f>
        <v>0.13851333333333338</v>
      </c>
      <c r="Y34" s="14"/>
      <c r="Z34" s="15"/>
      <c r="AA34" s="15"/>
      <c r="AB34" s="14">
        <f>AVERAGE(AB2:AB32)</f>
        <v>0.52332728977724929</v>
      </c>
      <c r="AC34" s="14"/>
      <c r="AD34" s="14"/>
    </row>
    <row r="35" spans="1:30" x14ac:dyDescent="0.35">
      <c r="A35" s="17" t="s">
        <v>22</v>
      </c>
      <c r="B35" s="14">
        <f>MEDIAN(B2:C32)</f>
        <v>48.959628851539549</v>
      </c>
      <c r="C35" s="14"/>
      <c r="D35" s="14">
        <f>MEDIAN(D2:E32)</f>
        <v>21.061731083868857</v>
      </c>
      <c r="E35" s="14"/>
      <c r="F35" s="14"/>
      <c r="G35" s="14"/>
      <c r="H35" s="14">
        <f>MEDIAN(H2:I32)</f>
        <v>17.92254290799746</v>
      </c>
      <c r="I35" s="17"/>
      <c r="J35" s="14"/>
      <c r="K35" s="17" t="s">
        <v>23</v>
      </c>
      <c r="L35" s="14">
        <f>MEDIAN(L2:M32)</f>
        <v>2.7220783245516849</v>
      </c>
      <c r="M35" s="14"/>
      <c r="N35" s="14">
        <f>MEDIAN(N2:O32)</f>
        <v>2.3464499999999999</v>
      </c>
      <c r="O35" s="14"/>
      <c r="P35" s="14"/>
      <c r="Q35" s="14"/>
      <c r="R35" s="14">
        <f>MEDIAN(R2:S32)</f>
        <v>2.14353684469003</v>
      </c>
      <c r="S35" s="14"/>
      <c r="T35" s="14"/>
      <c r="U35" s="14"/>
      <c r="V35" s="14">
        <f>MEDIAN(V2:W32)</f>
        <v>0.36093723297119096</v>
      </c>
      <c r="W35" s="14"/>
      <c r="X35" s="14">
        <f>MEDIAN(X2:Y32)</f>
        <v>-9.0501540396840885E-2</v>
      </c>
      <c r="Y35" s="14"/>
      <c r="Z35" s="14"/>
      <c r="AA35" s="14"/>
      <c r="AB35" s="14">
        <f>MEDIAN(AB2:AC32)</f>
        <v>0.4030235644580315</v>
      </c>
      <c r="AC35" s="14"/>
      <c r="AD35" s="18"/>
    </row>
    <row r="36" spans="1:30" x14ac:dyDescent="0.35">
      <c r="A36" s="17" t="s">
        <v>24</v>
      </c>
      <c r="B36" s="14">
        <f>_xlfn.STDEV.S(B2:C32)</f>
        <v>23.383075459086484</v>
      </c>
      <c r="C36" s="14"/>
      <c r="D36" s="14">
        <f>_xlfn.STDEV.S(D2:E32)</f>
        <v>15.829984905423524</v>
      </c>
      <c r="E36" s="14"/>
      <c r="F36" s="14"/>
      <c r="G36" s="14"/>
      <c r="H36" s="14">
        <f>_xlfn.STDEV.S(H2:I32)</f>
        <v>22.879232736972973</v>
      </c>
      <c r="I36" s="17"/>
      <c r="J36" s="18"/>
      <c r="K36" s="17" t="s">
        <v>25</v>
      </c>
      <c r="L36" s="14">
        <f>_xlfn.STDEV.S(L2:M32)</f>
        <v>1.1670050392754783</v>
      </c>
      <c r="M36" s="14"/>
      <c r="N36" s="14">
        <f>_xlfn.STDEV.S(N2:O32)</f>
        <v>4.8432717813649067</v>
      </c>
      <c r="O36" s="14"/>
      <c r="P36" s="14"/>
      <c r="Q36" s="14"/>
      <c r="R36" s="14">
        <f>_xlfn.STDEV.S(R2:S32)</f>
        <v>3.0675094082605501</v>
      </c>
      <c r="S36" s="14"/>
      <c r="T36" s="14"/>
      <c r="U36" s="14"/>
      <c r="V36" s="14">
        <f>_xlfn.STDEV.S(V2:W32)</f>
        <v>5.3344881810049996E-2</v>
      </c>
      <c r="W36" s="14"/>
      <c r="X36" s="14">
        <f>_xlfn.STDEV.S(X2:Y32)</f>
        <v>0.38942445157129529</v>
      </c>
      <c r="Y36" s="14"/>
      <c r="Z36" s="14"/>
      <c r="AA36" s="14"/>
      <c r="AB36" s="14">
        <f>_xlfn.STDEV.S(AB2:AC32)</f>
        <v>0.58230973234646521</v>
      </c>
      <c r="AC36" s="14"/>
      <c r="AD36" s="14"/>
    </row>
    <row r="37" spans="1:30" x14ac:dyDescent="0.35">
      <c r="A37" s="17" t="s">
        <v>26</v>
      </c>
      <c r="B37" s="14"/>
      <c r="C37" s="14"/>
      <c r="D37" s="14">
        <f>SUM(F2:F32)</f>
        <v>89.914062102605456</v>
      </c>
      <c r="E37" s="14"/>
      <c r="F37" s="14"/>
      <c r="G37" s="14"/>
      <c r="H37" s="14">
        <f>SUM(J2:J32)</f>
        <v>113.85035340079025</v>
      </c>
      <c r="I37" s="17"/>
      <c r="J37" s="14"/>
      <c r="K37" s="17"/>
      <c r="L37" s="14"/>
      <c r="M37" s="14"/>
      <c r="N37" s="14">
        <f>SUM(P2:P32)</f>
        <v>107.89138975342249</v>
      </c>
      <c r="O37" s="14"/>
      <c r="P37" s="14"/>
      <c r="Q37" s="14"/>
      <c r="R37" s="14">
        <f>SUM(T2:T32)</f>
        <v>78.919496111649266</v>
      </c>
      <c r="S37" s="14"/>
      <c r="T37" s="14"/>
      <c r="U37" s="14"/>
      <c r="V37" s="14"/>
      <c r="W37" s="14"/>
      <c r="X37" s="14">
        <f>SUM(Z2:Z32)</f>
        <v>18.155418212902955</v>
      </c>
      <c r="Y37" s="14"/>
      <c r="Z37" s="14"/>
      <c r="AA37" s="14"/>
      <c r="AB37" s="14">
        <f>SUM(AD2:AD32)</f>
        <v>19.329070389827177</v>
      </c>
      <c r="AC37" s="14"/>
      <c r="AD37" s="19"/>
    </row>
    <row r="38" spans="1:30" x14ac:dyDescent="0.35">
      <c r="A38" s="19" t="s">
        <v>1</v>
      </c>
      <c r="B38" s="20"/>
      <c r="C38" s="20"/>
      <c r="D38" s="21">
        <f>COUNT(D2:D32)</f>
        <v>30</v>
      </c>
      <c r="E38" s="21"/>
      <c r="F38" s="21"/>
      <c r="G38" s="21"/>
      <c r="H38" s="21">
        <f>COUNT(H2:H32)</f>
        <v>30</v>
      </c>
      <c r="I38" s="21"/>
      <c r="J38" s="21"/>
      <c r="K38" s="21"/>
      <c r="L38" s="21"/>
      <c r="M38" s="21"/>
      <c r="N38" s="21">
        <f>COUNT(N2:N32)</f>
        <v>30</v>
      </c>
      <c r="O38" s="21"/>
      <c r="P38" s="21"/>
      <c r="Q38" s="21"/>
      <c r="R38" s="21">
        <f>COUNT(R2:R32)</f>
        <v>30</v>
      </c>
      <c r="S38" s="21"/>
      <c r="T38" s="21"/>
      <c r="U38" s="21"/>
      <c r="V38" s="21"/>
      <c r="W38" s="21"/>
      <c r="X38" s="21">
        <f>COUNT(X2:X32)</f>
        <v>30</v>
      </c>
      <c r="Y38" s="21"/>
      <c r="Z38" s="21"/>
      <c r="AA38" s="21"/>
      <c r="AB38" s="21">
        <f>COUNT(AB2:AB32)</f>
        <v>30</v>
      </c>
      <c r="AC38" s="21"/>
      <c r="AD38" s="19"/>
    </row>
    <row r="39" spans="1:30" x14ac:dyDescent="0.35">
      <c r="A39" s="19" t="s">
        <v>4</v>
      </c>
      <c r="B39" s="20"/>
      <c r="C39" s="20"/>
      <c r="D39" s="20">
        <f>(D37/D38)*100</f>
        <v>299.71354034201818</v>
      </c>
      <c r="E39" s="20"/>
      <c r="F39" s="20"/>
      <c r="G39" s="20"/>
      <c r="H39" s="20">
        <f>(H37/H38)*100</f>
        <v>379.50117800263416</v>
      </c>
      <c r="I39" s="19"/>
      <c r="J39" s="19"/>
      <c r="K39" s="19"/>
      <c r="L39" s="20"/>
      <c r="M39" s="20"/>
      <c r="N39" s="20">
        <f>(N37/N38)*100</f>
        <v>359.63796584474164</v>
      </c>
      <c r="O39" s="20"/>
      <c r="P39" s="20"/>
      <c r="Q39" s="20"/>
      <c r="R39" s="20">
        <f>(R37/R38)*100</f>
        <v>263.06498703883091</v>
      </c>
      <c r="S39" s="20"/>
      <c r="T39" s="20"/>
      <c r="U39" s="20"/>
      <c r="V39" s="20"/>
      <c r="W39" s="20"/>
      <c r="X39" s="20">
        <f>(X37/X38)*100</f>
        <v>60.518060709676512</v>
      </c>
      <c r="Y39" s="20"/>
      <c r="Z39" s="20"/>
      <c r="AA39" s="20"/>
      <c r="AB39" s="20">
        <f>(AB37/AB38)*100</f>
        <v>64.430234632757248</v>
      </c>
      <c r="AC39" s="20"/>
      <c r="AD39" s="19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CE211-4B93-4B3A-95D4-2B8F550B58A7}">
  <dimension ref="A1:J36"/>
  <sheetViews>
    <sheetView workbookViewId="0">
      <selection sqref="A1:J36"/>
    </sheetView>
  </sheetViews>
  <sheetFormatPr defaultRowHeight="14.5" x14ac:dyDescent="0.35"/>
  <cols>
    <col min="1" max="1" width="15.81640625" bestFit="1" customWidth="1"/>
    <col min="2" max="2" width="11.81640625" bestFit="1" customWidth="1"/>
    <col min="3" max="3" width="3.7265625" customWidth="1"/>
    <col min="4" max="4" width="10.54296875" customWidth="1"/>
    <col min="5" max="5" width="7.81640625" bestFit="1" customWidth="1"/>
    <col min="6" max="6" width="7.7265625" bestFit="1" customWidth="1"/>
    <col min="7" max="7" width="5.7265625" customWidth="1"/>
    <col min="8" max="8" width="8.54296875" bestFit="1" customWidth="1"/>
    <col min="9" max="9" width="6.1796875" bestFit="1" customWidth="1"/>
    <col min="10" max="10" width="5.7265625" bestFit="1" customWidth="1"/>
  </cols>
  <sheetData>
    <row r="1" spans="1:10" ht="74.5" thickBot="1" x14ac:dyDescent="0.5">
      <c r="A1" s="8" t="s">
        <v>0</v>
      </c>
      <c r="B1" s="11" t="s">
        <v>6</v>
      </c>
      <c r="C1" s="8"/>
      <c r="D1" s="11" t="s">
        <v>3</v>
      </c>
      <c r="E1" s="12"/>
      <c r="F1" s="9"/>
      <c r="G1" s="9"/>
      <c r="H1" s="11" t="s">
        <v>5</v>
      </c>
      <c r="I1" s="11"/>
      <c r="J1" s="8"/>
    </row>
    <row r="2" spans="1:10" ht="29.5" thickBot="1" x14ac:dyDescent="0.4">
      <c r="A2" s="10" t="s">
        <v>0</v>
      </c>
      <c r="B2" s="10" t="s">
        <v>13</v>
      </c>
      <c r="C2" s="10"/>
      <c r="D2" s="10" t="s">
        <v>14</v>
      </c>
      <c r="E2" s="10" t="s">
        <v>15</v>
      </c>
      <c r="F2" s="10" t="s">
        <v>16</v>
      </c>
      <c r="G2" s="10"/>
      <c r="H2" s="10" t="s">
        <v>17</v>
      </c>
      <c r="I2" s="10" t="s">
        <v>18</v>
      </c>
      <c r="J2" s="10" t="s">
        <v>19</v>
      </c>
    </row>
    <row r="3" spans="1:10" x14ac:dyDescent="0.35">
      <c r="A3" s="4">
        <v>43922</v>
      </c>
      <c r="B3" s="5">
        <v>58.7</v>
      </c>
      <c r="C3" s="3"/>
      <c r="D3" s="5">
        <v>67.561899999999994</v>
      </c>
      <c r="E3" s="5">
        <f>(D3-B3)/B3</f>
        <v>0.15096933560476986</v>
      </c>
      <c r="F3" s="6">
        <f t="shared" ref="F3:F31" si="0">ABS((B3-D3)/B3)</f>
        <v>0.15096933560476986</v>
      </c>
      <c r="G3" s="6"/>
      <c r="H3" s="5">
        <v>58.7</v>
      </c>
      <c r="I3" s="5">
        <f>(H3-B3)/B3</f>
        <v>0</v>
      </c>
      <c r="J3" s="6">
        <f>ABS((B3-H3)/B3)</f>
        <v>0</v>
      </c>
    </row>
    <row r="4" spans="1:10" x14ac:dyDescent="0.35">
      <c r="A4" s="4">
        <v>43923</v>
      </c>
      <c r="B4" s="5">
        <v>58.69</v>
      </c>
      <c r="C4" s="3"/>
      <c r="D4" s="5">
        <v>67.840699999999998</v>
      </c>
      <c r="E4" s="5">
        <f t="shared" ref="E4:E31" si="1">(D4-B4)/B4</f>
        <v>0.15591582893167491</v>
      </c>
      <c r="F4" s="6">
        <f t="shared" si="0"/>
        <v>0.15591582893167491</v>
      </c>
      <c r="G4" s="6"/>
      <c r="H4" s="5">
        <v>68.374937520000003</v>
      </c>
      <c r="I4" s="5">
        <f t="shared" ref="I4:I31" si="2">(H4-B4)/B4</f>
        <v>0.16501852990287963</v>
      </c>
      <c r="J4" s="6">
        <f t="shared" ref="J4:J31" si="3">ABS((B4-H4)/B4)</f>
        <v>0.16501852990287963</v>
      </c>
    </row>
    <row r="5" spans="1:10" x14ac:dyDescent="0.35">
      <c r="A5" s="4">
        <v>43924</v>
      </c>
      <c r="B5" s="5">
        <v>44.35</v>
      </c>
      <c r="C5" s="3"/>
      <c r="D5" s="5">
        <v>68.120500000000007</v>
      </c>
      <c r="E5" s="5">
        <f t="shared" si="1"/>
        <v>0.53597519729425036</v>
      </c>
      <c r="F5" s="6">
        <f t="shared" si="0"/>
        <v>0.53597519729425036</v>
      </c>
      <c r="G5" s="6"/>
      <c r="H5" s="5">
        <v>54.120588069999997</v>
      </c>
      <c r="I5" s="5">
        <f t="shared" si="2"/>
        <v>0.22030638263810587</v>
      </c>
      <c r="J5" s="6">
        <f t="shared" si="3"/>
        <v>0.22030638263810587</v>
      </c>
    </row>
    <row r="6" spans="1:10" x14ac:dyDescent="0.35">
      <c r="A6" s="4">
        <v>43925</v>
      </c>
      <c r="B6" s="5">
        <v>69.36</v>
      </c>
      <c r="C6" s="3"/>
      <c r="D6" s="5">
        <v>68.401499999999999</v>
      </c>
      <c r="E6" s="5">
        <f t="shared" si="1"/>
        <v>-1.3819204152249147E-2</v>
      </c>
      <c r="F6" s="6">
        <f t="shared" si="0"/>
        <v>1.3819204152249147E-2</v>
      </c>
      <c r="G6" s="6"/>
      <c r="H6" s="5">
        <v>63.925434719999998</v>
      </c>
      <c r="I6" s="5">
        <f t="shared" si="2"/>
        <v>-7.835301730103808E-2</v>
      </c>
      <c r="J6" s="6">
        <f t="shared" si="3"/>
        <v>7.835301730103808E-2</v>
      </c>
    </row>
    <row r="7" spans="1:10" x14ac:dyDescent="0.35">
      <c r="A7" s="4">
        <v>43926</v>
      </c>
      <c r="B7" s="5">
        <v>48.85</v>
      </c>
      <c r="C7" s="3"/>
      <c r="D7" s="5">
        <v>68.683700000000002</v>
      </c>
      <c r="E7" s="5">
        <f t="shared" si="1"/>
        <v>0.40601228249744115</v>
      </c>
      <c r="F7" s="6">
        <f t="shared" si="0"/>
        <v>0.40601228249744115</v>
      </c>
      <c r="G7" s="6"/>
      <c r="H7" s="5">
        <v>65.976530179999997</v>
      </c>
      <c r="I7" s="5">
        <f t="shared" si="2"/>
        <v>0.35059427185260994</v>
      </c>
      <c r="J7" s="6">
        <f t="shared" si="3"/>
        <v>0.35059427185260994</v>
      </c>
    </row>
    <row r="8" spans="1:10" x14ac:dyDescent="0.35">
      <c r="A8" s="4">
        <v>43927</v>
      </c>
      <c r="B8" s="5">
        <v>61.94</v>
      </c>
      <c r="C8" s="3"/>
      <c r="D8" s="5">
        <v>68.966999999999999</v>
      </c>
      <c r="E8" s="5">
        <f t="shared" si="1"/>
        <v>0.11344849854698097</v>
      </c>
      <c r="F8" s="6">
        <f t="shared" si="0"/>
        <v>0.11344849854698097</v>
      </c>
      <c r="G8" s="6"/>
      <c r="H8" s="5">
        <v>58.435941110000002</v>
      </c>
      <c r="I8" s="5">
        <f t="shared" si="2"/>
        <v>-5.6571825799160418E-2</v>
      </c>
      <c r="J8" s="6">
        <f t="shared" si="3"/>
        <v>5.6571825799160418E-2</v>
      </c>
    </row>
    <row r="9" spans="1:10" x14ac:dyDescent="0.35">
      <c r="A9" s="4">
        <v>43928</v>
      </c>
      <c r="B9" s="5">
        <v>56.73</v>
      </c>
      <c r="C9" s="3"/>
      <c r="D9" s="5">
        <v>69.251499999999993</v>
      </c>
      <c r="E9" s="5">
        <f t="shared" si="1"/>
        <v>0.22072095892825661</v>
      </c>
      <c r="F9" s="6">
        <f t="shared" si="0"/>
        <v>0.22072095892825661</v>
      </c>
      <c r="G9" s="6"/>
      <c r="H9" s="5">
        <v>56.221785820000001</v>
      </c>
      <c r="I9" s="5">
        <f t="shared" si="2"/>
        <v>-8.9584731182794988E-3</v>
      </c>
      <c r="J9" s="6">
        <f t="shared" si="3"/>
        <v>8.9584731182794988E-3</v>
      </c>
    </row>
    <row r="10" spans="1:10" x14ac:dyDescent="0.35">
      <c r="A10" s="4">
        <v>43929</v>
      </c>
      <c r="B10" s="5">
        <v>68.349999999999994</v>
      </c>
      <c r="C10" s="3"/>
      <c r="D10" s="5">
        <v>69.537199999999999</v>
      </c>
      <c r="E10" s="5">
        <f t="shared" si="1"/>
        <v>1.7369422092172706E-2</v>
      </c>
      <c r="F10" s="6">
        <f t="shared" si="0"/>
        <v>1.7369422092172706E-2</v>
      </c>
      <c r="G10" s="6"/>
      <c r="H10" s="5">
        <v>64.672338699999997</v>
      </c>
      <c r="I10" s="5">
        <f t="shared" si="2"/>
        <v>-5.3806310168251603E-2</v>
      </c>
      <c r="J10" s="6">
        <f t="shared" si="3"/>
        <v>5.3806310168251603E-2</v>
      </c>
    </row>
    <row r="11" spans="1:10" x14ac:dyDescent="0.35">
      <c r="A11" s="4">
        <v>43930</v>
      </c>
      <c r="B11" s="5">
        <v>71.11</v>
      </c>
      <c r="C11" s="3"/>
      <c r="D11" s="5">
        <v>69.823999999999998</v>
      </c>
      <c r="E11" s="5">
        <f t="shared" si="1"/>
        <v>-1.8084657572774596E-2</v>
      </c>
      <c r="F11" s="6">
        <f t="shared" si="0"/>
        <v>1.8084657572774596E-2</v>
      </c>
      <c r="G11" s="6"/>
      <c r="H11" s="5">
        <v>54.4045214</v>
      </c>
      <c r="I11" s="5">
        <f t="shared" si="2"/>
        <v>-0.2349244635072423</v>
      </c>
      <c r="J11" s="6">
        <f t="shared" si="3"/>
        <v>0.2349244635072423</v>
      </c>
    </row>
    <row r="12" spans="1:10" x14ac:dyDescent="0.35">
      <c r="A12" s="4">
        <v>43931</v>
      </c>
      <c r="B12" s="5">
        <v>50.28</v>
      </c>
      <c r="C12" s="3"/>
      <c r="D12" s="5">
        <v>70.112099999999998</v>
      </c>
      <c r="E12" s="5">
        <f t="shared" si="1"/>
        <v>0.3944331742243436</v>
      </c>
      <c r="F12" s="6">
        <f t="shared" si="0"/>
        <v>0.3944331742243436</v>
      </c>
      <c r="G12" s="6"/>
      <c r="H12" s="5">
        <v>65.581244999999996</v>
      </c>
      <c r="I12" s="5">
        <f t="shared" si="2"/>
        <v>0.30432070405727912</v>
      </c>
      <c r="J12" s="6">
        <f t="shared" si="3"/>
        <v>0.30432070405727912</v>
      </c>
    </row>
    <row r="13" spans="1:10" x14ac:dyDescent="0.35">
      <c r="A13" s="4">
        <v>43932</v>
      </c>
      <c r="B13" s="5">
        <v>71.680000000000007</v>
      </c>
      <c r="C13" s="3"/>
      <c r="D13" s="5">
        <v>70.401300000000006</v>
      </c>
      <c r="E13" s="5">
        <f t="shared" si="1"/>
        <v>-1.7839006696428579E-2</v>
      </c>
      <c r="F13" s="6">
        <f t="shared" si="0"/>
        <v>1.7839006696428579E-2</v>
      </c>
      <c r="G13" s="6"/>
      <c r="H13" s="5">
        <v>63.230984339999999</v>
      </c>
      <c r="I13" s="5">
        <f t="shared" si="2"/>
        <v>-0.11787131222098224</v>
      </c>
      <c r="J13" s="6">
        <f t="shared" si="3"/>
        <v>0.11787131222098224</v>
      </c>
    </row>
    <row r="14" spans="1:10" x14ac:dyDescent="0.35">
      <c r="A14" s="4">
        <v>43933</v>
      </c>
      <c r="B14" s="5">
        <v>39.130000000000003</v>
      </c>
      <c r="C14" s="3"/>
      <c r="D14" s="5">
        <v>70.691699999999997</v>
      </c>
      <c r="E14" s="5">
        <f t="shared" si="1"/>
        <v>0.80658573984155357</v>
      </c>
      <c r="F14" s="6">
        <f t="shared" si="0"/>
        <v>0.80658573984155357</v>
      </c>
      <c r="G14" s="6"/>
      <c r="H14" s="5">
        <v>69.521461450000004</v>
      </c>
      <c r="I14" s="5">
        <f t="shared" si="2"/>
        <v>0.77667931127012524</v>
      </c>
      <c r="J14" s="6">
        <f t="shared" si="3"/>
        <v>0.77667931127012524</v>
      </c>
    </row>
    <row r="15" spans="1:10" x14ac:dyDescent="0.35">
      <c r="A15" s="4">
        <v>43934</v>
      </c>
      <c r="B15" s="5">
        <v>57.2</v>
      </c>
      <c r="C15" s="3"/>
      <c r="D15" s="5">
        <v>70.9833</v>
      </c>
      <c r="E15" s="5">
        <f t="shared" si="1"/>
        <v>0.24096678321678316</v>
      </c>
      <c r="F15" s="6">
        <f t="shared" si="0"/>
        <v>0.24096678321678316</v>
      </c>
      <c r="G15" s="6"/>
      <c r="H15" s="5">
        <v>76.349320989999995</v>
      </c>
      <c r="I15" s="5">
        <f t="shared" si="2"/>
        <v>0.33477833898601383</v>
      </c>
      <c r="J15" s="6">
        <f t="shared" si="3"/>
        <v>0.33477833898601383</v>
      </c>
    </row>
    <row r="16" spans="1:10" x14ac:dyDescent="0.35">
      <c r="A16" s="4">
        <v>43935</v>
      </c>
      <c r="B16" s="5">
        <v>79.239999999999995</v>
      </c>
      <c r="C16" s="3"/>
      <c r="D16" s="5">
        <v>71.2761</v>
      </c>
      <c r="E16" s="5">
        <f t="shared" si="1"/>
        <v>-0.10050353356890454</v>
      </c>
      <c r="F16" s="6">
        <f t="shared" si="0"/>
        <v>0.10050353356890454</v>
      </c>
      <c r="G16" s="6"/>
      <c r="H16" s="5">
        <v>55.419653089999997</v>
      </c>
      <c r="I16" s="5">
        <f t="shared" si="2"/>
        <v>-0.30061013263503278</v>
      </c>
      <c r="J16" s="6">
        <f t="shared" si="3"/>
        <v>0.30061013263503278</v>
      </c>
    </row>
    <row r="17" spans="1:10" x14ac:dyDescent="0.35">
      <c r="A17" s="4">
        <v>43936</v>
      </c>
      <c r="B17" s="5">
        <v>76.040000000000006</v>
      </c>
      <c r="C17" s="3"/>
      <c r="D17" s="5">
        <v>71.5702</v>
      </c>
      <c r="E17" s="5">
        <f t="shared" si="1"/>
        <v>-5.8782219884271514E-2</v>
      </c>
      <c r="F17" s="6">
        <f t="shared" si="0"/>
        <v>5.8782219884271514E-2</v>
      </c>
      <c r="G17" s="6"/>
      <c r="H17" s="5">
        <v>59.449627300000003</v>
      </c>
      <c r="I17" s="5">
        <f t="shared" si="2"/>
        <v>-0.21817954629142558</v>
      </c>
      <c r="J17" s="6">
        <f t="shared" si="3"/>
        <v>0.21817954629142558</v>
      </c>
    </row>
    <row r="18" spans="1:10" x14ac:dyDescent="0.35">
      <c r="A18" s="4">
        <v>43937</v>
      </c>
      <c r="B18" s="5">
        <v>72.63</v>
      </c>
      <c r="C18" s="3"/>
      <c r="D18" s="5">
        <v>71.865399999999994</v>
      </c>
      <c r="E18" s="5">
        <f t="shared" si="1"/>
        <v>-1.0527330304281999E-2</v>
      </c>
      <c r="F18" s="6">
        <f t="shared" si="0"/>
        <v>1.0527330304281999E-2</v>
      </c>
      <c r="G18" s="6"/>
      <c r="H18" s="5">
        <v>53.929665819999997</v>
      </c>
      <c r="I18" s="5">
        <f t="shared" si="2"/>
        <v>-0.25747396640506676</v>
      </c>
      <c r="J18" s="6">
        <f t="shared" si="3"/>
        <v>0.25747396640506676</v>
      </c>
    </row>
    <row r="19" spans="1:10" x14ac:dyDescent="0.35">
      <c r="A19" s="4">
        <v>43938</v>
      </c>
      <c r="B19" s="5">
        <v>74.260000000000005</v>
      </c>
      <c r="C19" s="3"/>
      <c r="D19" s="5">
        <v>72.161900000000003</v>
      </c>
      <c r="E19" s="5">
        <f t="shared" si="1"/>
        <v>-2.8253433880958821E-2</v>
      </c>
      <c r="F19" s="6">
        <f t="shared" si="0"/>
        <v>2.8253433880958821E-2</v>
      </c>
      <c r="G19" s="6"/>
      <c r="H19" s="5">
        <v>61.926691099999999</v>
      </c>
      <c r="I19" s="5">
        <f t="shared" si="2"/>
        <v>-0.16608280231618644</v>
      </c>
      <c r="J19" s="6">
        <f t="shared" si="3"/>
        <v>0.16608280231618644</v>
      </c>
    </row>
    <row r="20" spans="1:10" x14ac:dyDescent="0.35">
      <c r="A20" s="4">
        <v>43939</v>
      </c>
      <c r="B20" s="5">
        <v>73.790000000000006</v>
      </c>
      <c r="C20" s="3"/>
      <c r="D20" s="5">
        <v>72.459500000000006</v>
      </c>
      <c r="E20" s="5">
        <f t="shared" si="1"/>
        <v>-1.8030898495731137E-2</v>
      </c>
      <c r="F20" s="6">
        <f t="shared" si="0"/>
        <v>1.8030898495731137E-2</v>
      </c>
      <c r="G20" s="6"/>
      <c r="H20" s="5">
        <v>60.380916550000002</v>
      </c>
      <c r="I20" s="5">
        <f t="shared" si="2"/>
        <v>-0.1817195209377965</v>
      </c>
      <c r="J20" s="6">
        <f t="shared" si="3"/>
        <v>0.1817195209377965</v>
      </c>
    </row>
    <row r="21" spans="1:10" x14ac:dyDescent="0.35">
      <c r="A21" s="4">
        <v>43940</v>
      </c>
      <c r="B21" s="5">
        <v>50.36</v>
      </c>
      <c r="C21" s="3"/>
      <c r="D21" s="5">
        <v>72.758499999999998</v>
      </c>
      <c r="E21" s="5">
        <f t="shared" si="1"/>
        <v>0.44476767275615564</v>
      </c>
      <c r="F21" s="6">
        <f t="shared" si="0"/>
        <v>0.44476767275615564</v>
      </c>
      <c r="G21" s="6"/>
      <c r="H21" s="5">
        <v>58.797163410000003</v>
      </c>
      <c r="I21" s="5">
        <f t="shared" si="2"/>
        <v>0.16753700178713271</v>
      </c>
      <c r="J21" s="6">
        <f t="shared" si="3"/>
        <v>0.16753700178713271</v>
      </c>
    </row>
    <row r="22" spans="1:10" x14ac:dyDescent="0.35">
      <c r="A22" s="4">
        <v>43941</v>
      </c>
      <c r="B22" s="5">
        <v>70.92</v>
      </c>
      <c r="C22" s="3"/>
      <c r="D22" s="5">
        <v>73.058599999999998</v>
      </c>
      <c r="E22" s="5">
        <f t="shared" si="1"/>
        <v>3.0155104342921554E-2</v>
      </c>
      <c r="F22" s="6">
        <f t="shared" si="0"/>
        <v>3.0155104342921554E-2</v>
      </c>
      <c r="G22" s="6"/>
      <c r="H22" s="5">
        <v>56.840359110000001</v>
      </c>
      <c r="I22" s="5">
        <f t="shared" si="2"/>
        <v>-0.1985284953468697</v>
      </c>
      <c r="J22" s="6">
        <f t="shared" si="3"/>
        <v>0.1985284953468697</v>
      </c>
    </row>
    <row r="23" spans="1:10" x14ac:dyDescent="0.35">
      <c r="A23" s="4">
        <v>43942</v>
      </c>
      <c r="B23" s="5">
        <v>73.569999999999993</v>
      </c>
      <c r="C23" s="3"/>
      <c r="D23" s="5">
        <v>73.36</v>
      </c>
      <c r="E23" s="5">
        <f t="shared" si="1"/>
        <v>-2.854424357754435E-3</v>
      </c>
      <c r="F23" s="6">
        <f t="shared" si="0"/>
        <v>2.854424357754435E-3</v>
      </c>
      <c r="G23" s="6"/>
      <c r="H23" s="5">
        <v>57.794550780000002</v>
      </c>
      <c r="I23" s="5">
        <f t="shared" si="2"/>
        <v>-0.21442774527660721</v>
      </c>
      <c r="J23" s="6">
        <f t="shared" si="3"/>
        <v>0.21442774527660721</v>
      </c>
    </row>
    <row r="24" spans="1:10" x14ac:dyDescent="0.35">
      <c r="A24" s="4">
        <v>43943</v>
      </c>
      <c r="B24" s="5">
        <v>70.27</v>
      </c>
      <c r="C24" s="3"/>
      <c r="D24" s="5">
        <v>73.662599999999998</v>
      </c>
      <c r="E24" s="5">
        <f t="shared" si="1"/>
        <v>4.8279493382666884E-2</v>
      </c>
      <c r="F24" s="6">
        <f t="shared" si="0"/>
        <v>4.8279493382666884E-2</v>
      </c>
      <c r="G24" s="6"/>
      <c r="H24" s="5">
        <v>56.023288770000001</v>
      </c>
      <c r="I24" s="5">
        <f t="shared" si="2"/>
        <v>-0.20274243959015223</v>
      </c>
      <c r="J24" s="6">
        <f t="shared" si="3"/>
        <v>0.20274243959015223</v>
      </c>
    </row>
    <row r="25" spans="1:10" x14ac:dyDescent="0.35">
      <c r="A25" s="4">
        <v>43944</v>
      </c>
      <c r="B25" s="5">
        <v>82.66</v>
      </c>
      <c r="C25" s="3"/>
      <c r="D25" s="5">
        <v>73.966499999999996</v>
      </c>
      <c r="E25" s="5">
        <f t="shared" si="1"/>
        <v>-0.10517178804742319</v>
      </c>
      <c r="F25" s="6">
        <f t="shared" si="0"/>
        <v>0.10517178804742319</v>
      </c>
      <c r="G25" s="6"/>
      <c r="H25" s="5">
        <v>46.262913310000002</v>
      </c>
      <c r="I25" s="5">
        <f t="shared" si="2"/>
        <v>-0.44032284889910472</v>
      </c>
      <c r="J25" s="6">
        <f t="shared" si="3"/>
        <v>0.44032284889910472</v>
      </c>
    </row>
    <row r="26" spans="1:10" x14ac:dyDescent="0.35">
      <c r="A26" s="4">
        <v>43945</v>
      </c>
      <c r="B26" s="5">
        <v>63.67</v>
      </c>
      <c r="C26" s="3"/>
      <c r="D26" s="5">
        <v>74.271600000000007</v>
      </c>
      <c r="E26" s="5">
        <f t="shared" si="1"/>
        <v>0.1665085597612691</v>
      </c>
      <c r="F26" s="6">
        <f t="shared" si="0"/>
        <v>0.1665085597612691</v>
      </c>
      <c r="G26" s="6"/>
      <c r="H26" s="5">
        <v>70.050768230000003</v>
      </c>
      <c r="I26" s="5">
        <f t="shared" si="2"/>
        <v>0.10021624359981154</v>
      </c>
      <c r="J26" s="6">
        <f t="shared" si="3"/>
        <v>0.10021624359981154</v>
      </c>
    </row>
    <row r="27" spans="1:10" x14ac:dyDescent="0.35">
      <c r="A27" s="4">
        <v>43946</v>
      </c>
      <c r="B27" s="5">
        <v>61.41</v>
      </c>
      <c r="C27" s="3"/>
      <c r="D27" s="5">
        <v>74.578000000000003</v>
      </c>
      <c r="E27" s="5">
        <f t="shared" si="1"/>
        <v>0.21442761765184834</v>
      </c>
      <c r="F27" s="6">
        <f t="shared" si="0"/>
        <v>0.21442761765184834</v>
      </c>
      <c r="G27" s="6"/>
      <c r="H27" s="5">
        <v>53.291859250000002</v>
      </c>
      <c r="I27" s="5">
        <f t="shared" si="2"/>
        <v>-0.13219574580687177</v>
      </c>
      <c r="J27" s="6">
        <f t="shared" si="3"/>
        <v>0.13219574580687177</v>
      </c>
    </row>
    <row r="28" spans="1:10" x14ac:dyDescent="0.35">
      <c r="A28" s="4">
        <v>43947</v>
      </c>
      <c r="B28" s="5">
        <v>35.81</v>
      </c>
      <c r="C28" s="3"/>
      <c r="D28" s="5">
        <v>74.885599999999997</v>
      </c>
      <c r="E28" s="5">
        <f t="shared" si="1"/>
        <v>1.0911924043563248</v>
      </c>
      <c r="F28" s="6">
        <f t="shared" si="0"/>
        <v>1.0911924043563248</v>
      </c>
      <c r="G28" s="6"/>
      <c r="H28" s="5">
        <v>66.965507220000006</v>
      </c>
      <c r="I28" s="5">
        <f t="shared" si="2"/>
        <v>0.87002254174811511</v>
      </c>
      <c r="J28" s="6">
        <f t="shared" si="3"/>
        <v>0.87002254174811511</v>
      </c>
    </row>
    <row r="29" spans="1:10" x14ac:dyDescent="0.35">
      <c r="A29" s="4">
        <v>43948</v>
      </c>
      <c r="B29" s="5">
        <v>45.09</v>
      </c>
      <c r="C29" s="3"/>
      <c r="D29" s="5">
        <v>75.194500000000005</v>
      </c>
      <c r="E29" s="5">
        <f t="shared" si="1"/>
        <v>0.66765358172543798</v>
      </c>
      <c r="F29" s="6">
        <f t="shared" si="0"/>
        <v>0.66765358172543798</v>
      </c>
      <c r="G29" s="6"/>
      <c r="H29" s="5">
        <v>62.359243630000002</v>
      </c>
      <c r="I29" s="5">
        <f t="shared" si="2"/>
        <v>0.38299497959636275</v>
      </c>
      <c r="J29" s="6">
        <f>ABS((B29-H29)/B29)</f>
        <v>0.38299497959636275</v>
      </c>
    </row>
    <row r="30" spans="1:10" x14ac:dyDescent="0.35">
      <c r="A30" s="4">
        <v>43949</v>
      </c>
      <c r="B30" s="5">
        <v>31.47</v>
      </c>
      <c r="C30" s="3"/>
      <c r="D30" s="5">
        <v>75.5047</v>
      </c>
      <c r="E30" s="5">
        <f t="shared" si="1"/>
        <v>1.3992596123292025</v>
      </c>
      <c r="F30" s="6">
        <f t="shared" si="0"/>
        <v>1.3992596123292025</v>
      </c>
      <c r="G30" s="6"/>
      <c r="H30" s="5">
        <v>79.394793050000004</v>
      </c>
      <c r="I30" s="5">
        <f t="shared" si="2"/>
        <v>1.5228723562122659</v>
      </c>
      <c r="J30" s="6">
        <f t="shared" si="3"/>
        <v>1.5228723562122659</v>
      </c>
    </row>
    <row r="31" spans="1:10" x14ac:dyDescent="0.35">
      <c r="A31" s="4">
        <v>43950</v>
      </c>
      <c r="B31" s="5">
        <v>62.76</v>
      </c>
      <c r="C31" s="3"/>
      <c r="D31" s="5">
        <v>75.816199999999995</v>
      </c>
      <c r="E31" s="5">
        <f t="shared" si="1"/>
        <v>0.20803377947737409</v>
      </c>
      <c r="F31" s="6">
        <f t="shared" si="0"/>
        <v>0.20803377947737409</v>
      </c>
      <c r="G31" s="6"/>
      <c r="H31" s="5">
        <v>75.023393330000005</v>
      </c>
      <c r="I31" s="5">
        <f t="shared" si="2"/>
        <v>0.1954014233588274</v>
      </c>
      <c r="J31" s="6">
        <f t="shared" si="3"/>
        <v>0.1954014233588274</v>
      </c>
    </row>
    <row r="32" spans="1:10" x14ac:dyDescent="0.35">
      <c r="A32" s="4">
        <v>43951</v>
      </c>
      <c r="B32" s="3">
        <v>30.31</v>
      </c>
      <c r="C32" s="3"/>
      <c r="D32" s="5">
        <v>76.128900000000002</v>
      </c>
      <c r="E32" s="5">
        <f t="shared" ref="E32" si="4">(D32-B32)/B32</f>
        <v>1.5116760145166612</v>
      </c>
      <c r="F32" s="6">
        <f t="shared" ref="F32" si="5">ABS((B32-D32)/B32)</f>
        <v>1.5116760145166612</v>
      </c>
      <c r="G32" s="6"/>
      <c r="H32" s="5">
        <v>38.864395790000003</v>
      </c>
      <c r="I32" s="5">
        <f t="shared" ref="I32" si="6">(H32-B32)/B32</f>
        <v>0.28223014813592889</v>
      </c>
      <c r="J32" s="6">
        <f t="shared" ref="J32" si="7">ABS((B32-H32)/B32)</f>
        <v>0.28223014813592889</v>
      </c>
    </row>
    <row r="33" spans="1:10" x14ac:dyDescent="0.35">
      <c r="A33" s="4"/>
      <c r="B33" s="3"/>
      <c r="C33" s="3"/>
      <c r="D33" s="5"/>
      <c r="E33" s="5"/>
      <c r="F33" s="6"/>
      <c r="G33" s="6"/>
      <c r="H33" s="5"/>
      <c r="I33" s="5"/>
      <c r="J33" s="6"/>
    </row>
    <row r="34" spans="1:10" x14ac:dyDescent="0.35">
      <c r="A34" s="3"/>
      <c r="B34" s="3"/>
      <c r="C34" s="3"/>
      <c r="D34" s="3"/>
      <c r="E34" s="3"/>
      <c r="F34" s="5">
        <f>SUM(F3:F33)</f>
        <v>9.1982175584388663</v>
      </c>
      <c r="G34" s="5"/>
      <c r="H34" s="3"/>
      <c r="I34" s="3"/>
      <c r="J34" s="5">
        <f>SUM(J3:J33)</f>
        <v>8.5357408787655284</v>
      </c>
    </row>
    <row r="35" spans="1:10" x14ac:dyDescent="0.35">
      <c r="A35" s="3"/>
      <c r="B35" s="3"/>
      <c r="C35" s="3"/>
      <c r="D35" s="3"/>
      <c r="E35" s="3" t="s">
        <v>1</v>
      </c>
      <c r="F35" s="7">
        <f>COUNT(D3:D33)</f>
        <v>30</v>
      </c>
      <c r="G35" s="7"/>
      <c r="H35" s="3"/>
      <c r="I35" s="3" t="s">
        <v>1</v>
      </c>
      <c r="J35" s="7">
        <f>COUNT(H3:H33)</f>
        <v>30</v>
      </c>
    </row>
    <row r="36" spans="1:10" x14ac:dyDescent="0.35">
      <c r="A36" s="3"/>
      <c r="B36" s="3"/>
      <c r="C36" s="3"/>
      <c r="D36" s="3"/>
      <c r="E36" s="3" t="s">
        <v>4</v>
      </c>
      <c r="F36" s="5">
        <f>(F34/F35)*100</f>
        <v>30.660725194796225</v>
      </c>
      <c r="G36" s="5"/>
      <c r="H36" s="3"/>
      <c r="I36" s="3" t="s">
        <v>4</v>
      </c>
      <c r="J36" s="5">
        <f>(J34/J35)*100</f>
        <v>28.452469595885095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A797E-804E-4227-8A24-BC2DAE1C2487}">
  <dimension ref="A1:J36"/>
  <sheetViews>
    <sheetView workbookViewId="0">
      <selection activeCell="J36" sqref="A1:J36"/>
    </sheetView>
  </sheetViews>
  <sheetFormatPr defaultRowHeight="14.5" x14ac:dyDescent="0.35"/>
  <cols>
    <col min="1" max="1" width="15.81640625" bestFit="1" customWidth="1"/>
    <col min="2" max="2" width="11.81640625" bestFit="1" customWidth="1"/>
    <col min="3" max="3" width="3.7265625" customWidth="1"/>
    <col min="4" max="4" width="10.54296875" customWidth="1"/>
    <col min="5" max="5" width="7.81640625" bestFit="1" customWidth="1"/>
    <col min="6" max="6" width="7.7265625" bestFit="1" customWidth="1"/>
    <col min="7" max="7" width="5.7265625" customWidth="1"/>
    <col min="8" max="8" width="8.54296875" bestFit="1" customWidth="1"/>
    <col min="9" max="9" width="6.1796875" bestFit="1" customWidth="1"/>
    <col min="10" max="10" width="5.7265625" bestFit="1" customWidth="1"/>
  </cols>
  <sheetData>
    <row r="1" spans="1:10" ht="74.5" thickBot="1" x14ac:dyDescent="0.5">
      <c r="A1" s="8" t="s">
        <v>0</v>
      </c>
      <c r="B1" s="11" t="s">
        <v>7</v>
      </c>
      <c r="C1" s="8"/>
      <c r="D1" s="11" t="s">
        <v>3</v>
      </c>
      <c r="E1" s="12"/>
      <c r="F1" s="9"/>
      <c r="G1" s="9"/>
      <c r="H1" s="11" t="s">
        <v>5</v>
      </c>
      <c r="I1" s="11"/>
      <c r="J1" s="8"/>
    </row>
    <row r="2" spans="1:10" ht="29.5" thickBot="1" x14ac:dyDescent="0.4">
      <c r="A2" s="10" t="s">
        <v>0</v>
      </c>
      <c r="B2" s="10" t="s">
        <v>13</v>
      </c>
      <c r="C2" s="10"/>
      <c r="D2" s="10" t="s">
        <v>14</v>
      </c>
      <c r="E2" s="10" t="s">
        <v>15</v>
      </c>
      <c r="F2" s="10" t="s">
        <v>16</v>
      </c>
      <c r="G2" s="10"/>
      <c r="H2" s="10" t="s">
        <v>17</v>
      </c>
      <c r="I2" s="10" t="s">
        <v>18</v>
      </c>
      <c r="J2" s="10" t="s">
        <v>19</v>
      </c>
    </row>
    <row r="3" spans="1:10" x14ac:dyDescent="0.35">
      <c r="A3" s="4">
        <v>43922</v>
      </c>
      <c r="B3" s="5">
        <v>0.63</v>
      </c>
      <c r="C3" s="3"/>
      <c r="D3" s="5">
        <v>0.2802</v>
      </c>
      <c r="E3" s="5">
        <f>(D3-B3)/B3</f>
        <v>-0.5552380952380952</v>
      </c>
      <c r="F3" s="6">
        <f t="shared" ref="F3:F31" si="0">ABS((B3-D3)/B3)</f>
        <v>0.5552380952380952</v>
      </c>
      <c r="G3" s="6"/>
      <c r="H3" s="5">
        <v>0.63</v>
      </c>
      <c r="I3" s="5">
        <f>(H3-B3)/B3</f>
        <v>0</v>
      </c>
      <c r="J3" s="6">
        <f>ABS((B3-H3)/B3)</f>
        <v>0</v>
      </c>
    </row>
    <row r="4" spans="1:10" x14ac:dyDescent="0.35">
      <c r="A4" s="4">
        <v>43923</v>
      </c>
      <c r="B4" s="5">
        <v>0.63</v>
      </c>
      <c r="C4" s="3"/>
      <c r="D4" s="5">
        <v>0.27400000000000002</v>
      </c>
      <c r="E4" s="5">
        <f t="shared" ref="E4:E31" si="1">(D4-B4)/B4</f>
        <v>-0.56507936507936507</v>
      </c>
      <c r="F4" s="6">
        <f t="shared" si="0"/>
        <v>0.56507936507936507</v>
      </c>
      <c r="G4" s="6"/>
      <c r="H4" s="5">
        <v>0.65132637299999996</v>
      </c>
      <c r="I4" s="5">
        <f t="shared" ref="I4:I31" si="2">(H4-B4)/B4</f>
        <v>3.3851385714285642E-2</v>
      </c>
      <c r="J4" s="6">
        <f t="shared" ref="J4:J31" si="3">ABS((B4-H4)/B4)</f>
        <v>3.3851385714285642E-2</v>
      </c>
    </row>
    <row r="5" spans="1:10" x14ac:dyDescent="0.35">
      <c r="A5" s="4">
        <v>43924</v>
      </c>
      <c r="B5" s="5">
        <v>0.6</v>
      </c>
      <c r="C5" s="3"/>
      <c r="D5" s="5">
        <v>0.26800000000000002</v>
      </c>
      <c r="E5" s="5">
        <f t="shared" si="1"/>
        <v>-0.55333333333333334</v>
      </c>
      <c r="F5" s="6">
        <f t="shared" si="0"/>
        <v>0.55333333333333334</v>
      </c>
      <c r="G5" s="6"/>
      <c r="H5" s="5">
        <v>0.68013147500000004</v>
      </c>
      <c r="I5" s="5">
        <f t="shared" si="2"/>
        <v>0.13355245833333346</v>
      </c>
      <c r="J5" s="6">
        <f t="shared" si="3"/>
        <v>0.13355245833333346</v>
      </c>
    </row>
    <row r="6" spans="1:10" x14ac:dyDescent="0.35">
      <c r="A6" s="4">
        <v>43925</v>
      </c>
      <c r="B6" s="5">
        <v>0.61</v>
      </c>
      <c r="C6" s="3"/>
      <c r="D6" s="5">
        <v>0.26200000000000001</v>
      </c>
      <c r="E6" s="5">
        <f t="shared" si="1"/>
        <v>-0.57049180327868854</v>
      </c>
      <c r="F6" s="6">
        <f t="shared" si="0"/>
        <v>0.57049180327868854</v>
      </c>
      <c r="G6" s="6"/>
      <c r="H6" s="5">
        <v>0.71537808899999999</v>
      </c>
      <c r="I6" s="5">
        <f t="shared" si="2"/>
        <v>0.17275096557377051</v>
      </c>
      <c r="J6" s="6">
        <f t="shared" si="3"/>
        <v>0.17275096557377051</v>
      </c>
    </row>
    <row r="7" spans="1:10" x14ac:dyDescent="0.35">
      <c r="A7" s="4">
        <v>43926</v>
      </c>
      <c r="B7" s="5">
        <v>0.62</v>
      </c>
      <c r="C7" s="3"/>
      <c r="D7" s="5">
        <v>0.25629999999999997</v>
      </c>
      <c r="E7" s="5">
        <f t="shared" si="1"/>
        <v>-0.5866129032258065</v>
      </c>
      <c r="F7" s="6">
        <f t="shared" si="0"/>
        <v>0.5866129032258065</v>
      </c>
      <c r="G7" s="6"/>
      <c r="H7" s="5">
        <v>0.72746990300000003</v>
      </c>
      <c r="I7" s="5">
        <f t="shared" si="2"/>
        <v>0.17333855322580652</v>
      </c>
      <c r="J7" s="6">
        <f t="shared" si="3"/>
        <v>0.17333855322580652</v>
      </c>
    </row>
    <row r="8" spans="1:10" x14ac:dyDescent="0.35">
      <c r="A8" s="4">
        <v>43927</v>
      </c>
      <c r="B8" s="5">
        <v>0.69</v>
      </c>
      <c r="C8" s="3"/>
      <c r="D8" s="5">
        <v>0.25059999999999999</v>
      </c>
      <c r="E8" s="5">
        <f t="shared" si="1"/>
        <v>-0.63681159420289857</v>
      </c>
      <c r="F8" s="6">
        <f t="shared" si="0"/>
        <v>0.63681159420289857</v>
      </c>
      <c r="G8" s="6"/>
      <c r="H8" s="5">
        <v>0.76417078599999999</v>
      </c>
      <c r="I8" s="5">
        <f t="shared" si="2"/>
        <v>0.10749389275362325</v>
      </c>
      <c r="J8" s="6">
        <f t="shared" si="3"/>
        <v>0.10749389275362325</v>
      </c>
    </row>
    <row r="9" spans="1:10" x14ac:dyDescent="0.35">
      <c r="A9" s="4">
        <v>43928</v>
      </c>
      <c r="B9" s="5">
        <v>0.63</v>
      </c>
      <c r="C9" s="3"/>
      <c r="D9" s="5">
        <v>0.245</v>
      </c>
      <c r="E9" s="5">
        <f t="shared" si="1"/>
        <v>-0.61111111111111116</v>
      </c>
      <c r="F9" s="6">
        <f t="shared" si="0"/>
        <v>0.61111111111111116</v>
      </c>
      <c r="G9" s="6"/>
      <c r="H9" s="5">
        <v>0.94867193900000002</v>
      </c>
      <c r="I9" s="5">
        <f t="shared" si="2"/>
        <v>0.50582847460317459</v>
      </c>
      <c r="J9" s="6">
        <f t="shared" si="3"/>
        <v>0.50582847460317459</v>
      </c>
    </row>
    <row r="10" spans="1:10" x14ac:dyDescent="0.35">
      <c r="A10" s="4">
        <v>43929</v>
      </c>
      <c r="B10" s="5">
        <v>0.64</v>
      </c>
      <c r="C10" s="3"/>
      <c r="D10" s="5">
        <v>0.23960000000000001</v>
      </c>
      <c r="E10" s="5">
        <f t="shared" si="1"/>
        <v>-0.62562499999999999</v>
      </c>
      <c r="F10" s="6">
        <f t="shared" si="0"/>
        <v>0.62562499999999999</v>
      </c>
      <c r="G10" s="6"/>
      <c r="H10" s="5">
        <v>1.0019386400000001</v>
      </c>
      <c r="I10" s="5">
        <f t="shared" si="2"/>
        <v>0.56552912500000008</v>
      </c>
      <c r="J10" s="6">
        <f t="shared" si="3"/>
        <v>0.56552912500000008</v>
      </c>
    </row>
    <row r="11" spans="1:10" x14ac:dyDescent="0.35">
      <c r="A11" s="4">
        <v>43930</v>
      </c>
      <c r="B11" s="5">
        <v>0.63</v>
      </c>
      <c r="C11" s="3"/>
      <c r="D11" s="5">
        <v>0.23430000000000001</v>
      </c>
      <c r="E11" s="5">
        <f t="shared" si="1"/>
        <v>-0.62809523809523804</v>
      </c>
      <c r="F11" s="6">
        <f t="shared" si="0"/>
        <v>0.62809523809523804</v>
      </c>
      <c r="G11" s="6"/>
      <c r="H11" s="5">
        <v>1.0834975689999999</v>
      </c>
      <c r="I11" s="5">
        <f t="shared" si="2"/>
        <v>0.71983741111111099</v>
      </c>
      <c r="J11" s="6">
        <f t="shared" si="3"/>
        <v>0.71983741111111099</v>
      </c>
    </row>
    <row r="12" spans="1:10" x14ac:dyDescent="0.35">
      <c r="A12" s="4">
        <v>43931</v>
      </c>
      <c r="B12" s="5">
        <v>0.63</v>
      </c>
      <c r="C12" s="3"/>
      <c r="D12" s="5">
        <v>0.2291</v>
      </c>
      <c r="E12" s="5">
        <f t="shared" si="1"/>
        <v>-0.63634920634920644</v>
      </c>
      <c r="F12" s="6">
        <f t="shared" si="0"/>
        <v>0.63634920634920644</v>
      </c>
      <c r="G12" s="6"/>
      <c r="H12" s="5">
        <v>1.040941677</v>
      </c>
      <c r="I12" s="5">
        <f t="shared" si="2"/>
        <v>0.65228837619047608</v>
      </c>
      <c r="J12" s="6">
        <f t="shared" si="3"/>
        <v>0.65228837619047608</v>
      </c>
    </row>
    <row r="13" spans="1:10" x14ac:dyDescent="0.35">
      <c r="A13" s="4">
        <v>43932</v>
      </c>
      <c r="B13" s="5">
        <v>0.65</v>
      </c>
      <c r="C13" s="3"/>
      <c r="D13" s="5">
        <v>0.22409999999999999</v>
      </c>
      <c r="E13" s="5">
        <f t="shared" si="1"/>
        <v>-0.65523076923076928</v>
      </c>
      <c r="F13" s="6">
        <f t="shared" si="0"/>
        <v>0.65523076923076928</v>
      </c>
      <c r="G13" s="6"/>
      <c r="H13" s="5">
        <v>1.0639660310000001</v>
      </c>
      <c r="I13" s="5">
        <f t="shared" si="2"/>
        <v>0.63687081692307701</v>
      </c>
      <c r="J13" s="6">
        <f t="shared" si="3"/>
        <v>0.63687081692307701</v>
      </c>
    </row>
    <row r="14" spans="1:10" x14ac:dyDescent="0.35">
      <c r="A14" s="4">
        <v>43933</v>
      </c>
      <c r="B14" s="5">
        <v>0.65</v>
      </c>
      <c r="C14" s="3"/>
      <c r="D14" s="5">
        <v>0.21909999999999999</v>
      </c>
      <c r="E14" s="5">
        <f t="shared" si="1"/>
        <v>-0.66292307692307695</v>
      </c>
      <c r="F14" s="6">
        <f t="shared" si="0"/>
        <v>0.66292307692307695</v>
      </c>
      <c r="G14" s="6"/>
      <c r="H14" s="5">
        <v>1.0537154989999999</v>
      </c>
      <c r="I14" s="5">
        <f t="shared" si="2"/>
        <v>0.6211007676923076</v>
      </c>
      <c r="J14" s="6">
        <f t="shared" si="3"/>
        <v>0.6211007676923076</v>
      </c>
    </row>
    <row r="15" spans="1:10" x14ac:dyDescent="0.35">
      <c r="A15" s="4">
        <v>43934</v>
      </c>
      <c r="B15" s="5">
        <v>0.65</v>
      </c>
      <c r="C15" s="3"/>
      <c r="D15" s="5">
        <v>0.21429999999999999</v>
      </c>
      <c r="E15" s="5">
        <f t="shared" si="1"/>
        <v>-0.67030769230769238</v>
      </c>
      <c r="F15" s="6">
        <f t="shared" si="0"/>
        <v>0.67030769230769238</v>
      </c>
      <c r="G15" s="6"/>
      <c r="H15" s="5">
        <v>1.0634849820000001</v>
      </c>
      <c r="I15" s="5">
        <f t="shared" si="2"/>
        <v>0.63613074153846161</v>
      </c>
      <c r="J15" s="6">
        <f t="shared" si="3"/>
        <v>0.63613074153846161</v>
      </c>
    </row>
    <row r="16" spans="1:10" x14ac:dyDescent="0.35">
      <c r="A16" s="4">
        <v>43935</v>
      </c>
      <c r="B16" s="5">
        <v>0.62</v>
      </c>
      <c r="C16" s="3"/>
      <c r="D16" s="5">
        <v>0.20949999999999999</v>
      </c>
      <c r="E16" s="5">
        <f t="shared" si="1"/>
        <v>-0.6620967741935484</v>
      </c>
      <c r="F16" s="6">
        <f t="shared" si="0"/>
        <v>0.6620967741935484</v>
      </c>
      <c r="G16" s="6"/>
      <c r="H16" s="5">
        <v>1.3289826</v>
      </c>
      <c r="I16" s="5">
        <f t="shared" si="2"/>
        <v>1.1435203225806452</v>
      </c>
      <c r="J16" s="6">
        <f t="shared" si="3"/>
        <v>1.1435203225806452</v>
      </c>
    </row>
    <row r="17" spans="1:10" x14ac:dyDescent="0.35">
      <c r="A17" s="4">
        <v>43936</v>
      </c>
      <c r="B17" s="5">
        <v>0.64</v>
      </c>
      <c r="C17" s="3"/>
      <c r="D17" s="5">
        <v>0.2049</v>
      </c>
      <c r="E17" s="5">
        <f t="shared" si="1"/>
        <v>-0.67984375000000008</v>
      </c>
      <c r="F17" s="6">
        <f t="shared" si="0"/>
        <v>0.67984375000000008</v>
      </c>
      <c r="G17" s="6"/>
      <c r="H17" s="5">
        <v>1.4449873440000001</v>
      </c>
      <c r="I17" s="5">
        <f t="shared" si="2"/>
        <v>1.2577927250000001</v>
      </c>
      <c r="J17" s="6">
        <f t="shared" si="3"/>
        <v>1.2577927250000001</v>
      </c>
    </row>
    <row r="18" spans="1:10" x14ac:dyDescent="0.35">
      <c r="A18" s="4">
        <v>43937</v>
      </c>
      <c r="B18" s="5">
        <v>0.64</v>
      </c>
      <c r="C18" s="3"/>
      <c r="D18" s="5">
        <v>0.20039999999999999</v>
      </c>
      <c r="E18" s="5">
        <f t="shared" si="1"/>
        <v>-0.68687500000000001</v>
      </c>
      <c r="F18" s="6">
        <f t="shared" si="0"/>
        <v>0.68687500000000001</v>
      </c>
      <c r="G18" s="6"/>
      <c r="H18" s="5">
        <v>1.478642282</v>
      </c>
      <c r="I18" s="5">
        <f t="shared" si="2"/>
        <v>1.310378565625</v>
      </c>
      <c r="J18" s="6">
        <f t="shared" si="3"/>
        <v>1.310378565625</v>
      </c>
    </row>
    <row r="19" spans="1:10" x14ac:dyDescent="0.35">
      <c r="A19" s="4">
        <v>43938</v>
      </c>
      <c r="B19" s="5">
        <v>0.65</v>
      </c>
      <c r="C19" s="3"/>
      <c r="D19" s="5">
        <v>0.19600000000000001</v>
      </c>
      <c r="E19" s="5">
        <f t="shared" si="1"/>
        <v>-0.69846153846153847</v>
      </c>
      <c r="F19" s="6">
        <f t="shared" si="0"/>
        <v>0.69846153846153847</v>
      </c>
      <c r="G19" s="6"/>
      <c r="H19" s="5">
        <v>1.465070155</v>
      </c>
      <c r="I19" s="5">
        <f t="shared" si="2"/>
        <v>1.2539540846153845</v>
      </c>
      <c r="J19" s="6">
        <f t="shared" si="3"/>
        <v>1.2539540846153845</v>
      </c>
    </row>
    <row r="20" spans="1:10" x14ac:dyDescent="0.35">
      <c r="A20" s="4">
        <v>43939</v>
      </c>
      <c r="B20" s="5">
        <v>0.62</v>
      </c>
      <c r="C20" s="3"/>
      <c r="D20" s="5">
        <v>0.19159999999999999</v>
      </c>
      <c r="E20" s="5">
        <f t="shared" si="1"/>
        <v>-0.69096774193548383</v>
      </c>
      <c r="F20" s="6">
        <f t="shared" si="0"/>
        <v>0.69096774193548383</v>
      </c>
      <c r="G20" s="6"/>
      <c r="H20" s="5">
        <v>1.4929953810000001</v>
      </c>
      <c r="I20" s="5">
        <f t="shared" si="2"/>
        <v>1.4080570661290324</v>
      </c>
      <c r="J20" s="6">
        <f t="shared" si="3"/>
        <v>1.4080570661290324</v>
      </c>
    </row>
    <row r="21" spans="1:10" x14ac:dyDescent="0.35">
      <c r="A21" s="4">
        <v>43940</v>
      </c>
      <c r="B21" s="5">
        <v>0.64</v>
      </c>
      <c r="C21" s="3"/>
      <c r="D21" s="5">
        <v>0.18740000000000001</v>
      </c>
      <c r="E21" s="5">
        <f t="shared" si="1"/>
        <v>-0.70718749999999997</v>
      </c>
      <c r="F21" s="6">
        <f t="shared" si="0"/>
        <v>0.70718749999999997</v>
      </c>
      <c r="G21" s="6"/>
      <c r="H21" s="5">
        <v>1.5035639350000001</v>
      </c>
      <c r="I21" s="5">
        <f t="shared" si="2"/>
        <v>1.3493186484375002</v>
      </c>
      <c r="J21" s="6">
        <f t="shared" si="3"/>
        <v>1.3493186484375002</v>
      </c>
    </row>
    <row r="22" spans="1:10" x14ac:dyDescent="0.35">
      <c r="A22" s="4">
        <v>43941</v>
      </c>
      <c r="B22" s="5">
        <v>0.63</v>
      </c>
      <c r="C22" s="3"/>
      <c r="D22" s="5">
        <v>0.1832</v>
      </c>
      <c r="E22" s="5">
        <f t="shared" si="1"/>
        <v>-0.70920634920634917</v>
      </c>
      <c r="F22" s="6">
        <f t="shared" si="0"/>
        <v>0.70920634920634917</v>
      </c>
      <c r="G22" s="6"/>
      <c r="H22" s="5">
        <v>1.525298536</v>
      </c>
      <c r="I22" s="5">
        <f t="shared" si="2"/>
        <v>1.4211087873015873</v>
      </c>
      <c r="J22" s="6">
        <f t="shared" si="3"/>
        <v>1.4211087873015873</v>
      </c>
    </row>
    <row r="23" spans="1:10" x14ac:dyDescent="0.35">
      <c r="A23" s="4">
        <v>43942</v>
      </c>
      <c r="B23" s="5">
        <v>0.64</v>
      </c>
      <c r="C23" s="3"/>
      <c r="D23" s="5">
        <v>0.1792</v>
      </c>
      <c r="E23" s="5">
        <f t="shared" si="1"/>
        <v>-0.72</v>
      </c>
      <c r="F23" s="6">
        <f t="shared" si="0"/>
        <v>0.72</v>
      </c>
      <c r="G23" s="6"/>
      <c r="H23" s="5">
        <v>1.5367143139999999</v>
      </c>
      <c r="I23" s="5">
        <f t="shared" si="2"/>
        <v>1.4011161156249998</v>
      </c>
      <c r="J23" s="6">
        <f t="shared" si="3"/>
        <v>1.4011161156249998</v>
      </c>
    </row>
    <row r="24" spans="1:10" x14ac:dyDescent="0.35">
      <c r="A24" s="4">
        <v>43943</v>
      </c>
      <c r="B24" s="5">
        <v>0.65</v>
      </c>
      <c r="C24" s="3"/>
      <c r="D24" s="5">
        <v>0.17519999999999999</v>
      </c>
      <c r="E24" s="5">
        <f t="shared" si="1"/>
        <v>-0.73046153846153838</v>
      </c>
      <c r="F24" s="6">
        <f t="shared" si="0"/>
        <v>0.73046153846153838</v>
      </c>
      <c r="G24" s="6"/>
      <c r="H24" s="5">
        <v>1.5513274779999999</v>
      </c>
      <c r="I24" s="5">
        <f t="shared" si="2"/>
        <v>1.3866576584615382</v>
      </c>
      <c r="J24" s="6">
        <f t="shared" si="3"/>
        <v>1.3866576584615382</v>
      </c>
    </row>
    <row r="25" spans="1:10" x14ac:dyDescent="0.35">
      <c r="A25" s="4">
        <v>43944</v>
      </c>
      <c r="B25" s="5">
        <v>0.66</v>
      </c>
      <c r="C25" s="3"/>
      <c r="D25" s="5">
        <v>0.17130000000000001</v>
      </c>
      <c r="E25" s="5">
        <f t="shared" si="1"/>
        <v>-0.74045454545454548</v>
      </c>
      <c r="F25" s="6">
        <f t="shared" si="0"/>
        <v>0.74045454545454548</v>
      </c>
      <c r="G25" s="6"/>
      <c r="H25" s="5">
        <v>1.542225873</v>
      </c>
      <c r="I25" s="5">
        <f t="shared" si="2"/>
        <v>1.336705868181818</v>
      </c>
      <c r="J25" s="6">
        <f t="shared" si="3"/>
        <v>1.336705868181818</v>
      </c>
    </row>
    <row r="26" spans="1:10" x14ac:dyDescent="0.35">
      <c r="A26" s="4">
        <v>43945</v>
      </c>
      <c r="B26" s="5">
        <v>0.67</v>
      </c>
      <c r="C26" s="3"/>
      <c r="D26" s="5">
        <v>0.1676</v>
      </c>
      <c r="E26" s="5">
        <f t="shared" si="1"/>
        <v>-0.74985074626865678</v>
      </c>
      <c r="F26" s="6">
        <f t="shared" si="0"/>
        <v>0.74985074626865678</v>
      </c>
      <c r="G26" s="6"/>
      <c r="H26" s="5">
        <v>1.554843244</v>
      </c>
      <c r="I26" s="5">
        <f t="shared" si="2"/>
        <v>1.3206615582089549</v>
      </c>
      <c r="J26" s="6">
        <f t="shared" si="3"/>
        <v>1.3206615582089549</v>
      </c>
    </row>
    <row r="27" spans="1:10" x14ac:dyDescent="0.35">
      <c r="A27" s="4">
        <v>43946</v>
      </c>
      <c r="B27" s="5">
        <v>0.68</v>
      </c>
      <c r="C27" s="3"/>
      <c r="D27" s="5">
        <v>0.16389999999999999</v>
      </c>
      <c r="E27" s="5">
        <f t="shared" si="1"/>
        <v>-0.75897058823529406</v>
      </c>
      <c r="F27" s="6">
        <f t="shared" si="0"/>
        <v>0.75897058823529406</v>
      </c>
      <c r="G27" s="6"/>
      <c r="H27" s="5">
        <v>1.6033452180000001</v>
      </c>
      <c r="I27" s="5">
        <f t="shared" si="2"/>
        <v>1.3578606147058823</v>
      </c>
      <c r="J27" s="6">
        <f t="shared" si="3"/>
        <v>1.3578606147058823</v>
      </c>
    </row>
    <row r="28" spans="1:10" x14ac:dyDescent="0.35">
      <c r="A28" s="4">
        <v>43947</v>
      </c>
      <c r="B28" s="5">
        <v>0.7</v>
      </c>
      <c r="C28" s="3"/>
      <c r="D28" s="5">
        <v>0.16020000000000001</v>
      </c>
      <c r="E28" s="5">
        <f t="shared" si="1"/>
        <v>-0.77114285714285713</v>
      </c>
      <c r="F28" s="6">
        <f t="shared" si="0"/>
        <v>0.77114285714285713</v>
      </c>
      <c r="G28" s="6"/>
      <c r="H28" s="5">
        <v>0.88491995899999998</v>
      </c>
      <c r="I28" s="5">
        <f t="shared" si="2"/>
        <v>0.26417137000000007</v>
      </c>
      <c r="J28" s="6">
        <f t="shared" si="3"/>
        <v>0.26417137000000007</v>
      </c>
    </row>
    <row r="29" spans="1:10" x14ac:dyDescent="0.35">
      <c r="A29" s="4">
        <v>43948</v>
      </c>
      <c r="B29" s="5">
        <v>0.71</v>
      </c>
      <c r="C29" s="3"/>
      <c r="D29" s="5">
        <v>0.15670000000000001</v>
      </c>
      <c r="E29" s="5">
        <f t="shared" si="1"/>
        <v>-0.77929577464788724</v>
      </c>
      <c r="F29" s="6">
        <f t="shared" si="0"/>
        <v>0.77929577464788724</v>
      </c>
      <c r="G29" s="6"/>
      <c r="H29" s="5">
        <v>0.81537643500000001</v>
      </c>
      <c r="I29" s="5">
        <f t="shared" si="2"/>
        <v>0.14841751408450712</v>
      </c>
      <c r="J29" s="6">
        <f t="shared" si="3"/>
        <v>0.14841751408450712</v>
      </c>
    </row>
    <row r="30" spans="1:10" x14ac:dyDescent="0.35">
      <c r="A30" s="4">
        <v>43949</v>
      </c>
      <c r="B30" s="5">
        <v>0.7</v>
      </c>
      <c r="C30" s="3"/>
      <c r="D30" s="5">
        <v>0.1532</v>
      </c>
      <c r="E30" s="5">
        <f t="shared" si="1"/>
        <v>-0.78114285714285714</v>
      </c>
      <c r="F30" s="6">
        <f t="shared" si="0"/>
        <v>0.78114285714285714</v>
      </c>
      <c r="G30" s="6"/>
      <c r="H30" s="5">
        <v>0.80439974700000005</v>
      </c>
      <c r="I30" s="5">
        <f t="shared" si="2"/>
        <v>0.14914249571428587</v>
      </c>
      <c r="J30" s="6">
        <f t="shared" si="3"/>
        <v>0.14914249571428587</v>
      </c>
    </row>
    <row r="31" spans="1:10" x14ac:dyDescent="0.35">
      <c r="A31" s="4">
        <v>43950</v>
      </c>
      <c r="B31" s="5">
        <v>0.68</v>
      </c>
      <c r="C31" s="3"/>
      <c r="D31" s="5">
        <v>0.14979999999999999</v>
      </c>
      <c r="E31" s="5">
        <f t="shared" si="1"/>
        <v>-0.77970588235294114</v>
      </c>
      <c r="F31" s="6">
        <f t="shared" si="0"/>
        <v>0.77970588235294114</v>
      </c>
      <c r="G31" s="6"/>
      <c r="H31" s="5">
        <v>0.65162883699999996</v>
      </c>
      <c r="I31" s="5">
        <f t="shared" si="2"/>
        <v>-4.1722298529411894E-2</v>
      </c>
      <c r="J31" s="6">
        <f t="shared" si="3"/>
        <v>4.1722298529411894E-2</v>
      </c>
    </row>
    <row r="32" spans="1:10" x14ac:dyDescent="0.35">
      <c r="A32" s="4">
        <v>43951</v>
      </c>
      <c r="B32" s="3">
        <v>0.7</v>
      </c>
      <c r="C32" s="3"/>
      <c r="D32" s="5">
        <v>0.14649999999999999</v>
      </c>
      <c r="E32" s="5">
        <f t="shared" ref="E32" si="4">(D32-B32)/B32</f>
        <v>-0.7907142857142857</v>
      </c>
      <c r="F32" s="6">
        <f t="shared" ref="F32" si="5">ABS((B32-D32)/B32)</f>
        <v>0.7907142857142857</v>
      </c>
      <c r="G32" s="6"/>
      <c r="H32" s="5">
        <v>0.61867131900000005</v>
      </c>
      <c r="I32" s="5">
        <f t="shared" ref="I32" si="6">(H32-B32)/B32</f>
        <v>-0.11618382999999986</v>
      </c>
      <c r="J32" s="6">
        <f t="shared" ref="J32" si="7">ABS((B32-H32)/B32)</f>
        <v>0.11618382999999986</v>
      </c>
    </row>
    <row r="33" spans="1:10" x14ac:dyDescent="0.35">
      <c r="A33" s="4"/>
      <c r="B33" s="3"/>
      <c r="C33" s="3"/>
      <c r="D33" s="5"/>
      <c r="E33" s="5"/>
      <c r="F33" s="6"/>
      <c r="G33" s="6"/>
      <c r="H33" s="5"/>
      <c r="I33" s="5"/>
      <c r="J33" s="6"/>
    </row>
    <row r="34" spans="1:10" x14ac:dyDescent="0.35">
      <c r="A34" s="3"/>
      <c r="B34" s="3"/>
      <c r="C34" s="3"/>
      <c r="D34" s="3"/>
      <c r="E34" s="3"/>
      <c r="F34" s="5">
        <f>SUM(F3:F33)</f>
        <v>20.393586917593069</v>
      </c>
      <c r="G34" s="5"/>
      <c r="H34" s="3"/>
      <c r="I34" s="3"/>
      <c r="J34" s="5">
        <f>SUM(J3:J33)</f>
        <v>21.625342491859971</v>
      </c>
    </row>
    <row r="35" spans="1:10" x14ac:dyDescent="0.35">
      <c r="A35" s="3"/>
      <c r="B35" s="3"/>
      <c r="C35" s="3"/>
      <c r="D35" s="3"/>
      <c r="E35" s="3" t="s">
        <v>1</v>
      </c>
      <c r="F35" s="7">
        <f>COUNT(D3:D33)</f>
        <v>30</v>
      </c>
      <c r="G35" s="7"/>
      <c r="H35" s="3"/>
      <c r="I35" s="3" t="s">
        <v>1</v>
      </c>
      <c r="J35" s="7">
        <f>COUNT(H3:H33)</f>
        <v>30</v>
      </c>
    </row>
    <row r="36" spans="1:10" x14ac:dyDescent="0.35">
      <c r="A36" s="3"/>
      <c r="B36" s="3"/>
      <c r="C36" s="3"/>
      <c r="D36" s="3"/>
      <c r="E36" s="3" t="s">
        <v>4</v>
      </c>
      <c r="F36" s="5">
        <f>(F34/F35)*100</f>
        <v>67.978623058643564</v>
      </c>
      <c r="G36" s="5"/>
      <c r="H36" s="3"/>
      <c r="I36" s="3" t="s">
        <v>4</v>
      </c>
      <c r="J36" s="5">
        <f>(J34/J35)*100</f>
        <v>72.084474972866573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75CF6-3B8C-40D7-8DF5-E4087A2A077C}">
  <dimension ref="A1:AD39"/>
  <sheetViews>
    <sheetView workbookViewId="0">
      <selection activeCell="A34" sqref="A34:AC39"/>
    </sheetView>
  </sheetViews>
  <sheetFormatPr defaultRowHeight="14.5" x14ac:dyDescent="0.35"/>
  <cols>
    <col min="1" max="1" width="10.6328125" bestFit="1" customWidth="1"/>
    <col min="2" max="2" width="10.1796875" customWidth="1"/>
    <col min="3" max="3" width="0" hidden="1" customWidth="1"/>
    <col min="4" max="4" width="8.81640625" bestFit="1" customWidth="1"/>
    <col min="5" max="5" width="7.1796875" bestFit="1" customWidth="1"/>
    <col min="6" max="6" width="8.81640625" hidden="1" customWidth="1"/>
    <col min="7" max="7" width="0" hidden="1" customWidth="1"/>
    <col min="8" max="8" width="8.81640625" bestFit="1" customWidth="1"/>
    <col min="9" max="9" width="6" bestFit="1" customWidth="1"/>
    <col min="10" max="10" width="8.81640625" hidden="1" customWidth="1"/>
    <col min="11" max="11" width="10.6328125" hidden="1" customWidth="1"/>
    <col min="12" max="12" width="9.90625" customWidth="1"/>
    <col min="13" max="13" width="0" hidden="1" customWidth="1"/>
    <col min="14" max="14" width="8.81640625" bestFit="1" customWidth="1"/>
    <col min="15" max="15" width="7.1796875" bestFit="1" customWidth="1"/>
    <col min="16" max="16" width="8.81640625" hidden="1" customWidth="1"/>
    <col min="17" max="17" width="0" hidden="1" customWidth="1"/>
    <col min="18" max="18" width="8.81640625" bestFit="1" customWidth="1"/>
    <col min="19" max="19" width="6" bestFit="1" customWidth="1"/>
    <col min="20" max="20" width="8.81640625" hidden="1" customWidth="1"/>
    <col min="21" max="21" width="10.6328125" hidden="1" customWidth="1"/>
    <col min="22" max="22" width="9.7265625" customWidth="1"/>
    <col min="23" max="23" width="0" hidden="1" customWidth="1"/>
    <col min="24" max="24" width="8.81640625" bestFit="1" customWidth="1"/>
    <col min="25" max="25" width="7.1796875" bestFit="1" customWidth="1"/>
    <col min="26" max="26" width="8.81640625" hidden="1" customWidth="1"/>
    <col min="27" max="27" width="0" hidden="1" customWidth="1"/>
    <col min="28" max="28" width="8.81640625" bestFit="1" customWidth="1"/>
    <col min="29" max="29" width="6" bestFit="1" customWidth="1"/>
    <col min="30" max="30" width="8.81640625" hidden="1" customWidth="1"/>
  </cols>
  <sheetData>
    <row r="1" spans="1:30" ht="57" thickBot="1" x14ac:dyDescent="0.4">
      <c r="A1" s="22"/>
      <c r="B1" s="23" t="s">
        <v>2</v>
      </c>
      <c r="C1" s="22"/>
      <c r="D1" s="23" t="s">
        <v>3</v>
      </c>
      <c r="E1" s="24"/>
      <c r="F1" s="25"/>
      <c r="G1" s="25"/>
      <c r="H1" s="23" t="s">
        <v>5</v>
      </c>
      <c r="I1" s="23"/>
      <c r="J1" s="22"/>
      <c r="K1" s="22" t="s">
        <v>0</v>
      </c>
      <c r="L1" s="23" t="s">
        <v>6</v>
      </c>
      <c r="M1" s="22"/>
      <c r="N1" s="23" t="s">
        <v>3</v>
      </c>
      <c r="O1" s="24"/>
      <c r="P1" s="25"/>
      <c r="Q1" s="25"/>
      <c r="R1" s="23" t="s">
        <v>5</v>
      </c>
      <c r="S1" s="23"/>
      <c r="T1" s="22"/>
      <c r="U1" s="22" t="s">
        <v>0</v>
      </c>
      <c r="V1" s="23" t="s">
        <v>7</v>
      </c>
      <c r="W1" s="22"/>
      <c r="X1" s="23" t="s">
        <v>3</v>
      </c>
      <c r="Y1" s="24"/>
      <c r="Z1" s="25"/>
      <c r="AA1" s="25"/>
      <c r="AB1" s="23" t="s">
        <v>5</v>
      </c>
      <c r="AC1" s="23"/>
      <c r="AD1" s="22"/>
    </row>
    <row r="2" spans="1:30" ht="29" thickBot="1" x14ac:dyDescent="0.4">
      <c r="A2" s="23" t="s">
        <v>0</v>
      </c>
      <c r="B2" s="23" t="s">
        <v>13</v>
      </c>
      <c r="C2" s="23"/>
      <c r="D2" s="23" t="s">
        <v>14</v>
      </c>
      <c r="E2" s="23" t="s">
        <v>15</v>
      </c>
      <c r="F2" s="23" t="s">
        <v>16</v>
      </c>
      <c r="G2" s="23"/>
      <c r="H2" s="23" t="s">
        <v>17</v>
      </c>
      <c r="I2" s="23" t="s">
        <v>18</v>
      </c>
      <c r="J2" s="23" t="s">
        <v>19</v>
      </c>
      <c r="K2" s="23" t="s">
        <v>0</v>
      </c>
      <c r="L2" s="23" t="s">
        <v>13</v>
      </c>
      <c r="M2" s="23"/>
      <c r="N2" s="23" t="s">
        <v>14</v>
      </c>
      <c r="O2" s="23" t="s">
        <v>15</v>
      </c>
      <c r="P2" s="23" t="s">
        <v>16</v>
      </c>
      <c r="Q2" s="23"/>
      <c r="R2" s="23" t="s">
        <v>17</v>
      </c>
      <c r="S2" s="23" t="s">
        <v>18</v>
      </c>
      <c r="T2" s="23" t="s">
        <v>19</v>
      </c>
      <c r="U2" s="23" t="s">
        <v>0</v>
      </c>
      <c r="V2" s="23" t="s">
        <v>13</v>
      </c>
      <c r="W2" s="23"/>
      <c r="X2" s="23" t="s">
        <v>14</v>
      </c>
      <c r="Y2" s="23" t="s">
        <v>15</v>
      </c>
      <c r="Z2" s="23" t="s">
        <v>16</v>
      </c>
      <c r="AA2" s="23"/>
      <c r="AB2" s="23" t="s">
        <v>17</v>
      </c>
      <c r="AC2" s="23" t="s">
        <v>18</v>
      </c>
      <c r="AD2" s="23" t="s">
        <v>19</v>
      </c>
    </row>
    <row r="3" spans="1:30" x14ac:dyDescent="0.35">
      <c r="A3" s="13">
        <v>43922</v>
      </c>
      <c r="B3" s="14">
        <v>1.6718063329999999</v>
      </c>
      <c r="C3" s="17"/>
      <c r="D3" s="14">
        <v>0.98019999999999996</v>
      </c>
      <c r="E3" s="14">
        <f>(D3-B3)/B3</f>
        <v>-0.41368806861673729</v>
      </c>
      <c r="F3" s="15">
        <f t="shared" ref="F3:F32" si="0">ABS((B3-D3)/B3)</f>
        <v>0.41368806861673729</v>
      </c>
      <c r="G3" s="15"/>
      <c r="H3" s="14">
        <v>1.6718063329999999</v>
      </c>
      <c r="I3" s="14">
        <f>(H3-B3)/B3</f>
        <v>0</v>
      </c>
      <c r="J3" s="15">
        <f>ABS((B3-H3)/B3)</f>
        <v>0</v>
      </c>
      <c r="K3" s="13">
        <v>43922</v>
      </c>
      <c r="L3" s="14">
        <v>58.7</v>
      </c>
      <c r="M3" s="17"/>
      <c r="N3" s="14">
        <v>67.561899999999994</v>
      </c>
      <c r="O3" s="14">
        <f>(N3-L3)/L3</f>
        <v>0.15096933560476986</v>
      </c>
      <c r="P3" s="15">
        <f t="shared" ref="P3:P32" si="1">ABS((L3-N3)/L3)</f>
        <v>0.15096933560476986</v>
      </c>
      <c r="Q3" s="15"/>
      <c r="R3" s="14">
        <v>58.7</v>
      </c>
      <c r="S3" s="14">
        <f>(R3-L3)/L3</f>
        <v>0</v>
      </c>
      <c r="T3" s="15">
        <f>ABS((L3-R3)/L3)</f>
        <v>0</v>
      </c>
      <c r="U3" s="13">
        <v>43922</v>
      </c>
      <c r="V3" s="14">
        <v>0.63</v>
      </c>
      <c r="W3" s="17"/>
      <c r="X3" s="14">
        <v>0.2802</v>
      </c>
      <c r="Y3" s="14">
        <f>(X3-V3)/V3</f>
        <v>-0.5552380952380952</v>
      </c>
      <c r="Z3" s="15">
        <f t="shared" ref="Z3:Z32" si="2">ABS((V3-X3)/V3)</f>
        <v>0.5552380952380952</v>
      </c>
      <c r="AA3" s="15"/>
      <c r="AB3" s="14">
        <v>0.63</v>
      </c>
      <c r="AC3" s="14">
        <f>(AB3-V3)/V3</f>
        <v>0</v>
      </c>
      <c r="AD3" s="15">
        <f>ABS((V3-AB3)/V3)</f>
        <v>0</v>
      </c>
    </row>
    <row r="4" spans="1:30" x14ac:dyDescent="0.35">
      <c r="A4" s="13">
        <v>43923</v>
      </c>
      <c r="B4" s="14">
        <v>1.4157767670000001</v>
      </c>
      <c r="C4" s="17"/>
      <c r="D4" s="14">
        <v>0.96619999999999995</v>
      </c>
      <c r="E4" s="14">
        <f t="shared" ref="E4:E32" si="3">(D4-B4)/B4</f>
        <v>-0.31754777834972064</v>
      </c>
      <c r="F4" s="15">
        <f t="shared" si="0"/>
        <v>0.31754777834972064</v>
      </c>
      <c r="G4" s="15"/>
      <c r="H4" s="14">
        <v>1.361876943</v>
      </c>
      <c r="I4" s="14">
        <f t="shared" ref="I4:I32" si="4">(H4-B4)/B4</f>
        <v>-3.8070849343157888E-2</v>
      </c>
      <c r="J4" s="15">
        <f t="shared" ref="J4:J32" si="5">ABS((B4-H4)/B4)</f>
        <v>3.8070849343157888E-2</v>
      </c>
      <c r="K4" s="13">
        <v>43923</v>
      </c>
      <c r="L4" s="14">
        <v>58.69</v>
      </c>
      <c r="M4" s="17"/>
      <c r="N4" s="14">
        <v>67.840699999999998</v>
      </c>
      <c r="O4" s="14">
        <f t="shared" ref="O4:O32" si="6">(N4-L4)/L4</f>
        <v>0.15591582893167491</v>
      </c>
      <c r="P4" s="15">
        <f t="shared" si="1"/>
        <v>0.15591582893167491</v>
      </c>
      <c r="Q4" s="15"/>
      <c r="R4" s="14">
        <v>68.374937520000003</v>
      </c>
      <c r="S4" s="14">
        <f t="shared" ref="S4:S32" si="7">(R4-L4)/L4</f>
        <v>0.16501852990287963</v>
      </c>
      <c r="T4" s="15">
        <f t="shared" ref="T4:T32" si="8">ABS((L4-R4)/L4)</f>
        <v>0.16501852990287963</v>
      </c>
      <c r="U4" s="13">
        <v>43923</v>
      </c>
      <c r="V4" s="14">
        <v>0.63</v>
      </c>
      <c r="W4" s="17"/>
      <c r="X4" s="14">
        <v>0.27400000000000002</v>
      </c>
      <c r="Y4" s="14">
        <f t="shared" ref="Y4:Y32" si="9">(X4-V4)/V4</f>
        <v>-0.56507936507936507</v>
      </c>
      <c r="Z4" s="15">
        <f t="shared" si="2"/>
        <v>0.56507936507936507</v>
      </c>
      <c r="AA4" s="15"/>
      <c r="AB4" s="14">
        <v>0.65132637299999996</v>
      </c>
      <c r="AC4" s="14">
        <f t="shared" ref="AC4:AC32" si="10">(AB4-V4)/V4</f>
        <v>3.3851385714285642E-2</v>
      </c>
      <c r="AD4" s="15">
        <f t="shared" ref="AD4:AD32" si="11">ABS((V4-AB4)/V4)</f>
        <v>3.3851385714285642E-2</v>
      </c>
    </row>
    <row r="5" spans="1:30" x14ac:dyDescent="0.35">
      <c r="A5" s="13">
        <v>43924</v>
      </c>
      <c r="B5" s="14">
        <v>1.3906901679999999</v>
      </c>
      <c r="C5" s="17"/>
      <c r="D5" s="14">
        <v>0.95230000000000004</v>
      </c>
      <c r="E5" s="14">
        <f t="shared" si="3"/>
        <v>-0.31523208985540185</v>
      </c>
      <c r="F5" s="15">
        <f t="shared" si="0"/>
        <v>0.31523208985540185</v>
      </c>
      <c r="G5" s="15"/>
      <c r="H5" s="14">
        <v>1.5056666679999999</v>
      </c>
      <c r="I5" s="14">
        <f t="shared" si="4"/>
        <v>8.2675855949533139E-2</v>
      </c>
      <c r="J5" s="15">
        <f t="shared" si="5"/>
        <v>8.2675855949533139E-2</v>
      </c>
      <c r="K5" s="13">
        <v>43924</v>
      </c>
      <c r="L5" s="14">
        <v>44.35</v>
      </c>
      <c r="M5" s="17"/>
      <c r="N5" s="14">
        <v>68.120500000000007</v>
      </c>
      <c r="O5" s="14">
        <f t="shared" si="6"/>
        <v>0.53597519729425036</v>
      </c>
      <c r="P5" s="15">
        <f t="shared" si="1"/>
        <v>0.53597519729425036</v>
      </c>
      <c r="Q5" s="15"/>
      <c r="R5" s="14">
        <v>54.120588069999997</v>
      </c>
      <c r="S5" s="14">
        <f t="shared" si="7"/>
        <v>0.22030638263810587</v>
      </c>
      <c r="T5" s="15">
        <f t="shared" si="8"/>
        <v>0.22030638263810587</v>
      </c>
      <c r="U5" s="13">
        <v>43924</v>
      </c>
      <c r="V5" s="14">
        <v>0.6</v>
      </c>
      <c r="W5" s="17"/>
      <c r="X5" s="14">
        <v>0.26800000000000002</v>
      </c>
      <c r="Y5" s="14">
        <f t="shared" si="9"/>
        <v>-0.55333333333333334</v>
      </c>
      <c r="Z5" s="15">
        <f t="shared" si="2"/>
        <v>0.55333333333333334</v>
      </c>
      <c r="AA5" s="15"/>
      <c r="AB5" s="14">
        <v>0.68013147500000004</v>
      </c>
      <c r="AC5" s="14">
        <f t="shared" si="10"/>
        <v>0.13355245833333346</v>
      </c>
      <c r="AD5" s="15">
        <f t="shared" si="11"/>
        <v>0.13355245833333346</v>
      </c>
    </row>
    <row r="6" spans="1:30" x14ac:dyDescent="0.35">
      <c r="A6" s="13">
        <v>43925</v>
      </c>
      <c r="B6" s="14">
        <v>1.733971309</v>
      </c>
      <c r="C6" s="17"/>
      <c r="D6" s="14">
        <v>0.93869999999999998</v>
      </c>
      <c r="E6" s="14">
        <f t="shared" si="3"/>
        <v>-0.4586415616407411</v>
      </c>
      <c r="F6" s="15">
        <f t="shared" si="0"/>
        <v>0.4586415616407411</v>
      </c>
      <c r="G6" s="15"/>
      <c r="H6" s="14">
        <v>1.5402395019999999</v>
      </c>
      <c r="I6" s="14">
        <f t="shared" si="4"/>
        <v>-0.11172722754664681</v>
      </c>
      <c r="J6" s="15">
        <f t="shared" si="5"/>
        <v>0.11172722754664681</v>
      </c>
      <c r="K6" s="13">
        <v>43925</v>
      </c>
      <c r="L6" s="14">
        <v>69.36</v>
      </c>
      <c r="M6" s="17"/>
      <c r="N6" s="14">
        <v>68.401499999999999</v>
      </c>
      <c r="O6" s="14">
        <f t="shared" si="6"/>
        <v>-1.3819204152249147E-2</v>
      </c>
      <c r="P6" s="15">
        <f t="shared" si="1"/>
        <v>1.3819204152249147E-2</v>
      </c>
      <c r="Q6" s="15"/>
      <c r="R6" s="14">
        <v>63.925434719999998</v>
      </c>
      <c r="S6" s="14">
        <f t="shared" si="7"/>
        <v>-7.835301730103808E-2</v>
      </c>
      <c r="T6" s="15">
        <f t="shared" si="8"/>
        <v>7.835301730103808E-2</v>
      </c>
      <c r="U6" s="13">
        <v>43925</v>
      </c>
      <c r="V6" s="14">
        <v>0.61</v>
      </c>
      <c r="W6" s="17"/>
      <c r="X6" s="14">
        <v>0.26200000000000001</v>
      </c>
      <c r="Y6" s="14">
        <f t="shared" si="9"/>
        <v>-0.57049180327868854</v>
      </c>
      <c r="Z6" s="15">
        <f t="shared" si="2"/>
        <v>0.57049180327868854</v>
      </c>
      <c r="AA6" s="15"/>
      <c r="AB6" s="14">
        <v>0.71537808899999999</v>
      </c>
      <c r="AC6" s="14">
        <f t="shared" si="10"/>
        <v>0.17275096557377051</v>
      </c>
      <c r="AD6" s="15">
        <f t="shared" si="11"/>
        <v>0.17275096557377051</v>
      </c>
    </row>
    <row r="7" spans="1:30" x14ac:dyDescent="0.35">
      <c r="A7" s="13">
        <v>43926</v>
      </c>
      <c r="B7" s="14">
        <v>1.231395593</v>
      </c>
      <c r="C7" s="17"/>
      <c r="D7" s="14">
        <v>0.92530000000000001</v>
      </c>
      <c r="E7" s="14">
        <f t="shared" si="3"/>
        <v>-0.24857616410196134</v>
      </c>
      <c r="F7" s="15">
        <f t="shared" si="0"/>
        <v>0.24857616410196134</v>
      </c>
      <c r="G7" s="15"/>
      <c r="H7" s="14">
        <v>1.672294231</v>
      </c>
      <c r="I7" s="14">
        <f t="shared" si="4"/>
        <v>0.35804792587072376</v>
      </c>
      <c r="J7" s="15">
        <f t="shared" si="5"/>
        <v>0.35804792587072376</v>
      </c>
      <c r="K7" s="13">
        <v>43926</v>
      </c>
      <c r="L7" s="14">
        <v>48.85</v>
      </c>
      <c r="M7" s="17"/>
      <c r="N7" s="14">
        <v>68.683700000000002</v>
      </c>
      <c r="O7" s="14">
        <f t="shared" si="6"/>
        <v>0.40601228249744115</v>
      </c>
      <c r="P7" s="15">
        <f t="shared" si="1"/>
        <v>0.40601228249744115</v>
      </c>
      <c r="Q7" s="15"/>
      <c r="R7" s="14">
        <v>65.976530179999997</v>
      </c>
      <c r="S7" s="14">
        <f t="shared" si="7"/>
        <v>0.35059427185260994</v>
      </c>
      <c r="T7" s="15">
        <f t="shared" si="8"/>
        <v>0.35059427185260994</v>
      </c>
      <c r="U7" s="13">
        <v>43926</v>
      </c>
      <c r="V7" s="14">
        <v>0.62</v>
      </c>
      <c r="W7" s="17"/>
      <c r="X7" s="14">
        <v>0.25629999999999997</v>
      </c>
      <c r="Y7" s="14">
        <f t="shared" si="9"/>
        <v>-0.5866129032258065</v>
      </c>
      <c r="Z7" s="15">
        <f t="shared" si="2"/>
        <v>0.5866129032258065</v>
      </c>
      <c r="AA7" s="15"/>
      <c r="AB7" s="14">
        <v>0.72746990300000003</v>
      </c>
      <c r="AC7" s="14">
        <f t="shared" si="10"/>
        <v>0.17333855322580652</v>
      </c>
      <c r="AD7" s="15">
        <f t="shared" si="11"/>
        <v>0.17333855322580652</v>
      </c>
    </row>
    <row r="8" spans="1:30" x14ac:dyDescent="0.35">
      <c r="A8" s="13">
        <v>43927</v>
      </c>
      <c r="B8" s="14">
        <v>1.671072428</v>
      </c>
      <c r="C8" s="17"/>
      <c r="D8" s="14">
        <v>0.91200000000000003</v>
      </c>
      <c r="E8" s="14">
        <f t="shared" si="3"/>
        <v>-0.45424268588315192</v>
      </c>
      <c r="F8" s="15">
        <f t="shared" si="0"/>
        <v>0.45424268588315192</v>
      </c>
      <c r="G8" s="15"/>
      <c r="H8" s="14">
        <v>2.123782265</v>
      </c>
      <c r="I8" s="14">
        <f t="shared" si="4"/>
        <v>0.2709097639423203</v>
      </c>
      <c r="J8" s="15">
        <f t="shared" si="5"/>
        <v>0.2709097639423203</v>
      </c>
      <c r="K8" s="13">
        <v>43927</v>
      </c>
      <c r="L8" s="14">
        <v>61.94</v>
      </c>
      <c r="M8" s="17"/>
      <c r="N8" s="14">
        <v>68.966999999999999</v>
      </c>
      <c r="O8" s="14">
        <f t="shared" si="6"/>
        <v>0.11344849854698097</v>
      </c>
      <c r="P8" s="15">
        <f t="shared" si="1"/>
        <v>0.11344849854698097</v>
      </c>
      <c r="Q8" s="15"/>
      <c r="R8" s="14">
        <v>58.435941110000002</v>
      </c>
      <c r="S8" s="14">
        <f t="shared" si="7"/>
        <v>-5.6571825799160418E-2</v>
      </c>
      <c r="T8" s="15">
        <f t="shared" si="8"/>
        <v>5.6571825799160418E-2</v>
      </c>
      <c r="U8" s="13">
        <v>43927</v>
      </c>
      <c r="V8" s="14">
        <v>0.69</v>
      </c>
      <c r="W8" s="17"/>
      <c r="X8" s="14">
        <v>0.25059999999999999</v>
      </c>
      <c r="Y8" s="14">
        <f t="shared" si="9"/>
        <v>-0.63681159420289857</v>
      </c>
      <c r="Z8" s="15">
        <f t="shared" si="2"/>
        <v>0.63681159420289857</v>
      </c>
      <c r="AA8" s="15"/>
      <c r="AB8" s="14">
        <v>0.76417078599999999</v>
      </c>
      <c r="AC8" s="14">
        <f t="shared" si="10"/>
        <v>0.10749389275362325</v>
      </c>
      <c r="AD8" s="15">
        <f t="shared" si="11"/>
        <v>0.10749389275362325</v>
      </c>
    </row>
    <row r="9" spans="1:30" x14ac:dyDescent="0.35">
      <c r="A9" s="13">
        <v>43928</v>
      </c>
      <c r="B9" s="14">
        <v>1.406097412</v>
      </c>
      <c r="C9" s="17"/>
      <c r="D9" s="14">
        <v>0.89900000000000002</v>
      </c>
      <c r="E9" s="14">
        <f t="shared" si="3"/>
        <v>-0.36064173624977841</v>
      </c>
      <c r="F9" s="15">
        <f t="shared" si="0"/>
        <v>0.36064173624977841</v>
      </c>
      <c r="G9" s="15"/>
      <c r="H9" s="14">
        <v>2.1334217049999999</v>
      </c>
      <c r="I9" s="14">
        <f t="shared" si="4"/>
        <v>0.51726451296533638</v>
      </c>
      <c r="J9" s="15">
        <f t="shared" si="5"/>
        <v>0.51726451296533638</v>
      </c>
      <c r="K9" s="13">
        <v>43928</v>
      </c>
      <c r="L9" s="14">
        <v>56.73</v>
      </c>
      <c r="M9" s="17"/>
      <c r="N9" s="14">
        <v>69.251499999999993</v>
      </c>
      <c r="O9" s="14">
        <f t="shared" si="6"/>
        <v>0.22072095892825661</v>
      </c>
      <c r="P9" s="15">
        <f t="shared" si="1"/>
        <v>0.22072095892825661</v>
      </c>
      <c r="Q9" s="15"/>
      <c r="R9" s="14">
        <v>56.221785820000001</v>
      </c>
      <c r="S9" s="14">
        <f t="shared" si="7"/>
        <v>-8.9584731182794988E-3</v>
      </c>
      <c r="T9" s="15">
        <f t="shared" si="8"/>
        <v>8.9584731182794988E-3</v>
      </c>
      <c r="U9" s="13">
        <v>43928</v>
      </c>
      <c r="V9" s="14">
        <v>0.63</v>
      </c>
      <c r="W9" s="17"/>
      <c r="X9" s="14">
        <v>0.245</v>
      </c>
      <c r="Y9" s="14">
        <f t="shared" si="9"/>
        <v>-0.61111111111111116</v>
      </c>
      <c r="Z9" s="15">
        <f t="shared" si="2"/>
        <v>0.61111111111111116</v>
      </c>
      <c r="AA9" s="15"/>
      <c r="AB9" s="14">
        <v>0.94867193900000002</v>
      </c>
      <c r="AC9" s="14">
        <f t="shared" si="10"/>
        <v>0.50582847460317459</v>
      </c>
      <c r="AD9" s="15">
        <f t="shared" si="11"/>
        <v>0.50582847460317459</v>
      </c>
    </row>
    <row r="10" spans="1:30" x14ac:dyDescent="0.35">
      <c r="A10" s="13">
        <v>43929</v>
      </c>
      <c r="B10" s="14">
        <v>1.710312281</v>
      </c>
      <c r="C10" s="17"/>
      <c r="D10" s="14">
        <v>0.8861</v>
      </c>
      <c r="E10" s="14">
        <f t="shared" si="3"/>
        <v>-0.48190747979549825</v>
      </c>
      <c r="F10" s="15">
        <f t="shared" si="0"/>
        <v>0.48190747979549825</v>
      </c>
      <c r="G10" s="15"/>
      <c r="H10" s="14">
        <v>2.9459783869999998</v>
      </c>
      <c r="I10" s="14">
        <f t="shared" si="4"/>
        <v>0.722479818292318</v>
      </c>
      <c r="J10" s="15">
        <f t="shared" si="5"/>
        <v>0.722479818292318</v>
      </c>
      <c r="K10" s="13">
        <v>43929</v>
      </c>
      <c r="L10" s="14">
        <v>68.349999999999994</v>
      </c>
      <c r="M10" s="17"/>
      <c r="N10" s="14">
        <v>69.537199999999999</v>
      </c>
      <c r="O10" s="14">
        <f t="shared" si="6"/>
        <v>1.7369422092172706E-2</v>
      </c>
      <c r="P10" s="15">
        <f t="shared" si="1"/>
        <v>1.7369422092172706E-2</v>
      </c>
      <c r="Q10" s="15"/>
      <c r="R10" s="14">
        <v>64.672338699999997</v>
      </c>
      <c r="S10" s="14">
        <f t="shared" si="7"/>
        <v>-5.3806310168251603E-2</v>
      </c>
      <c r="T10" s="15">
        <f t="shared" si="8"/>
        <v>5.3806310168251603E-2</v>
      </c>
      <c r="U10" s="13">
        <v>43929</v>
      </c>
      <c r="V10" s="14">
        <v>0.64</v>
      </c>
      <c r="W10" s="17"/>
      <c r="X10" s="14">
        <v>0.23960000000000001</v>
      </c>
      <c r="Y10" s="14">
        <f t="shared" si="9"/>
        <v>-0.62562499999999999</v>
      </c>
      <c r="Z10" s="15">
        <f t="shared" si="2"/>
        <v>0.62562499999999999</v>
      </c>
      <c r="AA10" s="15"/>
      <c r="AB10" s="14">
        <v>1.0019386400000001</v>
      </c>
      <c r="AC10" s="14">
        <f t="shared" si="10"/>
        <v>0.56552912500000008</v>
      </c>
      <c r="AD10" s="15">
        <f t="shared" si="11"/>
        <v>0.56552912500000008</v>
      </c>
    </row>
    <row r="11" spans="1:30" x14ac:dyDescent="0.35">
      <c r="A11" s="13">
        <v>43930</v>
      </c>
      <c r="B11" s="14">
        <v>1.560207313</v>
      </c>
      <c r="C11" s="17"/>
      <c r="D11" s="14">
        <v>0.87339999999999995</v>
      </c>
      <c r="E11" s="14">
        <f t="shared" si="3"/>
        <v>-0.44020259825560765</v>
      </c>
      <c r="F11" s="15">
        <f t="shared" si="0"/>
        <v>0.44020259825560765</v>
      </c>
      <c r="G11" s="15"/>
      <c r="H11" s="14">
        <v>2.2441515070000002</v>
      </c>
      <c r="I11" s="14">
        <f t="shared" si="4"/>
        <v>0.4383675094336647</v>
      </c>
      <c r="J11" s="15">
        <f t="shared" si="5"/>
        <v>0.4383675094336647</v>
      </c>
      <c r="K11" s="13">
        <v>43930</v>
      </c>
      <c r="L11" s="14">
        <v>71.11</v>
      </c>
      <c r="M11" s="17"/>
      <c r="N11" s="14">
        <v>69.823999999999998</v>
      </c>
      <c r="O11" s="14">
        <f t="shared" si="6"/>
        <v>-1.8084657572774596E-2</v>
      </c>
      <c r="P11" s="15">
        <f t="shared" si="1"/>
        <v>1.8084657572774596E-2</v>
      </c>
      <c r="Q11" s="15"/>
      <c r="R11" s="14">
        <v>54.4045214</v>
      </c>
      <c r="S11" s="14">
        <f t="shared" si="7"/>
        <v>-0.2349244635072423</v>
      </c>
      <c r="T11" s="15">
        <f t="shared" si="8"/>
        <v>0.2349244635072423</v>
      </c>
      <c r="U11" s="13">
        <v>43930</v>
      </c>
      <c r="V11" s="14">
        <v>0.63</v>
      </c>
      <c r="W11" s="17"/>
      <c r="X11" s="14">
        <v>0.23430000000000001</v>
      </c>
      <c r="Y11" s="14">
        <f t="shared" si="9"/>
        <v>-0.62809523809523804</v>
      </c>
      <c r="Z11" s="15">
        <f t="shared" si="2"/>
        <v>0.62809523809523804</v>
      </c>
      <c r="AA11" s="15"/>
      <c r="AB11" s="14">
        <v>1.0834975689999999</v>
      </c>
      <c r="AC11" s="14">
        <f t="shared" si="10"/>
        <v>0.71983741111111099</v>
      </c>
      <c r="AD11" s="15">
        <f t="shared" si="11"/>
        <v>0.71983741111111099</v>
      </c>
    </row>
    <row r="12" spans="1:30" x14ac:dyDescent="0.35">
      <c r="A12" s="13">
        <v>43931</v>
      </c>
      <c r="B12" s="14">
        <v>1.3016165150000001</v>
      </c>
      <c r="C12" s="17"/>
      <c r="D12" s="14">
        <v>0.8609</v>
      </c>
      <c r="E12" s="14">
        <f t="shared" si="3"/>
        <v>-0.33859167421519698</v>
      </c>
      <c r="F12" s="15">
        <f t="shared" si="0"/>
        <v>0.33859167421519698</v>
      </c>
      <c r="G12" s="15"/>
      <c r="H12" s="14">
        <v>2.3809399689999999</v>
      </c>
      <c r="I12" s="14">
        <f t="shared" si="4"/>
        <v>0.82921770088327418</v>
      </c>
      <c r="J12" s="15">
        <f t="shared" si="5"/>
        <v>0.82921770088327418</v>
      </c>
      <c r="K12" s="13">
        <v>43931</v>
      </c>
      <c r="L12" s="14">
        <v>50.28</v>
      </c>
      <c r="M12" s="17"/>
      <c r="N12" s="14">
        <v>70.112099999999998</v>
      </c>
      <c r="O12" s="14">
        <f t="shared" si="6"/>
        <v>0.3944331742243436</v>
      </c>
      <c r="P12" s="15">
        <f t="shared" si="1"/>
        <v>0.3944331742243436</v>
      </c>
      <c r="Q12" s="15"/>
      <c r="R12" s="14">
        <v>65.581244999999996</v>
      </c>
      <c r="S12" s="14">
        <f t="shared" si="7"/>
        <v>0.30432070405727912</v>
      </c>
      <c r="T12" s="15">
        <f t="shared" si="8"/>
        <v>0.30432070405727912</v>
      </c>
      <c r="U12" s="13">
        <v>43931</v>
      </c>
      <c r="V12" s="14">
        <v>0.63</v>
      </c>
      <c r="W12" s="17"/>
      <c r="X12" s="14">
        <v>0.2291</v>
      </c>
      <c r="Y12" s="14">
        <f t="shared" si="9"/>
        <v>-0.63634920634920644</v>
      </c>
      <c r="Z12" s="15">
        <f t="shared" si="2"/>
        <v>0.63634920634920644</v>
      </c>
      <c r="AA12" s="15"/>
      <c r="AB12" s="14">
        <v>1.040941677</v>
      </c>
      <c r="AC12" s="14">
        <f t="shared" si="10"/>
        <v>0.65228837619047608</v>
      </c>
      <c r="AD12" s="15">
        <f t="shared" si="11"/>
        <v>0.65228837619047608</v>
      </c>
    </row>
    <row r="13" spans="1:30" x14ac:dyDescent="0.35">
      <c r="A13" s="13">
        <v>43932</v>
      </c>
      <c r="B13" s="14">
        <v>1.743988283</v>
      </c>
      <c r="C13" s="17"/>
      <c r="D13" s="14">
        <v>0.84860000000000002</v>
      </c>
      <c r="E13" s="14">
        <f t="shared" si="3"/>
        <v>-0.51341416208356483</v>
      </c>
      <c r="F13" s="15">
        <f t="shared" si="0"/>
        <v>0.51341416208356483</v>
      </c>
      <c r="G13" s="15"/>
      <c r="H13" s="14">
        <v>2.4122967229999999</v>
      </c>
      <c r="I13" s="14">
        <f t="shared" si="4"/>
        <v>0.38320695529581139</v>
      </c>
      <c r="J13" s="15">
        <f t="shared" si="5"/>
        <v>0.38320695529581139</v>
      </c>
      <c r="K13" s="13">
        <v>43932</v>
      </c>
      <c r="L13" s="14">
        <v>71.680000000000007</v>
      </c>
      <c r="M13" s="17"/>
      <c r="N13" s="14">
        <v>70.401300000000006</v>
      </c>
      <c r="O13" s="14">
        <f t="shared" si="6"/>
        <v>-1.7839006696428579E-2</v>
      </c>
      <c r="P13" s="15">
        <f t="shared" si="1"/>
        <v>1.7839006696428579E-2</v>
      </c>
      <c r="Q13" s="15"/>
      <c r="R13" s="14">
        <v>63.230984339999999</v>
      </c>
      <c r="S13" s="14">
        <f t="shared" si="7"/>
        <v>-0.11787131222098224</v>
      </c>
      <c r="T13" s="15">
        <f t="shared" si="8"/>
        <v>0.11787131222098224</v>
      </c>
      <c r="U13" s="13">
        <v>43932</v>
      </c>
      <c r="V13" s="14">
        <v>0.65</v>
      </c>
      <c r="W13" s="17"/>
      <c r="X13" s="14">
        <v>0.22409999999999999</v>
      </c>
      <c r="Y13" s="14">
        <f t="shared" si="9"/>
        <v>-0.65523076923076928</v>
      </c>
      <c r="Z13" s="15">
        <f t="shared" si="2"/>
        <v>0.65523076923076928</v>
      </c>
      <c r="AA13" s="15"/>
      <c r="AB13" s="14">
        <v>1.0639660310000001</v>
      </c>
      <c r="AC13" s="14">
        <f t="shared" si="10"/>
        <v>0.63687081692307701</v>
      </c>
      <c r="AD13" s="15">
        <f t="shared" si="11"/>
        <v>0.63687081692307701</v>
      </c>
    </row>
    <row r="14" spans="1:30" x14ac:dyDescent="0.35">
      <c r="A14" s="13">
        <v>43933</v>
      </c>
      <c r="B14" s="14">
        <v>1.2046920919999999</v>
      </c>
      <c r="C14" s="17"/>
      <c r="D14" s="14">
        <v>0.83640000000000003</v>
      </c>
      <c r="E14" s="14">
        <f t="shared" si="3"/>
        <v>-0.30571470871745371</v>
      </c>
      <c r="F14" s="15">
        <f t="shared" si="0"/>
        <v>0.30571470871745371</v>
      </c>
      <c r="G14" s="15"/>
      <c r="H14" s="14">
        <v>2.4487850510000002</v>
      </c>
      <c r="I14" s="14">
        <f t="shared" si="4"/>
        <v>1.0327061721925874</v>
      </c>
      <c r="J14" s="15">
        <f t="shared" si="5"/>
        <v>1.0327061721925874</v>
      </c>
      <c r="K14" s="13">
        <v>43933</v>
      </c>
      <c r="L14" s="14">
        <v>39.130000000000003</v>
      </c>
      <c r="M14" s="17"/>
      <c r="N14" s="14">
        <v>70.691699999999997</v>
      </c>
      <c r="O14" s="14">
        <f t="shared" si="6"/>
        <v>0.80658573984155357</v>
      </c>
      <c r="P14" s="15">
        <f t="shared" si="1"/>
        <v>0.80658573984155357</v>
      </c>
      <c r="Q14" s="15"/>
      <c r="R14" s="14">
        <v>69.521461450000004</v>
      </c>
      <c r="S14" s="14">
        <f t="shared" si="7"/>
        <v>0.77667931127012524</v>
      </c>
      <c r="T14" s="15">
        <f t="shared" si="8"/>
        <v>0.77667931127012524</v>
      </c>
      <c r="U14" s="13">
        <v>43933</v>
      </c>
      <c r="V14" s="14">
        <v>0.65</v>
      </c>
      <c r="W14" s="17"/>
      <c r="X14" s="14">
        <v>0.21909999999999999</v>
      </c>
      <c r="Y14" s="14">
        <f t="shared" si="9"/>
        <v>-0.66292307692307695</v>
      </c>
      <c r="Z14" s="15">
        <f t="shared" si="2"/>
        <v>0.66292307692307695</v>
      </c>
      <c r="AA14" s="15"/>
      <c r="AB14" s="14">
        <v>1.0537154989999999</v>
      </c>
      <c r="AC14" s="14">
        <f t="shared" si="10"/>
        <v>0.6211007676923076</v>
      </c>
      <c r="AD14" s="15">
        <f t="shared" si="11"/>
        <v>0.6211007676923076</v>
      </c>
    </row>
    <row r="15" spans="1:30" x14ac:dyDescent="0.35">
      <c r="A15" s="13">
        <v>43934</v>
      </c>
      <c r="B15" s="14">
        <v>1.4607820149999999</v>
      </c>
      <c r="C15" s="17"/>
      <c r="D15" s="14">
        <v>0.82450000000000001</v>
      </c>
      <c r="E15" s="14">
        <f t="shared" si="3"/>
        <v>-0.43557629301727124</v>
      </c>
      <c r="F15" s="15">
        <f t="shared" si="0"/>
        <v>0.43557629301727124</v>
      </c>
      <c r="G15" s="15"/>
      <c r="H15" s="14">
        <v>2.4633711819999999</v>
      </c>
      <c r="I15" s="14">
        <f t="shared" si="4"/>
        <v>0.68633728831881879</v>
      </c>
      <c r="J15" s="15">
        <f t="shared" si="5"/>
        <v>0.68633728831881879</v>
      </c>
      <c r="K15" s="13">
        <v>43934</v>
      </c>
      <c r="L15" s="14">
        <v>57.2</v>
      </c>
      <c r="M15" s="17"/>
      <c r="N15" s="14">
        <v>70.9833</v>
      </c>
      <c r="O15" s="14">
        <f t="shared" si="6"/>
        <v>0.24096678321678316</v>
      </c>
      <c r="P15" s="15">
        <f t="shared" si="1"/>
        <v>0.24096678321678316</v>
      </c>
      <c r="Q15" s="15"/>
      <c r="R15" s="14">
        <v>76.349320989999995</v>
      </c>
      <c r="S15" s="14">
        <f t="shared" si="7"/>
        <v>0.33477833898601383</v>
      </c>
      <c r="T15" s="15">
        <f t="shared" si="8"/>
        <v>0.33477833898601383</v>
      </c>
      <c r="U15" s="13">
        <v>43934</v>
      </c>
      <c r="V15" s="14">
        <v>0.65</v>
      </c>
      <c r="W15" s="17"/>
      <c r="X15" s="14">
        <v>0.21429999999999999</v>
      </c>
      <c r="Y15" s="14">
        <f t="shared" si="9"/>
        <v>-0.67030769230769238</v>
      </c>
      <c r="Z15" s="15">
        <f t="shared" si="2"/>
        <v>0.67030769230769238</v>
      </c>
      <c r="AA15" s="15"/>
      <c r="AB15" s="14">
        <v>1.0634849820000001</v>
      </c>
      <c r="AC15" s="14">
        <f t="shared" si="10"/>
        <v>0.63613074153846161</v>
      </c>
      <c r="AD15" s="15">
        <f t="shared" si="11"/>
        <v>0.63613074153846161</v>
      </c>
    </row>
    <row r="16" spans="1:30" x14ac:dyDescent="0.35">
      <c r="A16" s="13">
        <v>43935</v>
      </c>
      <c r="B16" s="14">
        <v>1.4480243770000001</v>
      </c>
      <c r="C16" s="17"/>
      <c r="D16" s="14">
        <v>0.81259999999999999</v>
      </c>
      <c r="E16" s="14">
        <f t="shared" si="3"/>
        <v>-0.43882160210345689</v>
      </c>
      <c r="F16" s="15">
        <f t="shared" si="0"/>
        <v>0.43882160210345689</v>
      </c>
      <c r="G16" s="15"/>
      <c r="H16" s="14">
        <v>3.031715631</v>
      </c>
      <c r="I16" s="14">
        <f t="shared" si="4"/>
        <v>1.0936910173301591</v>
      </c>
      <c r="J16" s="15">
        <f t="shared" si="5"/>
        <v>1.0936910173301591</v>
      </c>
      <c r="K16" s="13">
        <v>43935</v>
      </c>
      <c r="L16" s="14">
        <v>79.239999999999995</v>
      </c>
      <c r="M16" s="17"/>
      <c r="N16" s="14">
        <v>71.2761</v>
      </c>
      <c r="O16" s="14">
        <f t="shared" si="6"/>
        <v>-0.10050353356890454</v>
      </c>
      <c r="P16" s="15">
        <f t="shared" si="1"/>
        <v>0.10050353356890454</v>
      </c>
      <c r="Q16" s="15"/>
      <c r="R16" s="14">
        <v>55.419653089999997</v>
      </c>
      <c r="S16" s="14">
        <f t="shared" si="7"/>
        <v>-0.30061013263503278</v>
      </c>
      <c r="T16" s="15">
        <f t="shared" si="8"/>
        <v>0.30061013263503278</v>
      </c>
      <c r="U16" s="13">
        <v>43935</v>
      </c>
      <c r="V16" s="14">
        <v>0.62</v>
      </c>
      <c r="W16" s="17"/>
      <c r="X16" s="14">
        <v>0.20949999999999999</v>
      </c>
      <c r="Y16" s="14">
        <f t="shared" si="9"/>
        <v>-0.6620967741935484</v>
      </c>
      <c r="Z16" s="15">
        <f t="shared" si="2"/>
        <v>0.6620967741935484</v>
      </c>
      <c r="AA16" s="15"/>
      <c r="AB16" s="14">
        <v>1.3289826</v>
      </c>
      <c r="AC16" s="14">
        <f t="shared" si="10"/>
        <v>1.1435203225806452</v>
      </c>
      <c r="AD16" s="15">
        <f t="shared" si="11"/>
        <v>1.1435203225806452</v>
      </c>
    </row>
    <row r="17" spans="1:30" x14ac:dyDescent="0.35">
      <c r="A17" s="13">
        <v>43936</v>
      </c>
      <c r="B17" s="14">
        <v>1.4653585170000001</v>
      </c>
      <c r="C17" s="17"/>
      <c r="D17" s="14">
        <v>0.80100000000000005</v>
      </c>
      <c r="E17" s="14">
        <f t="shared" si="3"/>
        <v>-0.45337609144288338</v>
      </c>
      <c r="F17" s="15">
        <f t="shared" si="0"/>
        <v>0.45337609144288338</v>
      </c>
      <c r="G17" s="15"/>
      <c r="H17" s="14">
        <v>3.5716853990000001</v>
      </c>
      <c r="I17" s="14">
        <f t="shared" si="4"/>
        <v>1.4374140236426525</v>
      </c>
      <c r="J17" s="15">
        <f t="shared" si="5"/>
        <v>1.4374140236426525</v>
      </c>
      <c r="K17" s="13">
        <v>43936</v>
      </c>
      <c r="L17" s="14">
        <v>76.040000000000006</v>
      </c>
      <c r="M17" s="17"/>
      <c r="N17" s="14">
        <v>71.5702</v>
      </c>
      <c r="O17" s="14">
        <f t="shared" si="6"/>
        <v>-5.8782219884271514E-2</v>
      </c>
      <c r="P17" s="15">
        <f t="shared" si="1"/>
        <v>5.8782219884271514E-2</v>
      </c>
      <c r="Q17" s="15"/>
      <c r="R17" s="14">
        <v>59.449627300000003</v>
      </c>
      <c r="S17" s="14">
        <f t="shared" si="7"/>
        <v>-0.21817954629142558</v>
      </c>
      <c r="T17" s="15">
        <f t="shared" si="8"/>
        <v>0.21817954629142558</v>
      </c>
      <c r="U17" s="13">
        <v>43936</v>
      </c>
      <c r="V17" s="14">
        <v>0.64</v>
      </c>
      <c r="W17" s="17"/>
      <c r="X17" s="14">
        <v>0.2049</v>
      </c>
      <c r="Y17" s="14">
        <f t="shared" si="9"/>
        <v>-0.67984375000000008</v>
      </c>
      <c r="Z17" s="15">
        <f t="shared" si="2"/>
        <v>0.67984375000000008</v>
      </c>
      <c r="AA17" s="15"/>
      <c r="AB17" s="14">
        <v>1.4449873440000001</v>
      </c>
      <c r="AC17" s="14">
        <f t="shared" si="10"/>
        <v>1.2577927250000001</v>
      </c>
      <c r="AD17" s="15">
        <f t="shared" si="11"/>
        <v>1.2577927250000001</v>
      </c>
    </row>
    <row r="18" spans="1:30" x14ac:dyDescent="0.35">
      <c r="A18" s="13">
        <v>43937</v>
      </c>
      <c r="B18" s="14">
        <v>1.4056464310000001</v>
      </c>
      <c r="C18" s="17"/>
      <c r="D18" s="14">
        <v>0.78949999999999998</v>
      </c>
      <c r="E18" s="14">
        <f t="shared" si="3"/>
        <v>-0.4383367092972757</v>
      </c>
      <c r="F18" s="15">
        <f t="shared" si="0"/>
        <v>0.4383367092972757</v>
      </c>
      <c r="G18" s="15"/>
      <c r="H18" s="14">
        <v>3.0070506159999999</v>
      </c>
      <c r="I18" s="14">
        <f t="shared" si="4"/>
        <v>1.1392652872605626</v>
      </c>
      <c r="J18" s="15">
        <f t="shared" si="5"/>
        <v>1.1392652872605626</v>
      </c>
      <c r="K18" s="13">
        <v>43937</v>
      </c>
      <c r="L18" s="14">
        <v>72.63</v>
      </c>
      <c r="M18" s="17"/>
      <c r="N18" s="14">
        <v>71.865399999999994</v>
      </c>
      <c r="O18" s="14">
        <f t="shared" si="6"/>
        <v>-1.0527330304281999E-2</v>
      </c>
      <c r="P18" s="15">
        <f t="shared" si="1"/>
        <v>1.0527330304281999E-2</v>
      </c>
      <c r="Q18" s="15"/>
      <c r="R18" s="14">
        <v>53.929665819999997</v>
      </c>
      <c r="S18" s="14">
        <f t="shared" si="7"/>
        <v>-0.25747396640506676</v>
      </c>
      <c r="T18" s="15">
        <f t="shared" si="8"/>
        <v>0.25747396640506676</v>
      </c>
      <c r="U18" s="13">
        <v>43937</v>
      </c>
      <c r="V18" s="14">
        <v>0.64</v>
      </c>
      <c r="W18" s="17"/>
      <c r="X18" s="14">
        <v>0.20039999999999999</v>
      </c>
      <c r="Y18" s="14">
        <f t="shared" si="9"/>
        <v>-0.68687500000000001</v>
      </c>
      <c r="Z18" s="15">
        <f t="shared" si="2"/>
        <v>0.68687500000000001</v>
      </c>
      <c r="AA18" s="15"/>
      <c r="AB18" s="14">
        <v>1.478642282</v>
      </c>
      <c r="AC18" s="14">
        <f t="shared" si="10"/>
        <v>1.310378565625</v>
      </c>
      <c r="AD18" s="15">
        <f t="shared" si="11"/>
        <v>1.310378565625</v>
      </c>
    </row>
    <row r="19" spans="1:30" x14ac:dyDescent="0.35">
      <c r="A19" s="13">
        <v>43938</v>
      </c>
      <c r="B19" s="14">
        <v>1.381290744</v>
      </c>
      <c r="C19" s="17"/>
      <c r="D19" s="14">
        <v>0.7782</v>
      </c>
      <c r="E19" s="14">
        <f t="shared" si="3"/>
        <v>-0.43661390378505277</v>
      </c>
      <c r="F19" s="15">
        <f t="shared" si="0"/>
        <v>0.43661390378505277</v>
      </c>
      <c r="G19" s="15"/>
      <c r="H19" s="14">
        <v>3.3139715010000002</v>
      </c>
      <c r="I19" s="14">
        <f t="shared" si="4"/>
        <v>1.3991846143870201</v>
      </c>
      <c r="J19" s="15">
        <f t="shared" si="5"/>
        <v>1.3991846143870201</v>
      </c>
      <c r="K19" s="13">
        <v>43938</v>
      </c>
      <c r="L19" s="14">
        <v>74.260000000000005</v>
      </c>
      <c r="M19" s="17"/>
      <c r="N19" s="14">
        <v>72.161900000000003</v>
      </c>
      <c r="O19" s="14">
        <f t="shared" si="6"/>
        <v>-2.8253433880958821E-2</v>
      </c>
      <c r="P19" s="15">
        <f t="shared" si="1"/>
        <v>2.8253433880958821E-2</v>
      </c>
      <c r="Q19" s="15"/>
      <c r="R19" s="14">
        <v>61.926691099999999</v>
      </c>
      <c r="S19" s="14">
        <f t="shared" si="7"/>
        <v>-0.16608280231618644</v>
      </c>
      <c r="T19" s="15">
        <f t="shared" si="8"/>
        <v>0.16608280231618644</v>
      </c>
      <c r="U19" s="13">
        <v>43938</v>
      </c>
      <c r="V19" s="14">
        <v>0.65</v>
      </c>
      <c r="W19" s="17"/>
      <c r="X19" s="14">
        <v>0.19600000000000001</v>
      </c>
      <c r="Y19" s="14">
        <f t="shared" si="9"/>
        <v>-0.69846153846153847</v>
      </c>
      <c r="Z19" s="15">
        <f t="shared" si="2"/>
        <v>0.69846153846153847</v>
      </c>
      <c r="AA19" s="15"/>
      <c r="AB19" s="14">
        <v>1.465070155</v>
      </c>
      <c r="AC19" s="14">
        <f t="shared" si="10"/>
        <v>1.2539540846153845</v>
      </c>
      <c r="AD19" s="15">
        <f t="shared" si="11"/>
        <v>1.2539540846153845</v>
      </c>
    </row>
    <row r="20" spans="1:30" x14ac:dyDescent="0.35">
      <c r="A20" s="13">
        <v>43939</v>
      </c>
      <c r="B20" s="14">
        <v>1.7114484750000001</v>
      </c>
      <c r="C20" s="17"/>
      <c r="D20" s="14">
        <v>0.7671</v>
      </c>
      <c r="E20" s="14">
        <f t="shared" si="3"/>
        <v>-0.55178317594399096</v>
      </c>
      <c r="F20" s="15">
        <f t="shared" si="0"/>
        <v>0.55178317594399096</v>
      </c>
      <c r="G20" s="15"/>
      <c r="H20" s="14">
        <v>3.204108331</v>
      </c>
      <c r="I20" s="14">
        <f t="shared" si="4"/>
        <v>0.87216172604904152</v>
      </c>
      <c r="J20" s="15">
        <f t="shared" si="5"/>
        <v>0.87216172604904152</v>
      </c>
      <c r="K20" s="13">
        <v>43939</v>
      </c>
      <c r="L20" s="14">
        <v>73.790000000000006</v>
      </c>
      <c r="M20" s="17"/>
      <c r="N20" s="14">
        <v>72.459500000000006</v>
      </c>
      <c r="O20" s="14">
        <f t="shared" si="6"/>
        <v>-1.8030898495731137E-2</v>
      </c>
      <c r="P20" s="15">
        <f t="shared" si="1"/>
        <v>1.8030898495731137E-2</v>
      </c>
      <c r="Q20" s="15"/>
      <c r="R20" s="14">
        <v>60.380916550000002</v>
      </c>
      <c r="S20" s="14">
        <f t="shared" si="7"/>
        <v>-0.1817195209377965</v>
      </c>
      <c r="T20" s="15">
        <f t="shared" si="8"/>
        <v>0.1817195209377965</v>
      </c>
      <c r="U20" s="13">
        <v>43939</v>
      </c>
      <c r="V20" s="14">
        <v>0.62</v>
      </c>
      <c r="W20" s="17"/>
      <c r="X20" s="14">
        <v>0.19159999999999999</v>
      </c>
      <c r="Y20" s="14">
        <f t="shared" si="9"/>
        <v>-0.69096774193548383</v>
      </c>
      <c r="Z20" s="15">
        <f t="shared" si="2"/>
        <v>0.69096774193548383</v>
      </c>
      <c r="AA20" s="15"/>
      <c r="AB20" s="14">
        <v>1.4929953810000001</v>
      </c>
      <c r="AC20" s="14">
        <f t="shared" si="10"/>
        <v>1.4080570661290324</v>
      </c>
      <c r="AD20" s="15">
        <f t="shared" si="11"/>
        <v>1.4080570661290324</v>
      </c>
    </row>
    <row r="21" spans="1:30" x14ac:dyDescent="0.35">
      <c r="A21" s="13">
        <v>43940</v>
      </c>
      <c r="B21" s="14">
        <v>1.2015686269999999</v>
      </c>
      <c r="C21" s="17"/>
      <c r="D21" s="14">
        <v>0.75609999999999999</v>
      </c>
      <c r="E21" s="14">
        <f t="shared" si="3"/>
        <v>-0.37073922952883481</v>
      </c>
      <c r="F21" s="15">
        <f t="shared" si="0"/>
        <v>0.37073922952883481</v>
      </c>
      <c r="G21" s="15"/>
      <c r="H21" s="14">
        <v>3.4730146770000001</v>
      </c>
      <c r="I21" s="14">
        <f t="shared" si="4"/>
        <v>1.8904005971520763</v>
      </c>
      <c r="J21" s="15">
        <f t="shared" si="5"/>
        <v>1.8904005971520763</v>
      </c>
      <c r="K21" s="13">
        <v>43940</v>
      </c>
      <c r="L21" s="14">
        <v>50.36</v>
      </c>
      <c r="M21" s="17"/>
      <c r="N21" s="14">
        <v>72.758499999999998</v>
      </c>
      <c r="O21" s="14">
        <f t="shared" si="6"/>
        <v>0.44476767275615564</v>
      </c>
      <c r="P21" s="15">
        <f t="shared" si="1"/>
        <v>0.44476767275615564</v>
      </c>
      <c r="Q21" s="15"/>
      <c r="R21" s="14">
        <v>58.797163410000003</v>
      </c>
      <c r="S21" s="14">
        <f t="shared" si="7"/>
        <v>0.16753700178713271</v>
      </c>
      <c r="T21" s="15">
        <f t="shared" si="8"/>
        <v>0.16753700178713271</v>
      </c>
      <c r="U21" s="13">
        <v>43940</v>
      </c>
      <c r="V21" s="14">
        <v>0.64</v>
      </c>
      <c r="W21" s="17"/>
      <c r="X21" s="14">
        <v>0.18740000000000001</v>
      </c>
      <c r="Y21" s="14">
        <f t="shared" si="9"/>
        <v>-0.70718749999999997</v>
      </c>
      <c r="Z21" s="15">
        <f t="shared" si="2"/>
        <v>0.70718749999999997</v>
      </c>
      <c r="AA21" s="15"/>
      <c r="AB21" s="14">
        <v>1.5035639350000001</v>
      </c>
      <c r="AC21" s="14">
        <f t="shared" si="10"/>
        <v>1.3493186484375002</v>
      </c>
      <c r="AD21" s="15">
        <f t="shared" si="11"/>
        <v>1.3493186484375002</v>
      </c>
    </row>
    <row r="22" spans="1:30" x14ac:dyDescent="0.35">
      <c r="A22" s="13">
        <v>43941</v>
      </c>
      <c r="B22" s="14">
        <v>1.3618561929999999</v>
      </c>
      <c r="C22" s="17"/>
      <c r="D22" s="14">
        <v>0.74529999999999996</v>
      </c>
      <c r="E22" s="14">
        <f t="shared" si="3"/>
        <v>-0.45273223132451551</v>
      </c>
      <c r="F22" s="15">
        <f t="shared" si="0"/>
        <v>0.45273223132451551</v>
      </c>
      <c r="G22" s="15"/>
      <c r="H22" s="14">
        <v>3.7763852029999998</v>
      </c>
      <c r="I22" s="14">
        <f t="shared" si="4"/>
        <v>1.7729691449147009</v>
      </c>
      <c r="J22" s="15">
        <f t="shared" si="5"/>
        <v>1.7729691449147009</v>
      </c>
      <c r="K22" s="13">
        <v>43941</v>
      </c>
      <c r="L22" s="14">
        <v>70.92</v>
      </c>
      <c r="M22" s="17"/>
      <c r="N22" s="14">
        <v>73.058599999999998</v>
      </c>
      <c r="O22" s="14">
        <f t="shared" si="6"/>
        <v>3.0155104342921554E-2</v>
      </c>
      <c r="P22" s="15">
        <f t="shared" si="1"/>
        <v>3.0155104342921554E-2</v>
      </c>
      <c r="Q22" s="15"/>
      <c r="R22" s="14">
        <v>56.840359110000001</v>
      </c>
      <c r="S22" s="14">
        <f t="shared" si="7"/>
        <v>-0.1985284953468697</v>
      </c>
      <c r="T22" s="15">
        <f t="shared" si="8"/>
        <v>0.1985284953468697</v>
      </c>
      <c r="U22" s="13">
        <v>43941</v>
      </c>
      <c r="V22" s="14">
        <v>0.63</v>
      </c>
      <c r="W22" s="17"/>
      <c r="X22" s="14">
        <v>0.1832</v>
      </c>
      <c r="Y22" s="14">
        <f t="shared" si="9"/>
        <v>-0.70920634920634917</v>
      </c>
      <c r="Z22" s="15">
        <f t="shared" si="2"/>
        <v>0.70920634920634917</v>
      </c>
      <c r="AA22" s="15"/>
      <c r="AB22" s="14">
        <v>1.525298536</v>
      </c>
      <c r="AC22" s="14">
        <f t="shared" si="10"/>
        <v>1.4211087873015873</v>
      </c>
      <c r="AD22" s="15">
        <f t="shared" si="11"/>
        <v>1.4211087873015873</v>
      </c>
    </row>
    <row r="23" spans="1:30" x14ac:dyDescent="0.35">
      <c r="A23" s="13">
        <v>43942</v>
      </c>
      <c r="B23" s="14">
        <v>1.2814436870000001</v>
      </c>
      <c r="C23" s="17"/>
      <c r="D23" s="14">
        <v>0.73460000000000003</v>
      </c>
      <c r="E23" s="14">
        <f t="shared" si="3"/>
        <v>-0.42674031839840032</v>
      </c>
      <c r="F23" s="15">
        <f t="shared" si="0"/>
        <v>0.42674031839840032</v>
      </c>
      <c r="G23" s="15"/>
      <c r="H23" s="14">
        <v>3.461583987</v>
      </c>
      <c r="I23" s="14">
        <f t="shared" si="4"/>
        <v>1.7013157285935419</v>
      </c>
      <c r="J23" s="15">
        <f t="shared" si="5"/>
        <v>1.7013157285935419</v>
      </c>
      <c r="K23" s="13">
        <v>43942</v>
      </c>
      <c r="L23" s="14">
        <v>73.569999999999993</v>
      </c>
      <c r="M23" s="17"/>
      <c r="N23" s="14">
        <v>73.36</v>
      </c>
      <c r="O23" s="14">
        <f t="shared" si="6"/>
        <v>-2.854424357754435E-3</v>
      </c>
      <c r="P23" s="15">
        <f t="shared" si="1"/>
        <v>2.854424357754435E-3</v>
      </c>
      <c r="Q23" s="15"/>
      <c r="R23" s="14">
        <v>57.794550780000002</v>
      </c>
      <c r="S23" s="14">
        <f t="shared" si="7"/>
        <v>-0.21442774527660721</v>
      </c>
      <c r="T23" s="15">
        <f t="shared" si="8"/>
        <v>0.21442774527660721</v>
      </c>
      <c r="U23" s="13">
        <v>43942</v>
      </c>
      <c r="V23" s="14">
        <v>0.64</v>
      </c>
      <c r="W23" s="17"/>
      <c r="X23" s="14">
        <v>0.1792</v>
      </c>
      <c r="Y23" s="14">
        <f t="shared" si="9"/>
        <v>-0.72</v>
      </c>
      <c r="Z23" s="15">
        <f t="shared" si="2"/>
        <v>0.72</v>
      </c>
      <c r="AA23" s="15"/>
      <c r="AB23" s="14">
        <v>1.5367143139999999</v>
      </c>
      <c r="AC23" s="14">
        <f t="shared" si="10"/>
        <v>1.4011161156249998</v>
      </c>
      <c r="AD23" s="15">
        <f t="shared" si="11"/>
        <v>1.4011161156249998</v>
      </c>
    </row>
    <row r="24" spans="1:30" x14ac:dyDescent="0.35">
      <c r="A24" s="13">
        <v>43943</v>
      </c>
      <c r="B24" s="14">
        <v>1.4494600980000001</v>
      </c>
      <c r="C24" s="17"/>
      <c r="D24" s="14">
        <v>0.72409999999999997</v>
      </c>
      <c r="E24" s="14">
        <f t="shared" si="3"/>
        <v>-0.5004346784025786</v>
      </c>
      <c r="F24" s="15">
        <f t="shared" si="0"/>
        <v>0.5004346784025786</v>
      </c>
      <c r="G24" s="15"/>
      <c r="H24" s="14">
        <v>3.8679483499999998</v>
      </c>
      <c r="I24" s="14">
        <f t="shared" si="4"/>
        <v>1.6685442085208746</v>
      </c>
      <c r="J24" s="15">
        <f t="shared" si="5"/>
        <v>1.6685442085208746</v>
      </c>
      <c r="K24" s="13">
        <v>43943</v>
      </c>
      <c r="L24" s="14">
        <v>70.27</v>
      </c>
      <c r="M24" s="17"/>
      <c r="N24" s="14">
        <v>73.662599999999998</v>
      </c>
      <c r="O24" s="14">
        <f t="shared" si="6"/>
        <v>4.8279493382666884E-2</v>
      </c>
      <c r="P24" s="15">
        <f t="shared" si="1"/>
        <v>4.8279493382666884E-2</v>
      </c>
      <c r="Q24" s="15"/>
      <c r="R24" s="14">
        <v>56.023288770000001</v>
      </c>
      <c r="S24" s="14">
        <f t="shared" si="7"/>
        <v>-0.20274243959015223</v>
      </c>
      <c r="T24" s="15">
        <f t="shared" si="8"/>
        <v>0.20274243959015223</v>
      </c>
      <c r="U24" s="13">
        <v>43943</v>
      </c>
      <c r="V24" s="14">
        <v>0.65</v>
      </c>
      <c r="W24" s="17"/>
      <c r="X24" s="14">
        <v>0.17519999999999999</v>
      </c>
      <c r="Y24" s="14">
        <f t="shared" si="9"/>
        <v>-0.73046153846153838</v>
      </c>
      <c r="Z24" s="15">
        <f t="shared" si="2"/>
        <v>0.73046153846153838</v>
      </c>
      <c r="AA24" s="15"/>
      <c r="AB24" s="14">
        <v>1.5513274779999999</v>
      </c>
      <c r="AC24" s="14">
        <f t="shared" si="10"/>
        <v>1.3866576584615382</v>
      </c>
      <c r="AD24" s="15">
        <f t="shared" si="11"/>
        <v>1.3866576584615382</v>
      </c>
    </row>
    <row r="25" spans="1:30" x14ac:dyDescent="0.35">
      <c r="A25" s="13">
        <v>43944</v>
      </c>
      <c r="B25" s="14">
        <v>2.6935556539999999</v>
      </c>
      <c r="C25" s="17"/>
      <c r="D25" s="14">
        <v>0.7137</v>
      </c>
      <c r="E25" s="14">
        <f t="shared" si="3"/>
        <v>-0.73503424778317206</v>
      </c>
      <c r="F25" s="15">
        <f t="shared" si="0"/>
        <v>0.73503424778317206</v>
      </c>
      <c r="G25" s="15"/>
      <c r="H25" s="14">
        <v>3.3727671130000001</v>
      </c>
      <c r="I25" s="14">
        <f t="shared" si="4"/>
        <v>0.25216165776688282</v>
      </c>
      <c r="J25" s="15">
        <f t="shared" si="5"/>
        <v>0.25216165776688282</v>
      </c>
      <c r="K25" s="13">
        <v>43944</v>
      </c>
      <c r="L25" s="14">
        <v>82.66</v>
      </c>
      <c r="M25" s="17"/>
      <c r="N25" s="14">
        <v>73.966499999999996</v>
      </c>
      <c r="O25" s="14">
        <f t="shared" si="6"/>
        <v>-0.10517178804742319</v>
      </c>
      <c r="P25" s="15">
        <f t="shared" si="1"/>
        <v>0.10517178804742319</v>
      </c>
      <c r="Q25" s="15"/>
      <c r="R25" s="14">
        <v>46.262913310000002</v>
      </c>
      <c r="S25" s="14">
        <f t="shared" si="7"/>
        <v>-0.44032284889910472</v>
      </c>
      <c r="T25" s="15">
        <f t="shared" si="8"/>
        <v>0.44032284889910472</v>
      </c>
      <c r="U25" s="13">
        <v>43944</v>
      </c>
      <c r="V25" s="14">
        <v>0.66</v>
      </c>
      <c r="W25" s="17"/>
      <c r="X25" s="14">
        <v>0.17130000000000001</v>
      </c>
      <c r="Y25" s="14">
        <f t="shared" si="9"/>
        <v>-0.74045454545454548</v>
      </c>
      <c r="Z25" s="15">
        <f t="shared" si="2"/>
        <v>0.74045454545454548</v>
      </c>
      <c r="AA25" s="15"/>
      <c r="AB25" s="14">
        <v>1.542225873</v>
      </c>
      <c r="AC25" s="14">
        <f t="shared" si="10"/>
        <v>1.336705868181818</v>
      </c>
      <c r="AD25" s="15">
        <f t="shared" si="11"/>
        <v>1.336705868181818</v>
      </c>
    </row>
    <row r="26" spans="1:30" x14ac:dyDescent="0.35">
      <c r="A26" s="13">
        <v>43945</v>
      </c>
      <c r="B26" s="14">
        <v>1.529424221</v>
      </c>
      <c r="C26" s="17"/>
      <c r="D26" s="14">
        <v>0.70350000000000001</v>
      </c>
      <c r="E26" s="14">
        <f t="shared" si="3"/>
        <v>-0.54002297705209412</v>
      </c>
      <c r="F26" s="15">
        <f t="shared" si="0"/>
        <v>0.54002297705209412</v>
      </c>
      <c r="G26" s="15"/>
      <c r="H26" s="14">
        <v>3.5522438200000002</v>
      </c>
      <c r="I26" s="14">
        <f t="shared" si="4"/>
        <v>1.3226020427984317</v>
      </c>
      <c r="J26" s="15">
        <f t="shared" si="5"/>
        <v>1.3226020427984317</v>
      </c>
      <c r="K26" s="13">
        <v>43945</v>
      </c>
      <c r="L26" s="14">
        <v>63.67</v>
      </c>
      <c r="M26" s="17"/>
      <c r="N26" s="14">
        <v>74.271600000000007</v>
      </c>
      <c r="O26" s="14">
        <f t="shared" si="6"/>
        <v>0.1665085597612691</v>
      </c>
      <c r="P26" s="15">
        <f t="shared" si="1"/>
        <v>0.1665085597612691</v>
      </c>
      <c r="Q26" s="15"/>
      <c r="R26" s="14">
        <v>70.050768230000003</v>
      </c>
      <c r="S26" s="14">
        <f t="shared" si="7"/>
        <v>0.10021624359981154</v>
      </c>
      <c r="T26" s="15">
        <f t="shared" si="8"/>
        <v>0.10021624359981154</v>
      </c>
      <c r="U26" s="13">
        <v>43945</v>
      </c>
      <c r="V26" s="14">
        <v>0.67</v>
      </c>
      <c r="W26" s="17"/>
      <c r="X26" s="14">
        <v>0.1676</v>
      </c>
      <c r="Y26" s="14">
        <f t="shared" si="9"/>
        <v>-0.74985074626865678</v>
      </c>
      <c r="Z26" s="15">
        <f t="shared" si="2"/>
        <v>0.74985074626865678</v>
      </c>
      <c r="AA26" s="15"/>
      <c r="AB26" s="14">
        <v>1.554843244</v>
      </c>
      <c r="AC26" s="14">
        <f t="shared" si="10"/>
        <v>1.3206615582089549</v>
      </c>
      <c r="AD26" s="15">
        <f t="shared" si="11"/>
        <v>1.3206615582089549</v>
      </c>
    </row>
    <row r="27" spans="1:30" x14ac:dyDescent="0.35">
      <c r="A27" s="13">
        <v>43946</v>
      </c>
      <c r="B27" s="14">
        <v>1.2427186079999999</v>
      </c>
      <c r="C27" s="17"/>
      <c r="D27" s="14">
        <v>0.69340000000000002</v>
      </c>
      <c r="E27" s="14">
        <f t="shared" si="3"/>
        <v>-0.44202975996638488</v>
      </c>
      <c r="F27" s="15">
        <f t="shared" si="0"/>
        <v>0.44202975996638488</v>
      </c>
      <c r="G27" s="15"/>
      <c r="H27" s="14">
        <v>3.284017162</v>
      </c>
      <c r="I27" s="14">
        <f t="shared" si="4"/>
        <v>1.6426072168382628</v>
      </c>
      <c r="J27" s="15">
        <f t="shared" si="5"/>
        <v>1.6426072168382628</v>
      </c>
      <c r="K27" s="13">
        <v>43946</v>
      </c>
      <c r="L27" s="14">
        <v>61.41</v>
      </c>
      <c r="M27" s="17"/>
      <c r="N27" s="14">
        <v>74.578000000000003</v>
      </c>
      <c r="O27" s="14">
        <f t="shared" si="6"/>
        <v>0.21442761765184834</v>
      </c>
      <c r="P27" s="15">
        <f t="shared" si="1"/>
        <v>0.21442761765184834</v>
      </c>
      <c r="Q27" s="15"/>
      <c r="R27" s="14">
        <v>53.291859250000002</v>
      </c>
      <c r="S27" s="14">
        <f t="shared" si="7"/>
        <v>-0.13219574580687177</v>
      </c>
      <c r="T27" s="15">
        <f t="shared" si="8"/>
        <v>0.13219574580687177</v>
      </c>
      <c r="U27" s="13">
        <v>43946</v>
      </c>
      <c r="V27" s="14">
        <v>0.68</v>
      </c>
      <c r="W27" s="17"/>
      <c r="X27" s="14">
        <v>0.16389999999999999</v>
      </c>
      <c r="Y27" s="14">
        <f t="shared" si="9"/>
        <v>-0.75897058823529406</v>
      </c>
      <c r="Z27" s="15">
        <f t="shared" si="2"/>
        <v>0.75897058823529406</v>
      </c>
      <c r="AA27" s="15"/>
      <c r="AB27" s="14">
        <v>1.6033452180000001</v>
      </c>
      <c r="AC27" s="14">
        <f t="shared" si="10"/>
        <v>1.3578606147058823</v>
      </c>
      <c r="AD27" s="15">
        <f t="shared" si="11"/>
        <v>1.3578606147058823</v>
      </c>
    </row>
    <row r="28" spans="1:30" x14ac:dyDescent="0.35">
      <c r="A28" s="13">
        <v>43947</v>
      </c>
      <c r="B28" s="14">
        <v>1.21496676</v>
      </c>
      <c r="C28" s="17"/>
      <c r="D28" s="14">
        <v>0.6835</v>
      </c>
      <c r="E28" s="14">
        <f t="shared" si="3"/>
        <v>-0.43743316895352763</v>
      </c>
      <c r="F28" s="15">
        <f t="shared" si="0"/>
        <v>0.43743316895352763</v>
      </c>
      <c r="G28" s="15"/>
      <c r="H28" s="14">
        <v>3.291413012</v>
      </c>
      <c r="I28" s="14">
        <f t="shared" si="4"/>
        <v>1.7090560173020701</v>
      </c>
      <c r="J28" s="15">
        <f t="shared" si="5"/>
        <v>1.7090560173020701</v>
      </c>
      <c r="K28" s="13">
        <v>43947</v>
      </c>
      <c r="L28" s="14">
        <v>35.81</v>
      </c>
      <c r="M28" s="17"/>
      <c r="N28" s="14">
        <v>74.885599999999997</v>
      </c>
      <c r="O28" s="14">
        <f t="shared" si="6"/>
        <v>1.0911924043563248</v>
      </c>
      <c r="P28" s="15">
        <f t="shared" si="1"/>
        <v>1.0911924043563248</v>
      </c>
      <c r="Q28" s="15"/>
      <c r="R28" s="14">
        <v>66.965507220000006</v>
      </c>
      <c r="S28" s="14">
        <f t="shared" si="7"/>
        <v>0.87002254174811511</v>
      </c>
      <c r="T28" s="15">
        <f t="shared" si="8"/>
        <v>0.87002254174811511</v>
      </c>
      <c r="U28" s="13">
        <v>43947</v>
      </c>
      <c r="V28" s="14">
        <v>0.7</v>
      </c>
      <c r="W28" s="17"/>
      <c r="X28" s="14">
        <v>0.16020000000000001</v>
      </c>
      <c r="Y28" s="14">
        <f t="shared" si="9"/>
        <v>-0.77114285714285713</v>
      </c>
      <c r="Z28" s="15">
        <f t="shared" si="2"/>
        <v>0.77114285714285713</v>
      </c>
      <c r="AA28" s="15"/>
      <c r="AB28" s="14">
        <v>0.88491995899999998</v>
      </c>
      <c r="AC28" s="14">
        <f t="shared" si="10"/>
        <v>0.26417137000000007</v>
      </c>
      <c r="AD28" s="15">
        <f t="shared" si="11"/>
        <v>0.26417137000000007</v>
      </c>
    </row>
    <row r="29" spans="1:30" x14ac:dyDescent="0.35">
      <c r="A29" s="13">
        <v>43948</v>
      </c>
      <c r="B29" s="14">
        <v>1.3487014690000001</v>
      </c>
      <c r="C29" s="17"/>
      <c r="D29" s="14">
        <v>0.67369999999999997</v>
      </c>
      <c r="E29" s="14">
        <f t="shared" si="3"/>
        <v>-0.50048248965019859</v>
      </c>
      <c r="F29" s="15">
        <f t="shared" si="0"/>
        <v>0.50048248965019859</v>
      </c>
      <c r="G29" s="15"/>
      <c r="H29" s="14">
        <v>2.3740081669999999</v>
      </c>
      <c r="I29" s="14">
        <f t="shared" si="4"/>
        <v>0.76021767720043887</v>
      </c>
      <c r="J29" s="15">
        <f t="shared" si="5"/>
        <v>0.76021767720043887</v>
      </c>
      <c r="K29" s="13">
        <v>43948</v>
      </c>
      <c r="L29" s="14">
        <v>45.09</v>
      </c>
      <c r="M29" s="17"/>
      <c r="N29" s="14">
        <v>75.194500000000005</v>
      </c>
      <c r="O29" s="14">
        <f t="shared" si="6"/>
        <v>0.66765358172543798</v>
      </c>
      <c r="P29" s="15">
        <f t="shared" si="1"/>
        <v>0.66765358172543798</v>
      </c>
      <c r="Q29" s="15"/>
      <c r="R29" s="14">
        <v>62.359243630000002</v>
      </c>
      <c r="S29" s="14">
        <f t="shared" si="7"/>
        <v>0.38299497959636275</v>
      </c>
      <c r="T29" s="15">
        <f>ABS((L29-R29)/L29)</f>
        <v>0.38299497959636275</v>
      </c>
      <c r="U29" s="13">
        <v>43948</v>
      </c>
      <c r="V29" s="14">
        <v>0.71</v>
      </c>
      <c r="W29" s="17"/>
      <c r="X29" s="14">
        <v>0.15670000000000001</v>
      </c>
      <c r="Y29" s="14">
        <f t="shared" si="9"/>
        <v>-0.77929577464788724</v>
      </c>
      <c r="Z29" s="15">
        <f t="shared" si="2"/>
        <v>0.77929577464788724</v>
      </c>
      <c r="AA29" s="15"/>
      <c r="AB29" s="14">
        <v>0.81537643500000001</v>
      </c>
      <c r="AC29" s="14">
        <f t="shared" si="10"/>
        <v>0.14841751408450712</v>
      </c>
      <c r="AD29" s="15">
        <f t="shared" si="11"/>
        <v>0.14841751408450712</v>
      </c>
    </row>
    <row r="30" spans="1:30" x14ac:dyDescent="0.35">
      <c r="A30" s="13">
        <v>43949</v>
      </c>
      <c r="B30" s="14">
        <v>1.3296828030000001</v>
      </c>
      <c r="C30" s="17"/>
      <c r="D30" s="14">
        <v>0.66410000000000002</v>
      </c>
      <c r="E30" s="14">
        <f t="shared" si="3"/>
        <v>-0.50055757771577347</v>
      </c>
      <c r="F30" s="15">
        <f t="shared" si="0"/>
        <v>0.50055757771577347</v>
      </c>
      <c r="G30" s="15"/>
      <c r="H30" s="14">
        <v>6.6968396200000004</v>
      </c>
      <c r="I30" s="14">
        <f t="shared" si="4"/>
        <v>4.0364189150154788</v>
      </c>
      <c r="J30" s="15">
        <f t="shared" si="5"/>
        <v>4.0364189150154788</v>
      </c>
      <c r="K30" s="13">
        <v>43949</v>
      </c>
      <c r="L30" s="14">
        <v>31.47</v>
      </c>
      <c r="M30" s="17"/>
      <c r="N30" s="14">
        <v>75.5047</v>
      </c>
      <c r="O30" s="14">
        <f t="shared" si="6"/>
        <v>1.3992596123292025</v>
      </c>
      <c r="P30" s="15">
        <f t="shared" si="1"/>
        <v>1.3992596123292025</v>
      </c>
      <c r="Q30" s="15"/>
      <c r="R30" s="14">
        <v>79.394793050000004</v>
      </c>
      <c r="S30" s="14">
        <f t="shared" si="7"/>
        <v>1.5228723562122659</v>
      </c>
      <c r="T30" s="15">
        <f t="shared" si="8"/>
        <v>1.5228723562122659</v>
      </c>
      <c r="U30" s="13">
        <v>43949</v>
      </c>
      <c r="V30" s="14">
        <v>0.7</v>
      </c>
      <c r="W30" s="17"/>
      <c r="X30" s="14">
        <v>0.1532</v>
      </c>
      <c r="Y30" s="14">
        <f t="shared" si="9"/>
        <v>-0.78114285714285714</v>
      </c>
      <c r="Z30" s="15">
        <f t="shared" si="2"/>
        <v>0.78114285714285714</v>
      </c>
      <c r="AA30" s="15"/>
      <c r="AB30" s="14">
        <v>0.80439974700000005</v>
      </c>
      <c r="AC30" s="14">
        <f t="shared" si="10"/>
        <v>0.14914249571428587</v>
      </c>
      <c r="AD30" s="15">
        <f t="shared" si="11"/>
        <v>0.14914249571428587</v>
      </c>
    </row>
    <row r="31" spans="1:30" x14ac:dyDescent="0.35">
      <c r="A31" s="13">
        <v>43950</v>
      </c>
      <c r="B31" s="14">
        <v>1.632360042</v>
      </c>
      <c r="C31" s="17"/>
      <c r="D31" s="14">
        <v>0.65459999999999996</v>
      </c>
      <c r="E31" s="14">
        <f t="shared" si="3"/>
        <v>-0.59898552821841256</v>
      </c>
      <c r="F31" s="15">
        <f t="shared" si="0"/>
        <v>0.59898552821841256</v>
      </c>
      <c r="G31" s="15"/>
      <c r="H31" s="14">
        <v>2.0842724869999998</v>
      </c>
      <c r="I31" s="14">
        <f t="shared" si="4"/>
        <v>0.27684605930828088</v>
      </c>
      <c r="J31" s="15">
        <f t="shared" si="5"/>
        <v>0.27684605930828088</v>
      </c>
      <c r="K31" s="13">
        <v>43950</v>
      </c>
      <c r="L31" s="14">
        <v>62.76</v>
      </c>
      <c r="M31" s="17"/>
      <c r="N31" s="14">
        <v>75.816199999999995</v>
      </c>
      <c r="O31" s="14">
        <f t="shared" si="6"/>
        <v>0.20803377947737409</v>
      </c>
      <c r="P31" s="15">
        <f t="shared" si="1"/>
        <v>0.20803377947737409</v>
      </c>
      <c r="Q31" s="15"/>
      <c r="R31" s="14">
        <v>75.023393330000005</v>
      </c>
      <c r="S31" s="14">
        <f t="shared" si="7"/>
        <v>0.1954014233588274</v>
      </c>
      <c r="T31" s="15">
        <f t="shared" si="8"/>
        <v>0.1954014233588274</v>
      </c>
      <c r="U31" s="13">
        <v>43950</v>
      </c>
      <c r="V31" s="14">
        <v>0.68</v>
      </c>
      <c r="W31" s="17"/>
      <c r="X31" s="14">
        <v>0.14979999999999999</v>
      </c>
      <c r="Y31" s="14">
        <f t="shared" si="9"/>
        <v>-0.77970588235294114</v>
      </c>
      <c r="Z31" s="15">
        <f t="shared" si="2"/>
        <v>0.77970588235294114</v>
      </c>
      <c r="AA31" s="15"/>
      <c r="AB31" s="14">
        <v>0.65162883699999996</v>
      </c>
      <c r="AC31" s="14">
        <f t="shared" si="10"/>
        <v>-4.1722298529411894E-2</v>
      </c>
      <c r="AD31" s="15">
        <f t="shared" si="11"/>
        <v>4.1722298529411894E-2</v>
      </c>
    </row>
    <row r="32" spans="1:30" x14ac:dyDescent="0.35">
      <c r="A32" s="13">
        <v>43951</v>
      </c>
      <c r="B32" s="14">
        <v>1.41766791</v>
      </c>
      <c r="C32" s="17"/>
      <c r="D32" s="14">
        <v>0.6452</v>
      </c>
      <c r="E32" s="14">
        <f t="shared" si="3"/>
        <v>-0.54488636199714779</v>
      </c>
      <c r="F32" s="15">
        <f t="shared" si="0"/>
        <v>0.54488636199714779</v>
      </c>
      <c r="G32" s="15"/>
      <c r="H32" s="14">
        <v>1.6703515470000001</v>
      </c>
      <c r="I32" s="14">
        <f t="shared" si="4"/>
        <v>0.17823894807635171</v>
      </c>
      <c r="J32" s="15">
        <f t="shared" si="5"/>
        <v>0.17823894807635171</v>
      </c>
      <c r="K32" s="13">
        <v>43951</v>
      </c>
      <c r="L32" s="17">
        <v>30.31</v>
      </c>
      <c r="M32" s="17"/>
      <c r="N32" s="14">
        <v>76.128900000000002</v>
      </c>
      <c r="O32" s="14">
        <f t="shared" si="6"/>
        <v>1.5116760145166612</v>
      </c>
      <c r="P32" s="15">
        <f t="shared" si="1"/>
        <v>1.5116760145166612</v>
      </c>
      <c r="Q32" s="15"/>
      <c r="R32" s="14">
        <v>38.864395790000003</v>
      </c>
      <c r="S32" s="14">
        <f t="shared" si="7"/>
        <v>0.28223014813592889</v>
      </c>
      <c r="T32" s="15">
        <f t="shared" si="8"/>
        <v>0.28223014813592889</v>
      </c>
      <c r="U32" s="13">
        <v>43951</v>
      </c>
      <c r="V32" s="17">
        <v>0.7</v>
      </c>
      <c r="W32" s="17"/>
      <c r="X32" s="14">
        <v>0.14649999999999999</v>
      </c>
      <c r="Y32" s="14">
        <f t="shared" si="9"/>
        <v>-0.7907142857142857</v>
      </c>
      <c r="Z32" s="15">
        <f t="shared" si="2"/>
        <v>0.7907142857142857</v>
      </c>
      <c r="AA32" s="15"/>
      <c r="AB32" s="14">
        <v>0.61867131900000005</v>
      </c>
      <c r="AC32" s="14">
        <f t="shared" si="10"/>
        <v>-0.11618382999999986</v>
      </c>
      <c r="AD32" s="15">
        <f t="shared" si="11"/>
        <v>0.11618382999999986</v>
      </c>
    </row>
    <row r="33" spans="1:30" x14ac:dyDescent="0.35">
      <c r="A33" s="13"/>
      <c r="B33" s="14"/>
      <c r="C33" s="17"/>
      <c r="D33" s="14"/>
      <c r="E33" s="14"/>
      <c r="F33" s="15"/>
      <c r="G33" s="15"/>
      <c r="H33" s="14"/>
      <c r="I33" s="14"/>
      <c r="J33" s="15"/>
      <c r="K33" s="13"/>
      <c r="L33" s="17"/>
      <c r="M33" s="17"/>
      <c r="N33" s="14"/>
      <c r="O33" s="14"/>
      <c r="P33" s="15"/>
      <c r="Q33" s="15"/>
      <c r="R33" s="14"/>
      <c r="S33" s="14"/>
      <c r="T33" s="15"/>
      <c r="U33" s="13"/>
      <c r="V33" s="17"/>
      <c r="W33" s="17"/>
      <c r="X33" s="14"/>
      <c r="Y33" s="14"/>
      <c r="Z33" s="15"/>
      <c r="AA33" s="15"/>
      <c r="AB33" s="14"/>
      <c r="AC33" s="14"/>
      <c r="AD33" s="15"/>
    </row>
    <row r="34" spans="1:30" x14ac:dyDescent="0.35">
      <c r="A34" s="13" t="s">
        <v>20</v>
      </c>
      <c r="B34" s="14">
        <f>AVERAGE(B2:B32)</f>
        <v>1.4872527708333332</v>
      </c>
      <c r="C34" s="14"/>
      <c r="D34" s="14">
        <f>AVERAGE(D2:D32)</f>
        <v>0.80145999999999995</v>
      </c>
      <c r="E34" s="14"/>
      <c r="F34" s="15"/>
      <c r="G34" s="15"/>
      <c r="H34" s="14">
        <f>AVERAGE(H2:H32)</f>
        <v>2.7979329029666671</v>
      </c>
      <c r="I34" s="16"/>
      <c r="J34" s="15"/>
      <c r="K34" s="13" t="s">
        <v>21</v>
      </c>
      <c r="L34" s="14">
        <f>AVERAGE(L2:L32)</f>
        <v>60.354333333333329</v>
      </c>
      <c r="M34" s="14"/>
      <c r="N34" s="14">
        <f>AVERAGE(N2:N32)</f>
        <v>71.763173333333327</v>
      </c>
      <c r="O34" s="14"/>
      <c r="P34" s="15"/>
      <c r="Q34" s="15"/>
      <c r="R34" s="14">
        <f>AVERAGE(R2:R32)</f>
        <v>61.076329301333331</v>
      </c>
      <c r="S34" s="14"/>
      <c r="T34" s="15"/>
      <c r="U34" s="14"/>
      <c r="V34" s="14">
        <f>AVERAGE(V2:V32)</f>
        <v>0.64966666666666673</v>
      </c>
      <c r="W34" s="14"/>
      <c r="X34" s="14">
        <f>AVERAGE(X2:X32)</f>
        <v>0.20643999999999998</v>
      </c>
      <c r="Y34" s="14"/>
      <c r="Z34" s="15"/>
      <c r="AA34" s="15"/>
      <c r="AB34" s="14">
        <f>AVERAGE(AB2:AB32)</f>
        <v>1.1075895206666668</v>
      </c>
      <c r="AC34" s="14"/>
      <c r="AD34" s="14"/>
    </row>
    <row r="35" spans="1:30" x14ac:dyDescent="0.35">
      <c r="A35" s="17" t="s">
        <v>22</v>
      </c>
      <c r="B35" s="14">
        <f>MEDIAN(B2:C32)</f>
        <v>1.4167223385000001</v>
      </c>
      <c r="C35" s="14"/>
      <c r="D35" s="14">
        <f>MEDIAN(D2:E32)</f>
        <v>0.19831191794901934</v>
      </c>
      <c r="E35" s="14"/>
      <c r="F35" s="14"/>
      <c r="G35" s="14"/>
      <c r="H35" s="14">
        <f>MEDIAN(H2:I32)</f>
        <v>1.6720502819999998</v>
      </c>
      <c r="I35" s="17"/>
      <c r="J35" s="14"/>
      <c r="K35" s="17" t="s">
        <v>23</v>
      </c>
      <c r="L35" s="14">
        <f>MEDIAN(L2:M32)</f>
        <v>62.349999999999994</v>
      </c>
      <c r="M35" s="14"/>
      <c r="N35" s="14">
        <f>MEDIAN(N2:O32)</f>
        <v>34.536788007258323</v>
      </c>
      <c r="O35" s="14"/>
      <c r="P35" s="14"/>
      <c r="Q35" s="14"/>
      <c r="R35" s="14">
        <f>MEDIAN(R2:S32)</f>
        <v>20.193634073106132</v>
      </c>
      <c r="S35" s="14"/>
      <c r="T35" s="14"/>
      <c r="U35" s="14"/>
      <c r="V35" s="14">
        <f>MEDIAN(V2:W32)</f>
        <v>0.64</v>
      </c>
      <c r="W35" s="14"/>
      <c r="X35" s="14">
        <f>MEDIAN(X2:Y32)</f>
        <v>-0.20341666666666669</v>
      </c>
      <c r="Y35" s="14"/>
      <c r="Z35" s="14"/>
      <c r="AA35" s="14"/>
      <c r="AB35" s="14">
        <f>MEDIAN(AB2:AC32)</f>
        <v>0.97530528950000006</v>
      </c>
      <c r="AC35" s="14"/>
      <c r="AD35" s="18"/>
    </row>
    <row r="36" spans="1:30" x14ac:dyDescent="0.35">
      <c r="A36" s="17" t="s">
        <v>24</v>
      </c>
      <c r="B36" s="14">
        <f>_xlfn.STDEV.S(B2:C32)</f>
        <v>0.28304347011836412</v>
      </c>
      <c r="C36" s="14"/>
      <c r="D36" s="14">
        <f>_xlfn.STDEV.S(D2:E32)</f>
        <v>0.6378330478489459</v>
      </c>
      <c r="E36" s="14"/>
      <c r="F36" s="14"/>
      <c r="G36" s="14"/>
      <c r="H36" s="14">
        <f>_xlfn.STDEV.S(H2:I32)</f>
        <v>1.3325423581871285</v>
      </c>
      <c r="I36" s="17"/>
      <c r="J36" s="18"/>
      <c r="K36" s="17" t="s">
        <v>25</v>
      </c>
      <c r="L36" s="14">
        <f>_xlfn.STDEV.S(L2:M32)</f>
        <v>14.455825620413936</v>
      </c>
      <c r="M36" s="14"/>
      <c r="N36" s="14">
        <f>_xlfn.STDEV.S(N2:O32)</f>
        <v>36.089677640083224</v>
      </c>
      <c r="O36" s="14"/>
      <c r="P36" s="14"/>
      <c r="Q36" s="14"/>
      <c r="R36" s="14">
        <f>_xlfn.STDEV.S(R2:S32)</f>
        <v>31.329774357065642</v>
      </c>
      <c r="S36" s="14"/>
      <c r="T36" s="14"/>
      <c r="U36" s="14"/>
      <c r="V36" s="14">
        <f>_xlfn.STDEV.S(V2:W32)</f>
        <v>2.9182343898362557E-2</v>
      </c>
      <c r="W36" s="14"/>
      <c r="X36" s="14">
        <f>_xlfn.STDEV.S(X2:Y32)</f>
        <v>0.45063247575515192</v>
      </c>
      <c r="Y36" s="14"/>
      <c r="Z36" s="14"/>
      <c r="AA36" s="14"/>
      <c r="AB36" s="14">
        <f>_xlfn.STDEV.S(AB2:AC32)</f>
        <v>0.50606115959419706</v>
      </c>
      <c r="AC36" s="14"/>
      <c r="AD36" s="14"/>
    </row>
    <row r="37" spans="1:30" x14ac:dyDescent="0.35">
      <c r="A37" s="17" t="s">
        <v>26</v>
      </c>
      <c r="B37" s="14"/>
      <c r="C37" s="14"/>
      <c r="D37" s="14">
        <f>SUM(F2:F32)</f>
        <v>13.452987052345783</v>
      </c>
      <c r="E37" s="14"/>
      <c r="F37" s="14"/>
      <c r="G37" s="14"/>
      <c r="H37" s="14">
        <f>SUM(J2:J32)</f>
        <v>28.624106462191019</v>
      </c>
      <c r="I37" s="17"/>
      <c r="J37" s="14"/>
      <c r="K37" s="17"/>
      <c r="L37" s="14"/>
      <c r="M37" s="14"/>
      <c r="N37" s="14">
        <f>SUM(P2:P32)</f>
        <v>9.1982175584388663</v>
      </c>
      <c r="O37" s="14"/>
      <c r="P37" s="14"/>
      <c r="Q37" s="14"/>
      <c r="R37" s="14">
        <f>SUM(T2:T32)</f>
        <v>8.5357408787655284</v>
      </c>
      <c r="S37" s="14"/>
      <c r="T37" s="14"/>
      <c r="U37" s="14"/>
      <c r="V37" s="14"/>
      <c r="W37" s="14"/>
      <c r="X37" s="14">
        <f>SUM(Z2:Z32)</f>
        <v>20.393586917593069</v>
      </c>
      <c r="Y37" s="14"/>
      <c r="Z37" s="14"/>
      <c r="AA37" s="14"/>
      <c r="AB37" s="14">
        <f>SUM(AD2:AD32)</f>
        <v>21.625342491859971</v>
      </c>
      <c r="AC37" s="14"/>
      <c r="AD37" s="19"/>
    </row>
    <row r="38" spans="1:30" x14ac:dyDescent="0.35">
      <c r="A38" s="19" t="s">
        <v>1</v>
      </c>
      <c r="B38" s="20"/>
      <c r="C38" s="20"/>
      <c r="D38" s="21">
        <f>COUNT(D2:D32)</f>
        <v>30</v>
      </c>
      <c r="E38" s="21"/>
      <c r="F38" s="21"/>
      <c r="G38" s="21"/>
      <c r="H38" s="21">
        <f>COUNT(H2:H32)</f>
        <v>30</v>
      </c>
      <c r="I38" s="21"/>
      <c r="J38" s="21"/>
      <c r="K38" s="21"/>
      <c r="L38" s="21"/>
      <c r="M38" s="21"/>
      <c r="N38" s="21">
        <f>COUNT(N2:N32)</f>
        <v>30</v>
      </c>
      <c r="O38" s="21"/>
      <c r="P38" s="21"/>
      <c r="Q38" s="21"/>
      <c r="R38" s="21">
        <f>COUNT(R2:R32)</f>
        <v>30</v>
      </c>
      <c r="S38" s="21"/>
      <c r="T38" s="21"/>
      <c r="U38" s="21"/>
      <c r="V38" s="21"/>
      <c r="W38" s="21"/>
      <c r="X38" s="21">
        <f>COUNT(X2:X32)</f>
        <v>30</v>
      </c>
      <c r="Y38" s="21"/>
      <c r="Z38" s="21"/>
      <c r="AA38" s="21"/>
      <c r="AB38" s="21">
        <f>COUNT(AB2:AB32)</f>
        <v>30</v>
      </c>
      <c r="AC38" s="21"/>
      <c r="AD38" s="19"/>
    </row>
    <row r="39" spans="1:30" x14ac:dyDescent="0.35">
      <c r="A39" s="19" t="s">
        <v>4</v>
      </c>
      <c r="B39" s="20"/>
      <c r="C39" s="20"/>
      <c r="D39" s="20">
        <f>(D37/D38)*100</f>
        <v>44.843290174485944</v>
      </c>
      <c r="E39" s="20"/>
      <c r="F39" s="20"/>
      <c r="G39" s="20"/>
      <c r="H39" s="20">
        <f>(H37/H38)*100</f>
        <v>95.413688207303395</v>
      </c>
      <c r="I39" s="19"/>
      <c r="J39" s="19"/>
      <c r="K39" s="19"/>
      <c r="L39" s="20"/>
      <c r="M39" s="20"/>
      <c r="N39" s="20">
        <f>(N37/N38)*100</f>
        <v>30.660725194796225</v>
      </c>
      <c r="O39" s="20"/>
      <c r="P39" s="20"/>
      <c r="Q39" s="20"/>
      <c r="R39" s="20">
        <f>(R37/R38)*100</f>
        <v>28.452469595885095</v>
      </c>
      <c r="S39" s="20"/>
      <c r="T39" s="20"/>
      <c r="U39" s="20"/>
      <c r="V39" s="20"/>
      <c r="W39" s="20"/>
      <c r="X39" s="20">
        <f>(X37/X38)*100</f>
        <v>67.978623058643564</v>
      </c>
      <c r="Y39" s="20"/>
      <c r="Z39" s="20"/>
      <c r="AA39" s="20"/>
      <c r="AB39" s="20">
        <f>(AB37/AB38)*100</f>
        <v>72.084474972866573</v>
      </c>
      <c r="AC39" s="20"/>
      <c r="AD39" s="19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C64C49-1536-45BE-A670-BC57886B3178}">
  <dimension ref="A1:J36"/>
  <sheetViews>
    <sheetView workbookViewId="0">
      <selection activeCell="J36" sqref="A1:J36"/>
    </sheetView>
  </sheetViews>
  <sheetFormatPr defaultRowHeight="14.5" x14ac:dyDescent="0.35"/>
  <cols>
    <col min="1" max="1" width="15.81640625" bestFit="1" customWidth="1"/>
    <col min="2" max="2" width="14.26953125" bestFit="1" customWidth="1"/>
    <col min="3" max="3" width="3.7265625" customWidth="1"/>
    <col min="4" max="4" width="10.54296875" customWidth="1"/>
    <col min="5" max="5" width="7.81640625" bestFit="1" customWidth="1"/>
    <col min="6" max="6" width="7.7265625" bestFit="1" customWidth="1"/>
    <col min="7" max="7" width="5.7265625" customWidth="1"/>
    <col min="8" max="8" width="16.453125" bestFit="1" customWidth="1"/>
    <col min="9" max="9" width="6.1796875" bestFit="1" customWidth="1"/>
    <col min="10" max="10" width="6.7265625" bestFit="1" customWidth="1"/>
  </cols>
  <sheetData>
    <row r="1" spans="1:10" ht="56" thickBot="1" x14ac:dyDescent="0.5">
      <c r="A1" s="8" t="s">
        <v>0</v>
      </c>
      <c r="B1" s="11" t="s">
        <v>9</v>
      </c>
      <c r="C1" s="8"/>
      <c r="D1" s="11" t="s">
        <v>3</v>
      </c>
      <c r="E1" s="12"/>
      <c r="F1" s="9"/>
      <c r="G1" s="9"/>
      <c r="H1" s="11" t="s">
        <v>5</v>
      </c>
      <c r="I1" s="11"/>
      <c r="J1" s="8"/>
    </row>
    <row r="2" spans="1:10" ht="29.5" thickBot="1" x14ac:dyDescent="0.4">
      <c r="A2" s="10" t="s">
        <v>0</v>
      </c>
      <c r="B2" s="10" t="s">
        <v>13</v>
      </c>
      <c r="C2" s="10"/>
      <c r="D2" s="10" t="s">
        <v>14</v>
      </c>
      <c r="E2" s="10" t="s">
        <v>15</v>
      </c>
      <c r="F2" s="10" t="s">
        <v>16</v>
      </c>
      <c r="G2" s="10"/>
      <c r="H2" s="10" t="s">
        <v>17</v>
      </c>
      <c r="I2" s="10" t="s">
        <v>18</v>
      </c>
      <c r="J2" s="10" t="s">
        <v>19</v>
      </c>
    </row>
    <row r="3" spans="1:10" x14ac:dyDescent="0.35">
      <c r="A3" s="4">
        <v>43922</v>
      </c>
      <c r="B3" s="5">
        <v>0.54661469605639701</v>
      </c>
      <c r="C3" s="3"/>
      <c r="D3" s="5">
        <v>0.29170000000000001</v>
      </c>
      <c r="E3" s="5">
        <f>(D3-B3)/B3</f>
        <v>-0.46635170604724496</v>
      </c>
      <c r="F3" s="6">
        <f t="shared" ref="F3:F31" si="0">ABS((B3-D3)/B3)</f>
        <v>0.46635170604724496</v>
      </c>
      <c r="G3" s="6"/>
      <c r="H3" s="5">
        <v>0.54661469605639701</v>
      </c>
      <c r="I3" s="5">
        <f>(H3-B3)/B3</f>
        <v>0</v>
      </c>
      <c r="J3" s="6">
        <f>ABS((B3-H3)/B3)</f>
        <v>0</v>
      </c>
    </row>
    <row r="4" spans="1:10" x14ac:dyDescent="0.35">
      <c r="A4" s="4">
        <v>43923</v>
      </c>
      <c r="B4" s="5">
        <v>0.25219612651401002</v>
      </c>
      <c r="C4" s="3"/>
      <c r="D4" s="5">
        <v>0.2918</v>
      </c>
      <c r="E4" s="5">
        <f t="shared" ref="E4:E31" si="1">(D4-B4)/B4</f>
        <v>0.15703601016167829</v>
      </c>
      <c r="F4" s="6">
        <f t="shared" si="0"/>
        <v>0.15703601016167829</v>
      </c>
      <c r="G4" s="6"/>
      <c r="H4" s="5">
        <v>0.24740356277630601</v>
      </c>
      <c r="I4" s="5">
        <f t="shared" ref="I4:I31" si="2">(H4-B4)/B4</f>
        <v>-1.9003320169700431E-2</v>
      </c>
      <c r="J4" s="6">
        <f t="shared" ref="J4:J31" si="3">ABS((B4-H4)/B4)</f>
        <v>1.9003320169700431E-2</v>
      </c>
    </row>
    <row r="5" spans="1:10" x14ac:dyDescent="0.35">
      <c r="A5" s="4">
        <v>43924</v>
      </c>
      <c r="B5" s="5">
        <v>0.240566197368833</v>
      </c>
      <c r="C5" s="3"/>
      <c r="D5" s="5">
        <v>0.2918</v>
      </c>
      <c r="E5" s="5">
        <f t="shared" si="1"/>
        <v>0.21297174412503181</v>
      </c>
      <c r="F5" s="6">
        <f t="shared" si="0"/>
        <v>0.21297174412503181</v>
      </c>
      <c r="G5" s="6"/>
      <c r="H5" s="5">
        <v>0.31336855596437801</v>
      </c>
      <c r="I5" s="5">
        <f t="shared" si="2"/>
        <v>0.30262921138469578</v>
      </c>
      <c r="J5" s="6">
        <f t="shared" si="3"/>
        <v>0.30262921138469578</v>
      </c>
    </row>
    <row r="6" spans="1:10" x14ac:dyDescent="0.35">
      <c r="A6" s="4">
        <v>43925</v>
      </c>
      <c r="B6" s="5">
        <v>0.51901246574189897</v>
      </c>
      <c r="C6" s="3"/>
      <c r="D6" s="5">
        <v>0.29189999999999999</v>
      </c>
      <c r="E6" s="5">
        <f t="shared" si="1"/>
        <v>-0.43758576283375883</v>
      </c>
      <c r="F6" s="6">
        <f t="shared" si="0"/>
        <v>0.43758576283375883</v>
      </c>
      <c r="G6" s="6"/>
      <c r="H6" s="5">
        <v>0.32504610157040498</v>
      </c>
      <c r="I6" s="5">
        <f t="shared" si="2"/>
        <v>-0.37372197581849992</v>
      </c>
      <c r="J6" s="6">
        <f t="shared" si="3"/>
        <v>0.37372197581849992</v>
      </c>
    </row>
    <row r="7" spans="1:10" x14ac:dyDescent="0.35">
      <c r="A7" s="4">
        <v>43926</v>
      </c>
      <c r="B7" s="5">
        <v>0.16234894063737601</v>
      </c>
      <c r="C7" s="3"/>
      <c r="D7" s="5">
        <v>0.29199999999999998</v>
      </c>
      <c r="E7" s="5">
        <f t="shared" si="1"/>
        <v>0.79859504382115865</v>
      </c>
      <c r="F7" s="6">
        <f t="shared" si="0"/>
        <v>0.79859504382115865</v>
      </c>
      <c r="G7" s="6"/>
      <c r="H7" s="5">
        <v>0.23750847101096401</v>
      </c>
      <c r="I7" s="5">
        <f t="shared" si="2"/>
        <v>0.46295054392418222</v>
      </c>
      <c r="J7" s="6">
        <f t="shared" si="3"/>
        <v>0.46295054392418222</v>
      </c>
    </row>
    <row r="8" spans="1:10" x14ac:dyDescent="0.35">
      <c r="A8" s="4">
        <v>43927</v>
      </c>
      <c r="B8" s="5">
        <v>0.37931446366839899</v>
      </c>
      <c r="C8" s="3"/>
      <c r="D8" s="5">
        <v>0.29199999999999998</v>
      </c>
      <c r="E8" s="5">
        <f t="shared" si="1"/>
        <v>-0.23019017736357744</v>
      </c>
      <c r="F8" s="6">
        <f t="shared" si="0"/>
        <v>0.23019017736357744</v>
      </c>
      <c r="G8" s="6"/>
      <c r="H8" s="5">
        <v>0.28343230321503698</v>
      </c>
      <c r="I8" s="5">
        <f t="shared" si="2"/>
        <v>-0.25277749634451924</v>
      </c>
      <c r="J8" s="6">
        <f t="shared" si="3"/>
        <v>0.25277749634451924</v>
      </c>
    </row>
    <row r="9" spans="1:10" x14ac:dyDescent="0.35">
      <c r="A9" s="4">
        <v>43928</v>
      </c>
      <c r="B9" s="5">
        <v>0.30235094096925502</v>
      </c>
      <c r="C9" s="3"/>
      <c r="D9" s="5">
        <v>0.29210000000000003</v>
      </c>
      <c r="E9" s="5">
        <f t="shared" si="1"/>
        <v>-3.3904114656938926E-2</v>
      </c>
      <c r="F9" s="6">
        <f t="shared" si="0"/>
        <v>3.3904114656938926E-2</v>
      </c>
      <c r="G9" s="6"/>
      <c r="H9" s="5">
        <v>0.21747309530848799</v>
      </c>
      <c r="I9" s="5">
        <f t="shared" si="2"/>
        <v>-0.28072624939969332</v>
      </c>
      <c r="J9" s="6">
        <f t="shared" si="3"/>
        <v>0.28072624939969332</v>
      </c>
    </row>
    <row r="10" spans="1:10" x14ac:dyDescent="0.35">
      <c r="A10" s="4">
        <v>43929</v>
      </c>
      <c r="B10" s="5">
        <v>0.27779660887188301</v>
      </c>
      <c r="C10" s="3"/>
      <c r="D10" s="5">
        <v>0.29220000000000002</v>
      </c>
      <c r="E10" s="5">
        <f t="shared" si="1"/>
        <v>5.184869313779026E-2</v>
      </c>
      <c r="F10" s="6">
        <f t="shared" si="0"/>
        <v>5.184869313779026E-2</v>
      </c>
      <c r="G10" s="6"/>
      <c r="H10" s="5">
        <v>0.44679687042459998</v>
      </c>
      <c r="I10" s="5">
        <f t="shared" si="2"/>
        <v>0.60835969970626314</v>
      </c>
      <c r="J10" s="6">
        <f t="shared" si="3"/>
        <v>0.60835969970626314</v>
      </c>
    </row>
    <row r="11" spans="1:10" x14ac:dyDescent="0.35">
      <c r="A11" s="4">
        <v>43930</v>
      </c>
      <c r="B11" s="5">
        <v>0.267117869191699</v>
      </c>
      <c r="C11" s="3"/>
      <c r="D11" s="5">
        <v>0.29220000000000002</v>
      </c>
      <c r="E11" s="5">
        <f t="shared" si="1"/>
        <v>9.3899112343924285E-2</v>
      </c>
      <c r="F11" s="6">
        <f t="shared" si="0"/>
        <v>9.3899112343924285E-2</v>
      </c>
      <c r="G11" s="6"/>
      <c r="H11" s="5">
        <v>0.19127249910650301</v>
      </c>
      <c r="I11" s="5">
        <f t="shared" si="2"/>
        <v>-0.28393970914302641</v>
      </c>
      <c r="J11" s="6">
        <f t="shared" si="3"/>
        <v>0.28393970914302641</v>
      </c>
    </row>
    <row r="12" spans="1:10" x14ac:dyDescent="0.35">
      <c r="A12" s="4">
        <v>43931</v>
      </c>
      <c r="B12" s="5">
        <v>0.163504438267813</v>
      </c>
      <c r="C12" s="3"/>
      <c r="D12" s="5">
        <v>0.2923</v>
      </c>
      <c r="E12" s="5">
        <f t="shared" si="1"/>
        <v>0.78771905580462354</v>
      </c>
      <c r="F12" s="6">
        <f t="shared" si="0"/>
        <v>0.78771905580462354</v>
      </c>
      <c r="G12" s="6"/>
      <c r="H12" s="5">
        <v>0.22136355765634499</v>
      </c>
      <c r="I12" s="5">
        <f t="shared" si="2"/>
        <v>0.35386880014694977</v>
      </c>
      <c r="J12" s="6">
        <f t="shared" si="3"/>
        <v>0.35386880014694977</v>
      </c>
    </row>
    <row r="13" spans="1:10" x14ac:dyDescent="0.35">
      <c r="A13" s="4">
        <v>43932</v>
      </c>
      <c r="B13" s="5">
        <v>0.51878343555662298</v>
      </c>
      <c r="C13" s="3"/>
      <c r="D13" s="5">
        <v>0.29239999999999999</v>
      </c>
      <c r="E13" s="5">
        <f t="shared" si="1"/>
        <v>-0.43637367741652616</v>
      </c>
      <c r="F13" s="6">
        <f t="shared" si="0"/>
        <v>0.43637367741652616</v>
      </c>
      <c r="G13" s="6"/>
      <c r="H13" s="5">
        <v>0.285556076965226</v>
      </c>
      <c r="I13" s="5">
        <f t="shared" si="2"/>
        <v>-0.44956593176718962</v>
      </c>
      <c r="J13" s="6">
        <f t="shared" si="3"/>
        <v>0.44956593176718962</v>
      </c>
    </row>
    <row r="14" spans="1:10" x14ac:dyDescent="0.35">
      <c r="A14" s="4">
        <v>43933</v>
      </c>
      <c r="B14" s="5">
        <v>0.16175285975138301</v>
      </c>
      <c r="C14" s="3"/>
      <c r="D14" s="5">
        <v>0.29239999999999999</v>
      </c>
      <c r="E14" s="5">
        <f t="shared" si="1"/>
        <v>0.80769601507771749</v>
      </c>
      <c r="F14" s="6">
        <f t="shared" si="0"/>
        <v>0.80769601507771749</v>
      </c>
      <c r="G14" s="6"/>
      <c r="H14" s="5">
        <v>0.2058190976764</v>
      </c>
      <c r="I14" s="5">
        <f t="shared" si="2"/>
        <v>0.27242942098672984</v>
      </c>
      <c r="J14" s="6">
        <f t="shared" si="3"/>
        <v>0.27242942098672984</v>
      </c>
    </row>
    <row r="15" spans="1:10" x14ac:dyDescent="0.35">
      <c r="A15" s="4">
        <v>43934</v>
      </c>
      <c r="B15" s="5">
        <v>0.35191479656431401</v>
      </c>
      <c r="C15" s="3"/>
      <c r="D15" s="5">
        <v>0.29249999999999998</v>
      </c>
      <c r="E15" s="5">
        <f t="shared" si="1"/>
        <v>-0.16883290257860956</v>
      </c>
      <c r="F15" s="6">
        <f t="shared" si="0"/>
        <v>0.16883290257860956</v>
      </c>
      <c r="G15" s="6"/>
      <c r="H15" s="5">
        <v>0.28891845183814602</v>
      </c>
      <c r="I15" s="5">
        <f t="shared" si="2"/>
        <v>-0.17901021878361154</v>
      </c>
      <c r="J15" s="6">
        <f t="shared" si="3"/>
        <v>0.17901021878361154</v>
      </c>
    </row>
    <row r="16" spans="1:10" x14ac:dyDescent="0.35">
      <c r="A16" s="4">
        <v>43935</v>
      </c>
      <c r="B16" s="5">
        <v>0.23526658945613399</v>
      </c>
      <c r="C16" s="3"/>
      <c r="D16" s="5">
        <v>0.29260000000000003</v>
      </c>
      <c r="E16" s="5">
        <f t="shared" si="1"/>
        <v>0.24369550592119238</v>
      </c>
      <c r="F16" s="6">
        <f t="shared" si="0"/>
        <v>0.24369550592119238</v>
      </c>
      <c r="G16" s="6"/>
      <c r="H16" s="5">
        <v>0.22361442140604501</v>
      </c>
      <c r="I16" s="5">
        <f t="shared" si="2"/>
        <v>-4.9527508674416146E-2</v>
      </c>
      <c r="J16" s="6">
        <f t="shared" si="3"/>
        <v>4.9527508674416146E-2</v>
      </c>
    </row>
    <row r="17" spans="1:10" x14ac:dyDescent="0.35">
      <c r="A17" s="4">
        <v>43936</v>
      </c>
      <c r="B17" s="5">
        <v>0.26233165793948698</v>
      </c>
      <c r="C17" s="3"/>
      <c r="D17" s="5">
        <v>0.29260000000000003</v>
      </c>
      <c r="E17" s="5">
        <f t="shared" si="1"/>
        <v>0.11538196456447188</v>
      </c>
      <c r="F17" s="6">
        <f t="shared" si="0"/>
        <v>0.11538196456447188</v>
      </c>
      <c r="G17" s="6"/>
      <c r="H17" s="5">
        <v>0.33062502010712402</v>
      </c>
      <c r="I17" s="5">
        <f t="shared" si="2"/>
        <v>0.26033214101589874</v>
      </c>
      <c r="J17" s="6">
        <f t="shared" si="3"/>
        <v>0.26033214101589874</v>
      </c>
    </row>
    <row r="18" spans="1:10" x14ac:dyDescent="0.35">
      <c r="A18" s="4">
        <v>43937</v>
      </c>
      <c r="B18" s="5">
        <v>0.27947551806767701</v>
      </c>
      <c r="C18" s="3"/>
      <c r="D18" s="5">
        <v>0.29270000000000002</v>
      </c>
      <c r="E18" s="5">
        <f t="shared" si="1"/>
        <v>4.7318928054086669E-2</v>
      </c>
      <c r="F18" s="6">
        <f t="shared" si="0"/>
        <v>4.7318928054086669E-2</v>
      </c>
      <c r="G18" s="6"/>
      <c r="H18" s="5">
        <v>0.24583657166853801</v>
      </c>
      <c r="I18" s="5">
        <f t="shared" si="2"/>
        <v>-0.12036455511996971</v>
      </c>
      <c r="J18" s="6">
        <f t="shared" si="3"/>
        <v>0.12036455511996971</v>
      </c>
    </row>
    <row r="19" spans="1:10" x14ac:dyDescent="0.35">
      <c r="A19" s="4">
        <v>43938</v>
      </c>
      <c r="B19" s="5">
        <v>0.20538370201418499</v>
      </c>
      <c r="C19" s="3"/>
      <c r="D19" s="5">
        <v>0.29270000000000002</v>
      </c>
      <c r="E19" s="5">
        <f t="shared" si="1"/>
        <v>0.42513742390223574</v>
      </c>
      <c r="F19" s="6">
        <f t="shared" si="0"/>
        <v>0.42513742390223574</v>
      </c>
      <c r="G19" s="6"/>
      <c r="H19" s="5">
        <v>0.303116094759453</v>
      </c>
      <c r="I19" s="5">
        <f t="shared" si="2"/>
        <v>0.47585271755651792</v>
      </c>
      <c r="J19" s="6">
        <f t="shared" si="3"/>
        <v>0.47585271755651792</v>
      </c>
    </row>
    <row r="20" spans="1:10" x14ac:dyDescent="0.35">
      <c r="A20" s="4">
        <v>43939</v>
      </c>
      <c r="B20" s="5">
        <v>0.51914583908186995</v>
      </c>
      <c r="C20" s="3"/>
      <c r="D20" s="5">
        <v>0.2928</v>
      </c>
      <c r="E20" s="5">
        <f t="shared" si="1"/>
        <v>-0.4359966353234605</v>
      </c>
      <c r="F20" s="6">
        <f t="shared" si="0"/>
        <v>0.4359966353234605</v>
      </c>
      <c r="G20" s="6"/>
      <c r="H20" s="5">
        <v>0.24685135603286101</v>
      </c>
      <c r="I20" s="5">
        <f t="shared" si="2"/>
        <v>-0.52450479720799181</v>
      </c>
      <c r="J20" s="6">
        <f t="shared" si="3"/>
        <v>0.52450479720799181</v>
      </c>
    </row>
    <row r="21" spans="1:10" x14ac:dyDescent="0.35">
      <c r="A21" s="4">
        <v>43940</v>
      </c>
      <c r="B21" s="5">
        <v>0.16073660585615299</v>
      </c>
      <c r="C21" s="3"/>
      <c r="D21" s="5">
        <v>0.29289999999999999</v>
      </c>
      <c r="E21" s="5">
        <f t="shared" si="1"/>
        <v>0.82223581517033628</v>
      </c>
      <c r="F21" s="6">
        <f t="shared" si="0"/>
        <v>0.82223581517033628</v>
      </c>
      <c r="G21" s="6"/>
      <c r="H21" s="5">
        <v>0.206892040928703</v>
      </c>
      <c r="I21" s="5">
        <f t="shared" si="2"/>
        <v>0.28714949420952446</v>
      </c>
      <c r="J21" s="6">
        <f t="shared" si="3"/>
        <v>0.28714949420952446</v>
      </c>
    </row>
    <row r="22" spans="1:10" x14ac:dyDescent="0.35">
      <c r="A22" s="4">
        <v>43941</v>
      </c>
      <c r="B22" s="5">
        <v>0.26096158822377502</v>
      </c>
      <c r="C22" s="3"/>
      <c r="D22" s="5">
        <v>0.29289999999999999</v>
      </c>
      <c r="E22" s="5">
        <f t="shared" si="1"/>
        <v>0.122387405723626</v>
      </c>
      <c r="F22" s="6">
        <f t="shared" si="0"/>
        <v>0.122387405723626</v>
      </c>
      <c r="G22" s="6"/>
      <c r="H22" s="5">
        <v>0.27680338018973799</v>
      </c>
      <c r="I22" s="5">
        <f t="shared" si="2"/>
        <v>6.0705455058690884E-2</v>
      </c>
      <c r="J22" s="6">
        <f t="shared" si="3"/>
        <v>6.0705455058690884E-2</v>
      </c>
    </row>
    <row r="23" spans="1:10" x14ac:dyDescent="0.35">
      <c r="A23" s="4">
        <v>43942</v>
      </c>
      <c r="B23" s="5">
        <v>0.189656568235821</v>
      </c>
      <c r="C23" s="3"/>
      <c r="D23" s="5">
        <v>0.29299999999999998</v>
      </c>
      <c r="E23" s="5">
        <f t="shared" si="1"/>
        <v>0.54489772078803334</v>
      </c>
      <c r="F23" s="6">
        <f t="shared" si="0"/>
        <v>0.54489772078803334</v>
      </c>
      <c r="G23" s="6"/>
      <c r="H23" s="5">
        <v>0.31501945581743601</v>
      </c>
      <c r="I23" s="5">
        <f t="shared" si="2"/>
        <v>0.66099945152301531</v>
      </c>
      <c r="J23" s="6">
        <f t="shared" si="3"/>
        <v>0.66099945152301531</v>
      </c>
    </row>
    <row r="24" spans="1:10" x14ac:dyDescent="0.35">
      <c r="A24" s="4">
        <v>43943</v>
      </c>
      <c r="B24" s="5">
        <v>0.34846852554215302</v>
      </c>
      <c r="C24" s="3"/>
      <c r="D24" s="5">
        <v>0.29310000000000003</v>
      </c>
      <c r="E24" s="5">
        <f t="shared" si="1"/>
        <v>-0.1588910374502539</v>
      </c>
      <c r="F24" s="6">
        <f t="shared" si="0"/>
        <v>0.1588910374502539</v>
      </c>
      <c r="G24" s="6"/>
      <c r="H24" s="5">
        <v>0.38225135932058502</v>
      </c>
      <c r="I24" s="5">
        <f t="shared" si="2"/>
        <v>9.6946585709203184E-2</v>
      </c>
      <c r="J24" s="6">
        <f t="shared" si="3"/>
        <v>9.6946585709203184E-2</v>
      </c>
    </row>
    <row r="25" spans="1:10" x14ac:dyDescent="0.35">
      <c r="A25" s="4">
        <v>43944</v>
      </c>
      <c r="B25" s="5">
        <v>1.3105808565521699</v>
      </c>
      <c r="C25" s="3"/>
      <c r="D25" s="5">
        <v>0.29310000000000003</v>
      </c>
      <c r="E25" s="5">
        <f t="shared" si="1"/>
        <v>-0.77635870497065163</v>
      </c>
      <c r="F25" s="6">
        <f t="shared" si="0"/>
        <v>0.77635870497065163</v>
      </c>
      <c r="G25" s="6"/>
      <c r="H25" s="5">
        <v>0.204220981615648</v>
      </c>
      <c r="I25" s="5">
        <f t="shared" si="2"/>
        <v>-0.84417521391781558</v>
      </c>
      <c r="J25" s="6">
        <f t="shared" si="3"/>
        <v>0.84417521391781558</v>
      </c>
    </row>
    <row r="26" spans="1:10" x14ac:dyDescent="0.35">
      <c r="A26" s="4">
        <v>43945</v>
      </c>
      <c r="B26" s="5">
        <v>0.242902583546108</v>
      </c>
      <c r="C26" s="3"/>
      <c r="D26" s="5">
        <v>0.29320000000000002</v>
      </c>
      <c r="E26" s="5">
        <f t="shared" si="1"/>
        <v>0.20706826464999092</v>
      </c>
      <c r="F26" s="6">
        <f t="shared" si="0"/>
        <v>0.20706826464999092</v>
      </c>
      <c r="G26" s="6"/>
      <c r="H26" s="5">
        <v>0.298001205487823</v>
      </c>
      <c r="I26" s="5">
        <f t="shared" si="2"/>
        <v>0.22683423592016314</v>
      </c>
      <c r="J26" s="6">
        <f t="shared" si="3"/>
        <v>0.22683423592016314</v>
      </c>
    </row>
    <row r="27" spans="1:10" x14ac:dyDescent="0.35">
      <c r="A27" s="4">
        <v>43946</v>
      </c>
      <c r="B27" s="5">
        <v>0.44637955294714998</v>
      </c>
      <c r="C27" s="3"/>
      <c r="D27" s="5">
        <v>0.29330000000000001</v>
      </c>
      <c r="E27" s="5">
        <f t="shared" si="1"/>
        <v>-0.34293585343787947</v>
      </c>
      <c r="F27" s="6">
        <f t="shared" si="0"/>
        <v>0.34293585343787947</v>
      </c>
      <c r="G27" s="6"/>
      <c r="H27" s="5">
        <v>0.1793120023575</v>
      </c>
      <c r="I27" s="5">
        <f t="shared" si="2"/>
        <v>-0.59829700716885204</v>
      </c>
      <c r="J27" s="6">
        <f t="shared" si="3"/>
        <v>0.59829700716885204</v>
      </c>
    </row>
    <row r="28" spans="1:10" x14ac:dyDescent="0.35">
      <c r="A28" s="4">
        <v>43947</v>
      </c>
      <c r="B28" s="5">
        <v>0.141865181922912</v>
      </c>
      <c r="C28" s="3"/>
      <c r="D28" s="5">
        <v>0.29330000000000001</v>
      </c>
      <c r="E28" s="5">
        <f t="shared" si="1"/>
        <v>1.0674558480415302</v>
      </c>
      <c r="F28" s="6">
        <f t="shared" si="0"/>
        <v>1.0674558480415302</v>
      </c>
      <c r="G28" s="6"/>
      <c r="H28" s="5">
        <v>0.69313749325553198</v>
      </c>
      <c r="I28" s="5">
        <f t="shared" si="2"/>
        <v>3.8858887280190806</v>
      </c>
      <c r="J28" s="6">
        <f t="shared" si="3"/>
        <v>3.8858887280190806</v>
      </c>
    </row>
    <row r="29" spans="1:10" x14ac:dyDescent="0.35">
      <c r="A29" s="4">
        <v>43948</v>
      </c>
      <c r="B29" s="5">
        <v>0.24025478031900099</v>
      </c>
      <c r="C29" s="3"/>
      <c r="D29" s="5">
        <v>0.29339999999999999</v>
      </c>
      <c r="E29" s="5">
        <f t="shared" si="1"/>
        <v>0.22120358900012244</v>
      </c>
      <c r="F29" s="6">
        <f t="shared" si="0"/>
        <v>0.22120358900012244</v>
      </c>
      <c r="G29" s="6"/>
      <c r="H29" s="5">
        <v>0.24519092310245399</v>
      </c>
      <c r="I29" s="5">
        <f t="shared" si="2"/>
        <v>2.0545450862201293E-2</v>
      </c>
      <c r="J29" s="6">
        <f t="shared" si="3"/>
        <v>2.0545450862201293E-2</v>
      </c>
    </row>
    <row r="30" spans="1:10" x14ac:dyDescent="0.35">
      <c r="A30" s="4">
        <v>43949</v>
      </c>
      <c r="B30" s="5">
        <v>0.30201164881388298</v>
      </c>
      <c r="C30" s="3"/>
      <c r="D30" s="5">
        <v>0.29339999999999999</v>
      </c>
      <c r="E30" s="5">
        <f t="shared" si="1"/>
        <v>-2.8514293563524046E-2</v>
      </c>
      <c r="F30" s="6">
        <f t="shared" si="0"/>
        <v>2.8514293563524046E-2</v>
      </c>
      <c r="G30" s="6"/>
      <c r="H30" s="5">
        <v>0.19517887789662999</v>
      </c>
      <c r="I30" s="5">
        <f t="shared" si="2"/>
        <v>-0.35373725264183276</v>
      </c>
      <c r="J30" s="6">
        <f t="shared" si="3"/>
        <v>0.35373725264183276</v>
      </c>
    </row>
    <row r="31" spans="1:10" x14ac:dyDescent="0.35">
      <c r="A31" s="4">
        <v>43950</v>
      </c>
      <c r="B31" s="5">
        <v>0.24783497386508499</v>
      </c>
      <c r="C31" s="3"/>
      <c r="D31" s="5">
        <v>0.29349999999999998</v>
      </c>
      <c r="E31" s="5">
        <f t="shared" si="1"/>
        <v>0.18425577884650721</v>
      </c>
      <c r="F31" s="6">
        <f t="shared" si="0"/>
        <v>0.18425577884650721</v>
      </c>
      <c r="G31" s="6"/>
      <c r="H31" s="5">
        <v>0.27307288728329099</v>
      </c>
      <c r="I31" s="5">
        <f t="shared" si="2"/>
        <v>0.10183354279910821</v>
      </c>
      <c r="J31" s="6">
        <f t="shared" si="3"/>
        <v>0.10183354279910821</v>
      </c>
    </row>
    <row r="32" spans="1:10" x14ac:dyDescent="0.35">
      <c r="A32" s="4">
        <v>43951</v>
      </c>
      <c r="B32" s="5">
        <v>0.43773252345897501</v>
      </c>
      <c r="C32" s="3"/>
      <c r="D32" s="5">
        <v>0.29360000000000003</v>
      </c>
      <c r="E32" s="5">
        <f t="shared" ref="E32" si="4">(D32-B32)/B32</f>
        <v>-0.32927076635758207</v>
      </c>
      <c r="F32" s="6">
        <f t="shared" ref="F32" si="5">ABS((B32-D32)/B32)</f>
        <v>0.32927076635758207</v>
      </c>
      <c r="G32" s="6"/>
      <c r="H32" s="5">
        <v>0.306477235143224</v>
      </c>
      <c r="I32" s="5">
        <f t="shared" ref="I32" si="6">(H32-B32)/B32</f>
        <v>-0.29985272119733747</v>
      </c>
      <c r="J32" s="6">
        <f t="shared" ref="J32" si="7">ABS((B32-H32)/B32)</f>
        <v>0.29985272119733747</v>
      </c>
    </row>
    <row r="33" spans="1:10" x14ac:dyDescent="0.35">
      <c r="A33" s="4"/>
      <c r="B33" s="5"/>
      <c r="C33" s="3"/>
      <c r="D33" s="5"/>
      <c r="E33" s="5"/>
      <c r="F33" s="6"/>
      <c r="G33" s="6"/>
      <c r="H33" s="5"/>
      <c r="I33" s="5"/>
      <c r="J33" s="6"/>
    </row>
    <row r="34" spans="1:10" x14ac:dyDescent="0.35">
      <c r="A34" s="3"/>
      <c r="B34" s="3"/>
      <c r="C34" s="3"/>
      <c r="D34" s="3"/>
      <c r="E34" s="3"/>
      <c r="F34" s="5">
        <f>SUM(F3:F33)</f>
        <v>10.756009551134065</v>
      </c>
      <c r="G34" s="5"/>
      <c r="H34" s="3"/>
      <c r="I34" s="3"/>
      <c r="J34" s="5">
        <f>SUM(J3:J33)</f>
        <v>12.706529436176682</v>
      </c>
    </row>
    <row r="35" spans="1:10" x14ac:dyDescent="0.35">
      <c r="A35" s="3"/>
      <c r="B35" s="3"/>
      <c r="C35" s="3"/>
      <c r="D35" s="3"/>
      <c r="E35" s="3" t="s">
        <v>1</v>
      </c>
      <c r="F35" s="7">
        <f>COUNT(D3:D33)</f>
        <v>30</v>
      </c>
      <c r="G35" s="7"/>
      <c r="H35" s="3"/>
      <c r="I35" s="3" t="s">
        <v>1</v>
      </c>
      <c r="J35" s="7">
        <f>COUNT(H3:H33)</f>
        <v>30</v>
      </c>
    </row>
    <row r="36" spans="1:10" x14ac:dyDescent="0.35">
      <c r="A36" s="3"/>
      <c r="B36" s="3"/>
      <c r="C36" s="3"/>
      <c r="D36" s="3"/>
      <c r="E36" s="3" t="s">
        <v>4</v>
      </c>
      <c r="F36" s="5">
        <f>(F34/F35)*100</f>
        <v>35.853365170446885</v>
      </c>
      <c r="G36" s="5"/>
      <c r="H36" s="3"/>
      <c r="I36" s="3" t="s">
        <v>4</v>
      </c>
      <c r="J36" s="5">
        <f>(J34/J35)*100</f>
        <v>42.355098120588941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AC2E6-4AB0-4395-BC58-066E91E2DB8B}">
  <dimension ref="A1:J36"/>
  <sheetViews>
    <sheetView workbookViewId="0">
      <selection activeCell="J36" sqref="A1:J36"/>
    </sheetView>
  </sheetViews>
  <sheetFormatPr defaultRowHeight="14.5" x14ac:dyDescent="0.35"/>
  <cols>
    <col min="1" max="1" width="15.81640625" bestFit="1" customWidth="1"/>
    <col min="2" max="2" width="14.26953125" bestFit="1" customWidth="1"/>
    <col min="3" max="3" width="3.7265625" customWidth="1"/>
    <col min="4" max="4" width="10.54296875" customWidth="1"/>
    <col min="5" max="5" width="7.81640625" bestFit="1" customWidth="1"/>
    <col min="6" max="6" width="7.7265625" bestFit="1" customWidth="1"/>
    <col min="7" max="7" width="5.7265625" customWidth="1"/>
    <col min="8" max="8" width="16.453125" bestFit="1" customWidth="1"/>
    <col min="9" max="9" width="6.1796875" bestFit="1" customWidth="1"/>
    <col min="10" max="10" width="6.7265625" bestFit="1" customWidth="1"/>
  </cols>
  <sheetData>
    <row r="1" spans="1:10" ht="56" thickBot="1" x14ac:dyDescent="0.5">
      <c r="A1" s="8" t="s">
        <v>0</v>
      </c>
      <c r="B1" s="11" t="s">
        <v>12</v>
      </c>
      <c r="C1" s="8"/>
      <c r="D1" s="11" t="s">
        <v>3</v>
      </c>
      <c r="E1" s="12"/>
      <c r="F1" s="9"/>
      <c r="G1" s="9"/>
      <c r="H1" s="11" t="s">
        <v>5</v>
      </c>
      <c r="I1" s="11"/>
      <c r="J1" s="8"/>
    </row>
    <row r="2" spans="1:10" ht="29.5" thickBot="1" x14ac:dyDescent="0.4">
      <c r="A2" s="10" t="s">
        <v>0</v>
      </c>
      <c r="B2" s="10" t="s">
        <v>13</v>
      </c>
      <c r="C2" s="10"/>
      <c r="D2" s="10" t="s">
        <v>14</v>
      </c>
      <c r="E2" s="10" t="s">
        <v>15</v>
      </c>
      <c r="F2" s="10" t="s">
        <v>16</v>
      </c>
      <c r="G2" s="10"/>
      <c r="H2" s="10" t="s">
        <v>17</v>
      </c>
      <c r="I2" s="10" t="s">
        <v>18</v>
      </c>
      <c r="J2" s="10" t="s">
        <v>19</v>
      </c>
    </row>
    <row r="3" spans="1:10" x14ac:dyDescent="0.35">
      <c r="A3" s="4">
        <v>43922</v>
      </c>
      <c r="B3" s="5">
        <v>1.4952079024579701</v>
      </c>
      <c r="C3" s="3"/>
      <c r="D3" s="5">
        <v>0.99309999999999998</v>
      </c>
      <c r="E3" s="5">
        <f>(D3-B3)/B3</f>
        <v>-0.33581142905448508</v>
      </c>
      <c r="F3" s="6">
        <f t="shared" ref="F3:F31" si="0">ABS((B3-D3)/B3)</f>
        <v>0.33581142905448508</v>
      </c>
      <c r="G3" s="6"/>
      <c r="H3" s="5">
        <v>1.4952079024579701</v>
      </c>
      <c r="I3" s="5">
        <f>(H3-B3)/B3</f>
        <v>0</v>
      </c>
      <c r="J3" s="6">
        <f>ABS((B3-H3)/B3)</f>
        <v>0</v>
      </c>
    </row>
    <row r="4" spans="1:10" x14ac:dyDescent="0.35">
      <c r="A4" s="4">
        <v>43923</v>
      </c>
      <c r="B4" s="5">
        <v>0.99872478445370905</v>
      </c>
      <c r="C4" s="3"/>
      <c r="D4" s="5">
        <v>0.99229999999999996</v>
      </c>
      <c r="E4" s="5">
        <f t="shared" ref="E4:E31" si="1">(D4-B4)/B4</f>
        <v>-6.4329878998881261E-3</v>
      </c>
      <c r="F4" s="6">
        <f t="shared" si="0"/>
        <v>6.4329878998881261E-3</v>
      </c>
      <c r="G4" s="6"/>
      <c r="H4" s="5">
        <v>1.27963702740795</v>
      </c>
      <c r="I4" s="5">
        <f t="shared" ref="I4:I31" si="2">(H4-B4)/B4</f>
        <v>0.28127092400925724</v>
      </c>
      <c r="J4" s="6">
        <f t="shared" ref="J4:J31" si="3">ABS((B4-H4)/B4)</f>
        <v>0.28127092400925724</v>
      </c>
    </row>
    <row r="5" spans="1:10" x14ac:dyDescent="0.35">
      <c r="A5" s="4">
        <v>43924</v>
      </c>
      <c r="B5" s="5">
        <v>0.98874192568990904</v>
      </c>
      <c r="C5" s="3"/>
      <c r="D5" s="5">
        <v>0.99150000000000005</v>
      </c>
      <c r="E5" s="5">
        <f t="shared" si="1"/>
        <v>2.7894784659470381E-3</v>
      </c>
      <c r="F5" s="6">
        <f t="shared" si="0"/>
        <v>2.7894784659470381E-3</v>
      </c>
      <c r="G5" s="6"/>
      <c r="H5" s="5">
        <v>1.0290774214001801</v>
      </c>
      <c r="I5" s="5">
        <f t="shared" si="2"/>
        <v>4.0794766219836777E-2</v>
      </c>
      <c r="J5" s="6">
        <f t="shared" si="3"/>
        <v>4.0794766219836777E-2</v>
      </c>
    </row>
    <row r="6" spans="1:10" x14ac:dyDescent="0.35">
      <c r="A6" s="4">
        <v>43925</v>
      </c>
      <c r="B6" s="5">
        <v>1.0027984281380899</v>
      </c>
      <c r="C6" s="3"/>
      <c r="D6" s="5">
        <v>0.99070000000000003</v>
      </c>
      <c r="E6" s="5">
        <f t="shared" si="1"/>
        <v>-1.2064666037174834E-2</v>
      </c>
      <c r="F6" s="6">
        <f t="shared" si="0"/>
        <v>1.2064666037174834E-2</v>
      </c>
      <c r="G6" s="6"/>
      <c r="H6" s="5">
        <v>1.0904944634604901</v>
      </c>
      <c r="I6" s="5">
        <f t="shared" si="2"/>
        <v>8.7451309118250803E-2</v>
      </c>
      <c r="J6" s="6">
        <f>ABS((B6-H6)/B6)</f>
        <v>8.7451309118250803E-2</v>
      </c>
    </row>
    <row r="7" spans="1:10" x14ac:dyDescent="0.35">
      <c r="A7" s="4">
        <v>43926</v>
      </c>
      <c r="B7" s="5">
        <v>1.01057642367151</v>
      </c>
      <c r="C7" s="3"/>
      <c r="D7" s="5">
        <v>0.98980000000000001</v>
      </c>
      <c r="E7" s="5">
        <f t="shared" si="1"/>
        <v>-2.0558983155403023E-2</v>
      </c>
      <c r="F7" s="6">
        <f t="shared" si="0"/>
        <v>2.0558983155403023E-2</v>
      </c>
      <c r="G7" s="6"/>
      <c r="H7" s="5">
        <v>1.0351472735416301</v>
      </c>
      <c r="I7" s="5">
        <f t="shared" si="2"/>
        <v>2.4313697900107397E-2</v>
      </c>
      <c r="J7" s="6">
        <f t="shared" si="3"/>
        <v>2.4313697900107397E-2</v>
      </c>
    </row>
    <row r="8" spans="1:10" x14ac:dyDescent="0.35">
      <c r="A8" s="4">
        <v>43927</v>
      </c>
      <c r="B8" s="5">
        <v>1.2038643300533201</v>
      </c>
      <c r="C8" s="3"/>
      <c r="D8" s="5">
        <v>0.98899999999999999</v>
      </c>
      <c r="E8" s="5">
        <f t="shared" si="1"/>
        <v>-0.17847885736742741</v>
      </c>
      <c r="F8" s="6">
        <f t="shared" si="0"/>
        <v>0.17847885736742741</v>
      </c>
      <c r="G8" s="6"/>
      <c r="H8" s="5">
        <v>1.0761554923938399</v>
      </c>
      <c r="I8" s="5">
        <f t="shared" si="2"/>
        <v>-0.10608241682335072</v>
      </c>
      <c r="J8" s="6">
        <f t="shared" si="3"/>
        <v>0.10608241682335072</v>
      </c>
    </row>
    <row r="9" spans="1:10" x14ac:dyDescent="0.35">
      <c r="A9" s="4">
        <v>43928</v>
      </c>
      <c r="B9" s="5">
        <v>1.05368894868426</v>
      </c>
      <c r="C9" s="3"/>
      <c r="D9" s="5">
        <v>0.98819999999999997</v>
      </c>
      <c r="E9" s="5">
        <f t="shared" si="1"/>
        <v>-6.2152069418623015E-2</v>
      </c>
      <c r="F9" s="6">
        <f t="shared" si="0"/>
        <v>6.2152069418623015E-2</v>
      </c>
      <c r="G9" s="6"/>
      <c r="H9" s="5">
        <v>1.00301869268549</v>
      </c>
      <c r="I9" s="5">
        <f t="shared" si="2"/>
        <v>-4.8088438302443845E-2</v>
      </c>
      <c r="J9" s="6">
        <f t="shared" si="3"/>
        <v>4.8088438302443845E-2</v>
      </c>
    </row>
    <row r="10" spans="1:10" x14ac:dyDescent="0.35">
      <c r="A10" s="4">
        <v>43929</v>
      </c>
      <c r="B10" s="5">
        <v>0.94149341119660201</v>
      </c>
      <c r="C10" s="3"/>
      <c r="D10" s="5">
        <v>0.98740000000000006</v>
      </c>
      <c r="E10" s="5">
        <f t="shared" si="1"/>
        <v>4.8759330928351934E-2</v>
      </c>
      <c r="F10" s="6">
        <f t="shared" si="0"/>
        <v>4.8759330928351934E-2</v>
      </c>
      <c r="G10" s="6"/>
      <c r="H10" s="5">
        <v>1.2036300407479901</v>
      </c>
      <c r="I10" s="5">
        <f t="shared" si="2"/>
        <v>0.27842640897318915</v>
      </c>
      <c r="J10" s="6">
        <f t="shared" si="3"/>
        <v>0.27842640897318915</v>
      </c>
    </row>
    <row r="11" spans="1:10" x14ac:dyDescent="0.35">
      <c r="A11" s="4">
        <v>43930</v>
      </c>
      <c r="B11" s="5">
        <v>1.0321383529239201</v>
      </c>
      <c r="C11" s="3"/>
      <c r="D11" s="5">
        <v>0.98660000000000003</v>
      </c>
      <c r="E11" s="5">
        <f t="shared" si="1"/>
        <v>-4.4120396064069846E-2</v>
      </c>
      <c r="F11" s="6">
        <f t="shared" si="0"/>
        <v>4.4120396064069846E-2</v>
      </c>
      <c r="G11" s="6"/>
      <c r="H11" s="5">
        <v>0.989476318072946</v>
      </c>
      <c r="I11" s="5">
        <f t="shared" si="2"/>
        <v>-4.1333639749087728E-2</v>
      </c>
      <c r="J11" s="6">
        <f t="shared" si="3"/>
        <v>4.1333639749087728E-2</v>
      </c>
    </row>
    <row r="12" spans="1:10" x14ac:dyDescent="0.35">
      <c r="A12" s="4">
        <v>43931</v>
      </c>
      <c r="B12" s="5">
        <v>0.83892707096205799</v>
      </c>
      <c r="C12" s="3"/>
      <c r="D12" s="5">
        <v>0.98580000000000001</v>
      </c>
      <c r="E12" s="5">
        <f t="shared" si="1"/>
        <v>0.1750723443332354</v>
      </c>
      <c r="F12" s="6">
        <f t="shared" si="0"/>
        <v>0.1750723443332354</v>
      </c>
      <c r="G12" s="6"/>
      <c r="H12" s="5">
        <v>0.94391552517106903</v>
      </c>
      <c r="I12" s="5">
        <f t="shared" si="2"/>
        <v>0.12514610368767004</v>
      </c>
      <c r="J12" s="6">
        <f t="shared" si="3"/>
        <v>0.12514610368767004</v>
      </c>
    </row>
    <row r="13" spans="1:10" x14ac:dyDescent="0.35">
      <c r="A13" s="4">
        <v>43932</v>
      </c>
      <c r="B13" s="5">
        <v>0.99614647759331598</v>
      </c>
      <c r="C13" s="3"/>
      <c r="D13" s="5">
        <v>0.98499999999999999</v>
      </c>
      <c r="E13" s="5">
        <f t="shared" si="1"/>
        <v>-1.1189596955907348E-2</v>
      </c>
      <c r="F13" s="6">
        <f t="shared" si="0"/>
        <v>1.1189596955907348E-2</v>
      </c>
      <c r="G13" s="6"/>
      <c r="H13" s="5">
        <v>0.99763516285804699</v>
      </c>
      <c r="I13" s="5">
        <f t="shared" si="2"/>
        <v>1.494444138705042E-3</v>
      </c>
      <c r="J13" s="6">
        <f t="shared" si="3"/>
        <v>1.494444138705042E-3</v>
      </c>
    </row>
    <row r="14" spans="1:10" x14ac:dyDescent="0.35">
      <c r="A14" s="4">
        <v>43933</v>
      </c>
      <c r="B14" s="5">
        <v>0.83683325913217299</v>
      </c>
      <c r="C14" s="3"/>
      <c r="D14" s="5">
        <v>0.98409999999999997</v>
      </c>
      <c r="E14" s="5">
        <f t="shared" si="1"/>
        <v>0.17598098457576608</v>
      </c>
      <c r="F14" s="6">
        <f t="shared" si="0"/>
        <v>0.17598098457576608</v>
      </c>
      <c r="G14" s="6"/>
      <c r="H14" s="5">
        <v>1.0180613167803001</v>
      </c>
      <c r="I14" s="5">
        <f t="shared" si="2"/>
        <v>0.21656411916044935</v>
      </c>
      <c r="J14" s="6">
        <f t="shared" si="3"/>
        <v>0.21656411916044935</v>
      </c>
    </row>
    <row r="15" spans="1:10" x14ac:dyDescent="0.35">
      <c r="A15" s="4">
        <v>43934</v>
      </c>
      <c r="B15" s="5">
        <v>0.995561193757587</v>
      </c>
      <c r="C15" s="3"/>
      <c r="D15" s="5">
        <v>0.98329999999999995</v>
      </c>
      <c r="E15" s="5">
        <f t="shared" si="1"/>
        <v>-1.2315861480406977E-2</v>
      </c>
      <c r="F15" s="6">
        <f t="shared" si="0"/>
        <v>1.2315861480406977E-2</v>
      </c>
      <c r="G15" s="6"/>
      <c r="H15" s="5">
        <v>0.98695457157710298</v>
      </c>
      <c r="I15" s="5">
        <f t="shared" si="2"/>
        <v>-8.6449956411013794E-3</v>
      </c>
      <c r="J15" s="6">
        <f t="shared" si="3"/>
        <v>8.6449956411013794E-3</v>
      </c>
    </row>
    <row r="16" spans="1:10" x14ac:dyDescent="0.35">
      <c r="A16" s="4">
        <v>43935</v>
      </c>
      <c r="B16" s="5">
        <v>1.0011969804763701</v>
      </c>
      <c r="C16" s="3"/>
      <c r="D16" s="5">
        <v>0.98250000000000004</v>
      </c>
      <c r="E16" s="5">
        <f t="shared" si="1"/>
        <v>-1.8674627312073987E-2</v>
      </c>
      <c r="F16" s="6">
        <f t="shared" si="0"/>
        <v>1.8674627312073987E-2</v>
      </c>
      <c r="G16" s="6"/>
      <c r="H16" s="5">
        <v>0.97138682147619504</v>
      </c>
      <c r="I16" s="5">
        <f t="shared" si="2"/>
        <v>-2.9774519481662178E-2</v>
      </c>
      <c r="J16" s="6">
        <f t="shared" si="3"/>
        <v>2.9774519481662178E-2</v>
      </c>
    </row>
    <row r="17" spans="1:10" x14ac:dyDescent="0.35">
      <c r="A17" s="4">
        <v>43936</v>
      </c>
      <c r="B17" s="5">
        <v>1.0469504906071501</v>
      </c>
      <c r="C17" s="3"/>
      <c r="D17" s="5">
        <v>0.98170000000000002</v>
      </c>
      <c r="E17" s="5">
        <f t="shared" si="1"/>
        <v>-6.2324332614152392E-2</v>
      </c>
      <c r="F17" s="6">
        <f t="shared" si="0"/>
        <v>6.2324332614152392E-2</v>
      </c>
      <c r="G17" s="6"/>
      <c r="H17" s="5">
        <v>1.0770916573398699</v>
      </c>
      <c r="I17" s="5">
        <f t="shared" si="2"/>
        <v>2.8789486229898308E-2</v>
      </c>
      <c r="J17" s="6">
        <f t="shared" si="3"/>
        <v>2.8789486229898308E-2</v>
      </c>
    </row>
    <row r="18" spans="1:10" x14ac:dyDescent="0.35">
      <c r="A18" s="4">
        <v>43937</v>
      </c>
      <c r="B18" s="5">
        <v>0.95957234832975602</v>
      </c>
      <c r="C18" s="3"/>
      <c r="D18" s="5">
        <v>0.98089999999999999</v>
      </c>
      <c r="E18" s="5">
        <f t="shared" si="1"/>
        <v>2.2226204941573357E-2</v>
      </c>
      <c r="F18" s="6">
        <f t="shared" si="0"/>
        <v>2.2226204941573357E-2</v>
      </c>
      <c r="G18" s="6"/>
      <c r="H18" s="5">
        <v>1.05367947357655</v>
      </c>
      <c r="I18" s="5">
        <f t="shared" si="2"/>
        <v>9.8071943622175084E-2</v>
      </c>
      <c r="J18" s="6">
        <f t="shared" si="3"/>
        <v>9.8071943622175084E-2</v>
      </c>
    </row>
    <row r="19" spans="1:10" x14ac:dyDescent="0.35">
      <c r="A19" s="4">
        <v>43938</v>
      </c>
      <c r="B19" s="5">
        <v>0.97548761951409302</v>
      </c>
      <c r="C19" s="3"/>
      <c r="D19" s="5">
        <v>0.98009999999999997</v>
      </c>
      <c r="E19" s="5">
        <f t="shared" si="1"/>
        <v>4.7282819316604528E-3</v>
      </c>
      <c r="F19" s="6">
        <f t="shared" si="0"/>
        <v>4.7282819316604528E-3</v>
      </c>
      <c r="G19" s="6"/>
      <c r="H19" s="5">
        <v>0.95012357059228802</v>
      </c>
      <c r="I19" s="5">
        <f t="shared" si="2"/>
        <v>-2.6001405260724128E-2</v>
      </c>
      <c r="J19" s="6">
        <f t="shared" si="3"/>
        <v>2.6001405260724128E-2</v>
      </c>
    </row>
    <row r="20" spans="1:10" x14ac:dyDescent="0.35">
      <c r="A20" s="4">
        <v>43939</v>
      </c>
      <c r="B20" s="5">
        <v>0.97180596457587298</v>
      </c>
      <c r="C20" s="3"/>
      <c r="D20" s="5">
        <v>0.97929999999999995</v>
      </c>
      <c r="E20" s="5">
        <f t="shared" si="1"/>
        <v>7.7114523858655276E-3</v>
      </c>
      <c r="F20" s="6">
        <f t="shared" si="0"/>
        <v>7.7114523858655276E-3</v>
      </c>
      <c r="G20" s="6"/>
      <c r="H20" s="5">
        <v>1.0609065591387301</v>
      </c>
      <c r="I20" s="5">
        <f t="shared" si="2"/>
        <v>9.1685581083815901E-2</v>
      </c>
      <c r="J20" s="6">
        <f t="shared" si="3"/>
        <v>9.1685581083815901E-2</v>
      </c>
    </row>
    <row r="21" spans="1:10" x14ac:dyDescent="0.35">
      <c r="A21" s="4">
        <v>43940</v>
      </c>
      <c r="B21" s="5">
        <v>0.83805973264906097</v>
      </c>
      <c r="C21" s="3"/>
      <c r="D21" s="5">
        <v>0.97850000000000004</v>
      </c>
      <c r="E21" s="5">
        <f t="shared" si="1"/>
        <v>0.16757787288862461</v>
      </c>
      <c r="F21" s="6">
        <f t="shared" si="0"/>
        <v>0.16757787288862461</v>
      </c>
      <c r="G21" s="6"/>
      <c r="H21" s="5">
        <v>1.0307741393019201</v>
      </c>
      <c r="I21" s="5">
        <f t="shared" si="2"/>
        <v>0.22995306795578807</v>
      </c>
      <c r="J21" s="6">
        <f t="shared" si="3"/>
        <v>0.22995306795578807</v>
      </c>
    </row>
    <row r="22" spans="1:10" x14ac:dyDescent="0.35">
      <c r="A22" s="4">
        <v>43941</v>
      </c>
      <c r="B22" s="5">
        <v>0.94122409489419701</v>
      </c>
      <c r="C22" s="3"/>
      <c r="D22" s="5">
        <v>0.97760000000000002</v>
      </c>
      <c r="E22" s="5">
        <f t="shared" si="1"/>
        <v>3.8647443582383041E-2</v>
      </c>
      <c r="F22" s="6">
        <f t="shared" si="0"/>
        <v>3.8647443582383041E-2</v>
      </c>
      <c r="G22" s="6"/>
      <c r="H22" s="5">
        <v>1.15140967880185</v>
      </c>
      <c r="I22" s="5">
        <f t="shared" si="2"/>
        <v>0.2233108831869417</v>
      </c>
      <c r="J22" s="6">
        <f t="shared" si="3"/>
        <v>0.2233108831869417</v>
      </c>
    </row>
    <row r="23" spans="1:10" x14ac:dyDescent="0.35">
      <c r="A23" s="4">
        <v>43942</v>
      </c>
      <c r="B23" s="5">
        <v>0.88155595064163195</v>
      </c>
      <c r="C23" s="3"/>
      <c r="D23" s="5">
        <v>0.9768</v>
      </c>
      <c r="E23" s="5">
        <f t="shared" si="1"/>
        <v>0.10804084447396174</v>
      </c>
      <c r="F23" s="6">
        <f t="shared" si="0"/>
        <v>0.10804084447396174</v>
      </c>
      <c r="G23" s="6"/>
      <c r="H23" s="5">
        <v>1.07946142026242</v>
      </c>
      <c r="I23" s="5">
        <f t="shared" si="2"/>
        <v>0.22449564259278659</v>
      </c>
      <c r="J23" s="6">
        <f t="shared" si="3"/>
        <v>0.22449564259278659</v>
      </c>
    </row>
    <row r="24" spans="1:10" x14ac:dyDescent="0.35">
      <c r="A24" s="4">
        <v>43943</v>
      </c>
      <c r="B24" s="5">
        <v>1.0913369927141401</v>
      </c>
      <c r="C24" s="3"/>
      <c r="D24" s="5">
        <v>0.97599999999999998</v>
      </c>
      <c r="E24" s="5">
        <f t="shared" si="1"/>
        <v>-0.10568412276330759</v>
      </c>
      <c r="F24" s="6">
        <f t="shared" si="0"/>
        <v>0.10568412276330759</v>
      </c>
      <c r="G24" s="6"/>
      <c r="H24" s="5">
        <v>1.09644422658866</v>
      </c>
      <c r="I24" s="5">
        <f t="shared" si="2"/>
        <v>4.6797954331396071E-3</v>
      </c>
      <c r="J24" s="6">
        <f t="shared" si="3"/>
        <v>4.6797954331396071E-3</v>
      </c>
    </row>
    <row r="25" spans="1:10" x14ac:dyDescent="0.35">
      <c r="A25" s="4">
        <v>43944</v>
      </c>
      <c r="B25" s="5">
        <v>0.918129051139283</v>
      </c>
      <c r="C25" s="3"/>
      <c r="D25" s="5">
        <v>0.97519999999999996</v>
      </c>
      <c r="E25" s="5">
        <f t="shared" si="1"/>
        <v>6.2160051236696046E-2</v>
      </c>
      <c r="F25" s="6">
        <f t="shared" si="0"/>
        <v>6.2160051236696046E-2</v>
      </c>
      <c r="G25" s="6"/>
      <c r="H25" s="5">
        <v>1.1145755406940301</v>
      </c>
      <c r="I25" s="5">
        <f t="shared" si="2"/>
        <v>0.21396391859181629</v>
      </c>
      <c r="J25" s="6">
        <f t="shared" si="3"/>
        <v>0.21396391859181629</v>
      </c>
    </row>
    <row r="26" spans="1:10" x14ac:dyDescent="0.35">
      <c r="A26" s="4">
        <v>43945</v>
      </c>
      <c r="B26" s="5">
        <v>0.84785300824377197</v>
      </c>
      <c r="C26" s="3"/>
      <c r="D26" s="5">
        <v>0.97440000000000004</v>
      </c>
      <c r="E26" s="5">
        <f t="shared" si="1"/>
        <v>0.14925581501250473</v>
      </c>
      <c r="F26" s="6">
        <f t="shared" si="0"/>
        <v>0.14925581501250473</v>
      </c>
      <c r="G26" s="6"/>
      <c r="H26" s="5">
        <v>0.99035005059410597</v>
      </c>
      <c r="I26" s="5">
        <f t="shared" si="2"/>
        <v>0.16806809784811627</v>
      </c>
      <c r="J26" s="6">
        <f t="shared" si="3"/>
        <v>0.16806809784811627</v>
      </c>
    </row>
    <row r="27" spans="1:10" x14ac:dyDescent="0.35">
      <c r="A27" s="4">
        <v>43946</v>
      </c>
      <c r="B27" s="5">
        <v>0.88803869816991998</v>
      </c>
      <c r="C27" s="3"/>
      <c r="D27" s="5">
        <v>0.97360000000000002</v>
      </c>
      <c r="E27" s="5">
        <f t="shared" si="1"/>
        <v>9.6348618597822053E-2</v>
      </c>
      <c r="F27" s="6">
        <f t="shared" si="0"/>
        <v>9.6348618597822053E-2</v>
      </c>
      <c r="G27" s="6"/>
      <c r="H27" s="5">
        <v>0.92622908561172501</v>
      </c>
      <c r="I27" s="5">
        <f t="shared" si="2"/>
        <v>4.3005318935434016E-2</v>
      </c>
      <c r="J27" s="6">
        <f t="shared" si="3"/>
        <v>4.3005318935434016E-2</v>
      </c>
    </row>
    <row r="28" spans="1:10" x14ac:dyDescent="0.35">
      <c r="A28" s="4">
        <v>43947</v>
      </c>
      <c r="B28" s="5">
        <v>0.75073127481672497</v>
      </c>
      <c r="C28" s="3"/>
      <c r="D28" s="5">
        <v>0.9728</v>
      </c>
      <c r="E28" s="5">
        <f t="shared" si="1"/>
        <v>0.29580321565461404</v>
      </c>
      <c r="F28" s="6">
        <f t="shared" si="0"/>
        <v>0.29580321565461404</v>
      </c>
      <c r="G28" s="6"/>
      <c r="H28" s="5">
        <v>1.73523527652817</v>
      </c>
      <c r="I28" s="5">
        <f t="shared" si="2"/>
        <v>1.3113933503726625</v>
      </c>
      <c r="J28" s="6">
        <f t="shared" si="3"/>
        <v>1.3113933503726625</v>
      </c>
    </row>
    <row r="29" spans="1:10" x14ac:dyDescent="0.35">
      <c r="A29" s="4">
        <v>43948</v>
      </c>
      <c r="B29" s="5">
        <v>0.85759635302755499</v>
      </c>
      <c r="C29" s="3"/>
      <c r="D29" s="5">
        <v>0.97199999999999998</v>
      </c>
      <c r="E29" s="5">
        <f t="shared" si="1"/>
        <v>0.13340034221060773</v>
      </c>
      <c r="F29" s="6">
        <f t="shared" si="0"/>
        <v>0.13340034221060773</v>
      </c>
      <c r="G29" s="6"/>
      <c r="H29" s="5">
        <v>1.0584755045102501</v>
      </c>
      <c r="I29" s="5">
        <f t="shared" si="2"/>
        <v>0.23423508131014725</v>
      </c>
      <c r="J29" s="6">
        <f t="shared" si="3"/>
        <v>0.23423508131014725</v>
      </c>
    </row>
    <row r="30" spans="1:10" x14ac:dyDescent="0.35">
      <c r="A30" s="4">
        <v>43949</v>
      </c>
      <c r="B30" s="5">
        <v>0.94590728216701003</v>
      </c>
      <c r="C30" s="3"/>
      <c r="D30" s="5">
        <v>0.97119999999999995</v>
      </c>
      <c r="E30" s="5">
        <f t="shared" si="1"/>
        <v>2.6739108906156217E-2</v>
      </c>
      <c r="F30" s="6">
        <f t="shared" si="0"/>
        <v>2.6739108906156217E-2</v>
      </c>
      <c r="G30" s="6"/>
      <c r="H30" s="5">
        <v>0.99558741021626296</v>
      </c>
      <c r="I30" s="5">
        <f t="shared" si="2"/>
        <v>5.2521139212967138E-2</v>
      </c>
      <c r="J30" s="6">
        <f t="shared" si="3"/>
        <v>5.2521139212967138E-2</v>
      </c>
    </row>
    <row r="31" spans="1:10" x14ac:dyDescent="0.35">
      <c r="A31" s="4">
        <v>43950</v>
      </c>
      <c r="B31" s="5">
        <v>0.82604780726962601</v>
      </c>
      <c r="C31" s="3"/>
      <c r="D31" s="5">
        <v>0.97040000000000004</v>
      </c>
      <c r="E31" s="5">
        <f t="shared" si="1"/>
        <v>0.17475040967363378</v>
      </c>
      <c r="F31" s="6">
        <f t="shared" si="0"/>
        <v>0.17475040967363378</v>
      </c>
      <c r="G31" s="6"/>
      <c r="H31" s="5">
        <v>1.1402289101926899</v>
      </c>
      <c r="I31" s="5">
        <f t="shared" si="2"/>
        <v>0.38034251790043633</v>
      </c>
      <c r="J31" s="6">
        <f t="shared" si="3"/>
        <v>0.38034251790043633</v>
      </c>
    </row>
    <row r="32" spans="1:10" x14ac:dyDescent="0.35">
      <c r="A32" s="4">
        <v>43951</v>
      </c>
      <c r="B32" s="5">
        <v>1.1075457413991201</v>
      </c>
      <c r="C32" s="3"/>
      <c r="D32" s="5">
        <v>0.96960000000000002</v>
      </c>
      <c r="E32" s="5">
        <f t="shared" ref="E32" si="4">(D32-B32)/B32</f>
        <v>-0.12455083004053495</v>
      </c>
      <c r="F32" s="6">
        <f t="shared" ref="F32" si="5">ABS((B32-D32)/B32)</f>
        <v>0.12455083004053495</v>
      </c>
      <c r="G32" s="6"/>
      <c r="H32" s="5">
        <v>1.2290853430639399</v>
      </c>
      <c r="I32" s="5">
        <f t="shared" ref="I32" si="6">(H32-B32)/B32</f>
        <v>0.10973777165291926</v>
      </c>
      <c r="J32" s="6">
        <f t="shared" ref="J32" si="7">ABS((B32-H32)/B32)</f>
        <v>0.10973777165291926</v>
      </c>
    </row>
    <row r="33" spans="1:10" x14ac:dyDescent="0.35">
      <c r="A33" s="4"/>
      <c r="B33" s="5"/>
      <c r="C33" s="3"/>
      <c r="D33" s="5"/>
      <c r="E33" s="5"/>
      <c r="F33" s="6"/>
      <c r="G33" s="6"/>
      <c r="H33" s="5"/>
      <c r="I33" s="5"/>
      <c r="J33" s="6"/>
    </row>
    <row r="34" spans="1:10" x14ac:dyDescent="0.35">
      <c r="A34" s="3"/>
      <c r="B34" s="3"/>
      <c r="C34" s="3"/>
      <c r="D34" s="3"/>
      <c r="E34" s="3"/>
      <c r="F34" s="5">
        <f>SUM(F3:F33)</f>
        <v>2.6843505599628585</v>
      </c>
      <c r="G34" s="5"/>
      <c r="H34" s="3"/>
      <c r="I34" s="3"/>
      <c r="J34" s="5">
        <f>SUM(J3:J33)</f>
        <v>4.7296407843948796</v>
      </c>
    </row>
    <row r="35" spans="1:10" x14ac:dyDescent="0.35">
      <c r="A35" s="3"/>
      <c r="B35" s="3"/>
      <c r="C35" s="3"/>
      <c r="D35" s="3"/>
      <c r="E35" s="3" t="s">
        <v>1</v>
      </c>
      <c r="F35" s="7">
        <f>COUNT(D3:D33)</f>
        <v>30</v>
      </c>
      <c r="G35" s="7"/>
      <c r="H35" s="3"/>
      <c r="I35" s="3" t="s">
        <v>1</v>
      </c>
      <c r="J35" s="7">
        <f>COUNT(H3:H33)</f>
        <v>30</v>
      </c>
    </row>
    <row r="36" spans="1:10" x14ac:dyDescent="0.35">
      <c r="A36" s="3"/>
      <c r="B36" s="3"/>
      <c r="C36" s="3"/>
      <c r="D36" s="3"/>
      <c r="E36" s="3" t="s">
        <v>4</v>
      </c>
      <c r="F36" s="5">
        <f>(F34/F35)*100</f>
        <v>8.9478351998761951</v>
      </c>
      <c r="G36" s="5"/>
      <c r="H36" s="3"/>
      <c r="I36" s="3" t="s">
        <v>4</v>
      </c>
      <c r="J36" s="5">
        <f>(J34/J35)*100</f>
        <v>15.765469281316266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FCBFB-0E18-4A61-A6F5-83674D96A6F5}">
  <dimension ref="A1:T39"/>
  <sheetViews>
    <sheetView workbookViewId="0">
      <selection activeCell="Z21" sqref="Z21"/>
    </sheetView>
  </sheetViews>
  <sheetFormatPr defaultRowHeight="14.5" x14ac:dyDescent="0.35"/>
  <cols>
    <col min="1" max="1" width="10.6328125" bestFit="1" customWidth="1"/>
    <col min="2" max="2" width="8.81640625" bestFit="1" customWidth="1"/>
    <col min="3" max="3" width="0" hidden="1" customWidth="1"/>
    <col min="4" max="4" width="8.81640625" bestFit="1" customWidth="1"/>
    <col min="5" max="5" width="7.1796875" bestFit="1" customWidth="1"/>
    <col min="6" max="6" width="8.81640625" hidden="1" customWidth="1"/>
    <col min="7" max="7" width="0" hidden="1" customWidth="1"/>
    <col min="8" max="8" width="8.81640625" bestFit="1" customWidth="1"/>
    <col min="9" max="9" width="6" bestFit="1" customWidth="1"/>
    <col min="10" max="10" width="8.81640625" hidden="1" customWidth="1"/>
    <col min="11" max="11" width="10.6328125" hidden="1" customWidth="1"/>
    <col min="12" max="12" width="8.81640625" bestFit="1" customWidth="1"/>
    <col min="13" max="13" width="0" hidden="1" customWidth="1"/>
    <col min="14" max="14" width="8.81640625" bestFit="1" customWidth="1"/>
    <col min="15" max="15" width="7.1796875" bestFit="1" customWidth="1"/>
    <col min="16" max="16" width="8.81640625" hidden="1" customWidth="1"/>
    <col min="17" max="17" width="0" hidden="1" customWidth="1"/>
    <col min="18" max="18" width="8.81640625" bestFit="1" customWidth="1"/>
    <col min="19" max="19" width="6" bestFit="1" customWidth="1"/>
    <col min="20" max="20" width="8.81640625" hidden="1" customWidth="1"/>
  </cols>
  <sheetData>
    <row r="1" spans="1:20" ht="57" thickBot="1" x14ac:dyDescent="0.4">
      <c r="A1" s="22"/>
      <c r="B1" s="23" t="s">
        <v>9</v>
      </c>
      <c r="C1" s="22"/>
      <c r="D1" s="23" t="s">
        <v>3</v>
      </c>
      <c r="E1" s="24"/>
      <c r="F1" s="25"/>
      <c r="G1" s="25"/>
      <c r="H1" s="23" t="s">
        <v>5</v>
      </c>
      <c r="I1" s="23"/>
      <c r="J1" s="22"/>
      <c r="K1" s="22" t="s">
        <v>0</v>
      </c>
      <c r="L1" s="23" t="s">
        <v>12</v>
      </c>
      <c r="M1" s="22"/>
      <c r="N1" s="23" t="s">
        <v>3</v>
      </c>
      <c r="O1" s="24"/>
      <c r="P1" s="25"/>
      <c r="Q1" s="25"/>
      <c r="R1" s="23" t="s">
        <v>5</v>
      </c>
      <c r="S1" s="23"/>
      <c r="T1" s="22"/>
    </row>
    <row r="2" spans="1:20" ht="29" thickBot="1" x14ac:dyDescent="0.4">
      <c r="A2" s="23" t="s">
        <v>0</v>
      </c>
      <c r="B2" s="23" t="s">
        <v>13</v>
      </c>
      <c r="C2" s="23"/>
      <c r="D2" s="23" t="s">
        <v>14</v>
      </c>
      <c r="E2" s="23" t="s">
        <v>15</v>
      </c>
      <c r="F2" s="23" t="s">
        <v>16</v>
      </c>
      <c r="G2" s="23"/>
      <c r="H2" s="23" t="s">
        <v>17</v>
      </c>
      <c r="I2" s="23" t="s">
        <v>18</v>
      </c>
      <c r="J2" s="23" t="s">
        <v>19</v>
      </c>
      <c r="K2" s="23" t="s">
        <v>0</v>
      </c>
      <c r="L2" s="23" t="s">
        <v>13</v>
      </c>
      <c r="M2" s="23"/>
      <c r="N2" s="23" t="s">
        <v>14</v>
      </c>
      <c r="O2" s="23" t="s">
        <v>15</v>
      </c>
      <c r="P2" s="23" t="s">
        <v>16</v>
      </c>
      <c r="Q2" s="23"/>
      <c r="R2" s="23" t="s">
        <v>17</v>
      </c>
      <c r="S2" s="23" t="s">
        <v>18</v>
      </c>
      <c r="T2" s="23" t="s">
        <v>19</v>
      </c>
    </row>
    <row r="3" spans="1:20" x14ac:dyDescent="0.35">
      <c r="A3" s="13">
        <v>43922</v>
      </c>
      <c r="B3" s="14">
        <v>0.54661469605639701</v>
      </c>
      <c r="C3" s="17"/>
      <c r="D3" s="14">
        <v>0.29170000000000001</v>
      </c>
      <c r="E3" s="14">
        <f>(D3-B3)/B3</f>
        <v>-0.46635170604724496</v>
      </c>
      <c r="F3" s="15">
        <f t="shared" ref="F3:F32" si="0">ABS((B3-D3)/B3)</f>
        <v>0.46635170604724496</v>
      </c>
      <c r="G3" s="15"/>
      <c r="H3" s="14">
        <v>0.54661469605639701</v>
      </c>
      <c r="I3" s="14">
        <f>(H3-B3)/B3</f>
        <v>0</v>
      </c>
      <c r="J3" s="15">
        <f>ABS((B3-H3)/B3)</f>
        <v>0</v>
      </c>
      <c r="K3" s="13">
        <v>43922</v>
      </c>
      <c r="L3" s="14">
        <v>1.4952079024579701</v>
      </c>
      <c r="M3" s="17"/>
      <c r="N3" s="14">
        <v>0.99309999999999998</v>
      </c>
      <c r="O3" s="14">
        <f>(N3-L3)/L3</f>
        <v>-0.33581142905448508</v>
      </c>
      <c r="P3" s="15">
        <f t="shared" ref="P3:P32" si="1">ABS((L3-N3)/L3)</f>
        <v>0.33581142905448508</v>
      </c>
      <c r="Q3" s="15"/>
      <c r="R3" s="14">
        <v>1.4952079024579701</v>
      </c>
      <c r="S3" s="14">
        <f>(R3-L3)/L3</f>
        <v>0</v>
      </c>
      <c r="T3" s="15">
        <f>ABS((L3-R3)/L3)</f>
        <v>0</v>
      </c>
    </row>
    <row r="4" spans="1:20" x14ac:dyDescent="0.35">
      <c r="A4" s="13">
        <v>43923</v>
      </c>
      <c r="B4" s="14">
        <v>0.25219612651401002</v>
      </c>
      <c r="C4" s="17"/>
      <c r="D4" s="14">
        <v>0.2918</v>
      </c>
      <c r="E4" s="14">
        <f t="shared" ref="E4:E32" si="2">(D4-B4)/B4</f>
        <v>0.15703601016167829</v>
      </c>
      <c r="F4" s="15">
        <f t="shared" si="0"/>
        <v>0.15703601016167829</v>
      </c>
      <c r="G4" s="15"/>
      <c r="H4" s="14">
        <v>0.24740356277630601</v>
      </c>
      <c r="I4" s="14">
        <f t="shared" ref="I4:I32" si="3">(H4-B4)/B4</f>
        <v>-1.9003320169700431E-2</v>
      </c>
      <c r="J4" s="15">
        <f t="shared" ref="J4:J32" si="4">ABS((B4-H4)/B4)</f>
        <v>1.9003320169700431E-2</v>
      </c>
      <c r="K4" s="13">
        <v>43923</v>
      </c>
      <c r="L4" s="14">
        <v>0.99872478445370905</v>
      </c>
      <c r="M4" s="17"/>
      <c r="N4" s="14">
        <v>0.99229999999999996</v>
      </c>
      <c r="O4" s="14">
        <f t="shared" ref="O4:O32" si="5">(N4-L4)/L4</f>
        <v>-6.4329878998881261E-3</v>
      </c>
      <c r="P4" s="15">
        <f t="shared" si="1"/>
        <v>6.4329878998881261E-3</v>
      </c>
      <c r="Q4" s="15"/>
      <c r="R4" s="14">
        <v>1.27963702740795</v>
      </c>
      <c r="S4" s="14">
        <f t="shared" ref="S4:S32" si="6">(R4-L4)/L4</f>
        <v>0.28127092400925724</v>
      </c>
      <c r="T4" s="15">
        <f t="shared" ref="T4:T32" si="7">ABS((L4-R4)/L4)</f>
        <v>0.28127092400925724</v>
      </c>
    </row>
    <row r="5" spans="1:20" x14ac:dyDescent="0.35">
      <c r="A5" s="13">
        <v>43924</v>
      </c>
      <c r="B5" s="14">
        <v>0.240566197368833</v>
      </c>
      <c r="C5" s="17"/>
      <c r="D5" s="14">
        <v>0.2918</v>
      </c>
      <c r="E5" s="14">
        <f t="shared" si="2"/>
        <v>0.21297174412503181</v>
      </c>
      <c r="F5" s="15">
        <f t="shared" si="0"/>
        <v>0.21297174412503181</v>
      </c>
      <c r="G5" s="15"/>
      <c r="H5" s="14">
        <v>0.31336855596437801</v>
      </c>
      <c r="I5" s="14">
        <f t="shared" si="3"/>
        <v>0.30262921138469578</v>
      </c>
      <c r="J5" s="15">
        <f t="shared" si="4"/>
        <v>0.30262921138469578</v>
      </c>
      <c r="K5" s="13">
        <v>43924</v>
      </c>
      <c r="L5" s="14">
        <v>0.98874192568990904</v>
      </c>
      <c r="M5" s="17"/>
      <c r="N5" s="14">
        <v>0.99150000000000005</v>
      </c>
      <c r="O5" s="14">
        <f t="shared" si="5"/>
        <v>2.7894784659470381E-3</v>
      </c>
      <c r="P5" s="15">
        <f t="shared" si="1"/>
        <v>2.7894784659470381E-3</v>
      </c>
      <c r="Q5" s="15"/>
      <c r="R5" s="14">
        <v>1.0290774214001801</v>
      </c>
      <c r="S5" s="14">
        <f t="shared" si="6"/>
        <v>4.0794766219836777E-2</v>
      </c>
      <c r="T5" s="15">
        <f t="shared" si="7"/>
        <v>4.0794766219836777E-2</v>
      </c>
    </row>
    <row r="6" spans="1:20" x14ac:dyDescent="0.35">
      <c r="A6" s="13">
        <v>43925</v>
      </c>
      <c r="B6" s="14">
        <v>0.51901246574189897</v>
      </c>
      <c r="C6" s="17"/>
      <c r="D6" s="14">
        <v>0.29189999999999999</v>
      </c>
      <c r="E6" s="14">
        <f t="shared" si="2"/>
        <v>-0.43758576283375883</v>
      </c>
      <c r="F6" s="15">
        <f t="shared" si="0"/>
        <v>0.43758576283375883</v>
      </c>
      <c r="G6" s="15"/>
      <c r="H6" s="14">
        <v>0.32504610157040498</v>
      </c>
      <c r="I6" s="14">
        <f t="shared" si="3"/>
        <v>-0.37372197581849992</v>
      </c>
      <c r="J6" s="15">
        <f t="shared" si="4"/>
        <v>0.37372197581849992</v>
      </c>
      <c r="K6" s="13">
        <v>43925</v>
      </c>
      <c r="L6" s="14">
        <v>1.0027984281380899</v>
      </c>
      <c r="M6" s="17"/>
      <c r="N6" s="14">
        <v>0.99070000000000003</v>
      </c>
      <c r="O6" s="14">
        <f t="shared" si="5"/>
        <v>-1.2064666037174834E-2</v>
      </c>
      <c r="P6" s="15">
        <f t="shared" si="1"/>
        <v>1.2064666037174834E-2</v>
      </c>
      <c r="Q6" s="15"/>
      <c r="R6" s="14">
        <v>1.0904944634604901</v>
      </c>
      <c r="S6" s="14">
        <f t="shared" si="6"/>
        <v>8.7451309118250803E-2</v>
      </c>
      <c r="T6" s="15">
        <f>ABS((L6-R6)/L6)</f>
        <v>8.7451309118250803E-2</v>
      </c>
    </row>
    <row r="7" spans="1:20" x14ac:dyDescent="0.35">
      <c r="A7" s="13">
        <v>43926</v>
      </c>
      <c r="B7" s="14">
        <v>0.16234894063737601</v>
      </c>
      <c r="C7" s="17"/>
      <c r="D7" s="14">
        <v>0.29199999999999998</v>
      </c>
      <c r="E7" s="14">
        <f t="shared" si="2"/>
        <v>0.79859504382115865</v>
      </c>
      <c r="F7" s="15">
        <f t="shared" si="0"/>
        <v>0.79859504382115865</v>
      </c>
      <c r="G7" s="15"/>
      <c r="H7" s="14">
        <v>0.23750847101096401</v>
      </c>
      <c r="I7" s="14">
        <f t="shared" si="3"/>
        <v>0.46295054392418222</v>
      </c>
      <c r="J7" s="15">
        <f t="shared" si="4"/>
        <v>0.46295054392418222</v>
      </c>
      <c r="K7" s="13">
        <v>43926</v>
      </c>
      <c r="L7" s="14">
        <v>1.01057642367151</v>
      </c>
      <c r="M7" s="17"/>
      <c r="N7" s="14">
        <v>0.98980000000000001</v>
      </c>
      <c r="O7" s="14">
        <f t="shared" si="5"/>
        <v>-2.0558983155403023E-2</v>
      </c>
      <c r="P7" s="15">
        <f t="shared" si="1"/>
        <v>2.0558983155403023E-2</v>
      </c>
      <c r="Q7" s="15"/>
      <c r="R7" s="14">
        <v>1.0351472735416301</v>
      </c>
      <c r="S7" s="14">
        <f t="shared" si="6"/>
        <v>2.4313697900107397E-2</v>
      </c>
      <c r="T7" s="15">
        <f t="shared" si="7"/>
        <v>2.4313697900107397E-2</v>
      </c>
    </row>
    <row r="8" spans="1:20" x14ac:dyDescent="0.35">
      <c r="A8" s="13">
        <v>43927</v>
      </c>
      <c r="B8" s="14">
        <v>0.37931446366839899</v>
      </c>
      <c r="C8" s="17"/>
      <c r="D8" s="14">
        <v>0.29199999999999998</v>
      </c>
      <c r="E8" s="14">
        <f t="shared" si="2"/>
        <v>-0.23019017736357744</v>
      </c>
      <c r="F8" s="15">
        <f t="shared" si="0"/>
        <v>0.23019017736357744</v>
      </c>
      <c r="G8" s="15"/>
      <c r="H8" s="14">
        <v>0.28343230321503698</v>
      </c>
      <c r="I8" s="14">
        <f t="shared" si="3"/>
        <v>-0.25277749634451924</v>
      </c>
      <c r="J8" s="15">
        <f t="shared" si="4"/>
        <v>0.25277749634451924</v>
      </c>
      <c r="K8" s="13">
        <v>43927</v>
      </c>
      <c r="L8" s="14">
        <v>1.2038643300533201</v>
      </c>
      <c r="M8" s="17"/>
      <c r="N8" s="14">
        <v>0.98899999999999999</v>
      </c>
      <c r="O8" s="14">
        <f t="shared" si="5"/>
        <v>-0.17847885736742741</v>
      </c>
      <c r="P8" s="15">
        <f t="shared" si="1"/>
        <v>0.17847885736742741</v>
      </c>
      <c r="Q8" s="15"/>
      <c r="R8" s="14">
        <v>1.0761554923938399</v>
      </c>
      <c r="S8" s="14">
        <f t="shared" si="6"/>
        <v>-0.10608241682335072</v>
      </c>
      <c r="T8" s="15">
        <f t="shared" si="7"/>
        <v>0.10608241682335072</v>
      </c>
    </row>
    <row r="9" spans="1:20" x14ac:dyDescent="0.35">
      <c r="A9" s="13">
        <v>43928</v>
      </c>
      <c r="B9" s="14">
        <v>0.30235094096925502</v>
      </c>
      <c r="C9" s="17"/>
      <c r="D9" s="14">
        <v>0.29210000000000003</v>
      </c>
      <c r="E9" s="14">
        <f t="shared" si="2"/>
        <v>-3.3904114656938926E-2</v>
      </c>
      <c r="F9" s="15">
        <f t="shared" si="0"/>
        <v>3.3904114656938926E-2</v>
      </c>
      <c r="G9" s="15"/>
      <c r="H9" s="14">
        <v>0.21747309530848799</v>
      </c>
      <c r="I9" s="14">
        <f t="shared" si="3"/>
        <v>-0.28072624939969332</v>
      </c>
      <c r="J9" s="15">
        <f t="shared" si="4"/>
        <v>0.28072624939969332</v>
      </c>
      <c r="K9" s="13">
        <v>43928</v>
      </c>
      <c r="L9" s="14">
        <v>1.05368894868426</v>
      </c>
      <c r="M9" s="17"/>
      <c r="N9" s="14">
        <v>0.98819999999999997</v>
      </c>
      <c r="O9" s="14">
        <f t="shared" si="5"/>
        <v>-6.2152069418623015E-2</v>
      </c>
      <c r="P9" s="15">
        <f t="shared" si="1"/>
        <v>6.2152069418623015E-2</v>
      </c>
      <c r="Q9" s="15"/>
      <c r="R9" s="14">
        <v>1.00301869268549</v>
      </c>
      <c r="S9" s="14">
        <f t="shared" si="6"/>
        <v>-4.8088438302443845E-2</v>
      </c>
      <c r="T9" s="15">
        <f t="shared" si="7"/>
        <v>4.8088438302443845E-2</v>
      </c>
    </row>
    <row r="10" spans="1:20" x14ac:dyDescent="0.35">
      <c r="A10" s="13">
        <v>43929</v>
      </c>
      <c r="B10" s="14">
        <v>0.27779660887188301</v>
      </c>
      <c r="C10" s="17"/>
      <c r="D10" s="14">
        <v>0.29220000000000002</v>
      </c>
      <c r="E10" s="14">
        <f t="shared" si="2"/>
        <v>5.184869313779026E-2</v>
      </c>
      <c r="F10" s="15">
        <f t="shared" si="0"/>
        <v>5.184869313779026E-2</v>
      </c>
      <c r="G10" s="15"/>
      <c r="H10" s="14">
        <v>0.44679687042459998</v>
      </c>
      <c r="I10" s="14">
        <f t="shared" si="3"/>
        <v>0.60835969970626314</v>
      </c>
      <c r="J10" s="15">
        <f t="shared" si="4"/>
        <v>0.60835969970626314</v>
      </c>
      <c r="K10" s="13">
        <v>43929</v>
      </c>
      <c r="L10" s="14">
        <v>0.94149341119660201</v>
      </c>
      <c r="M10" s="17"/>
      <c r="N10" s="14">
        <v>0.98740000000000006</v>
      </c>
      <c r="O10" s="14">
        <f t="shared" si="5"/>
        <v>4.8759330928351934E-2</v>
      </c>
      <c r="P10" s="15">
        <f t="shared" si="1"/>
        <v>4.8759330928351934E-2</v>
      </c>
      <c r="Q10" s="15"/>
      <c r="R10" s="14">
        <v>1.2036300407479901</v>
      </c>
      <c r="S10" s="14">
        <f t="shared" si="6"/>
        <v>0.27842640897318915</v>
      </c>
      <c r="T10" s="15">
        <f t="shared" si="7"/>
        <v>0.27842640897318915</v>
      </c>
    </row>
    <row r="11" spans="1:20" x14ac:dyDescent="0.35">
      <c r="A11" s="13">
        <v>43930</v>
      </c>
      <c r="B11" s="14">
        <v>0.267117869191699</v>
      </c>
      <c r="C11" s="17"/>
      <c r="D11" s="14">
        <v>0.29220000000000002</v>
      </c>
      <c r="E11" s="14">
        <f t="shared" si="2"/>
        <v>9.3899112343924285E-2</v>
      </c>
      <c r="F11" s="15">
        <f t="shared" si="0"/>
        <v>9.3899112343924285E-2</v>
      </c>
      <c r="G11" s="15"/>
      <c r="H11" s="14">
        <v>0.19127249910650301</v>
      </c>
      <c r="I11" s="14">
        <f t="shared" si="3"/>
        <v>-0.28393970914302641</v>
      </c>
      <c r="J11" s="15">
        <f t="shared" si="4"/>
        <v>0.28393970914302641</v>
      </c>
      <c r="K11" s="13">
        <v>43930</v>
      </c>
      <c r="L11" s="14">
        <v>1.0321383529239201</v>
      </c>
      <c r="M11" s="17"/>
      <c r="N11" s="14">
        <v>0.98660000000000003</v>
      </c>
      <c r="O11" s="14">
        <f t="shared" si="5"/>
        <v>-4.4120396064069846E-2</v>
      </c>
      <c r="P11" s="15">
        <f t="shared" si="1"/>
        <v>4.4120396064069846E-2</v>
      </c>
      <c r="Q11" s="15"/>
      <c r="R11" s="14">
        <v>0.989476318072946</v>
      </c>
      <c r="S11" s="14">
        <f t="shared" si="6"/>
        <v>-4.1333639749087728E-2</v>
      </c>
      <c r="T11" s="15">
        <f t="shared" si="7"/>
        <v>4.1333639749087728E-2</v>
      </c>
    </row>
    <row r="12" spans="1:20" x14ac:dyDescent="0.35">
      <c r="A12" s="13">
        <v>43931</v>
      </c>
      <c r="B12" s="14">
        <v>0.163504438267813</v>
      </c>
      <c r="C12" s="17"/>
      <c r="D12" s="14">
        <v>0.2923</v>
      </c>
      <c r="E12" s="14">
        <f t="shared" si="2"/>
        <v>0.78771905580462354</v>
      </c>
      <c r="F12" s="15">
        <f t="shared" si="0"/>
        <v>0.78771905580462354</v>
      </c>
      <c r="G12" s="15"/>
      <c r="H12" s="14">
        <v>0.22136355765634499</v>
      </c>
      <c r="I12" s="14">
        <f t="shared" si="3"/>
        <v>0.35386880014694977</v>
      </c>
      <c r="J12" s="15">
        <f t="shared" si="4"/>
        <v>0.35386880014694977</v>
      </c>
      <c r="K12" s="13">
        <v>43931</v>
      </c>
      <c r="L12" s="14">
        <v>0.83892707096205799</v>
      </c>
      <c r="M12" s="17"/>
      <c r="N12" s="14">
        <v>0.98580000000000001</v>
      </c>
      <c r="O12" s="14">
        <f t="shared" si="5"/>
        <v>0.1750723443332354</v>
      </c>
      <c r="P12" s="15">
        <f t="shared" si="1"/>
        <v>0.1750723443332354</v>
      </c>
      <c r="Q12" s="15"/>
      <c r="R12" s="14">
        <v>0.94391552517106903</v>
      </c>
      <c r="S12" s="14">
        <f t="shared" si="6"/>
        <v>0.12514610368767004</v>
      </c>
      <c r="T12" s="15">
        <f t="shared" si="7"/>
        <v>0.12514610368767004</v>
      </c>
    </row>
    <row r="13" spans="1:20" x14ac:dyDescent="0.35">
      <c r="A13" s="13">
        <v>43932</v>
      </c>
      <c r="B13" s="14">
        <v>0.51878343555662298</v>
      </c>
      <c r="C13" s="17"/>
      <c r="D13" s="14">
        <v>0.29239999999999999</v>
      </c>
      <c r="E13" s="14">
        <f t="shared" si="2"/>
        <v>-0.43637367741652616</v>
      </c>
      <c r="F13" s="15">
        <f t="shared" si="0"/>
        <v>0.43637367741652616</v>
      </c>
      <c r="G13" s="15"/>
      <c r="H13" s="14">
        <v>0.285556076965226</v>
      </c>
      <c r="I13" s="14">
        <f t="shared" si="3"/>
        <v>-0.44956593176718962</v>
      </c>
      <c r="J13" s="15">
        <f t="shared" si="4"/>
        <v>0.44956593176718962</v>
      </c>
      <c r="K13" s="13">
        <v>43932</v>
      </c>
      <c r="L13" s="14">
        <v>0.99614647759331598</v>
      </c>
      <c r="M13" s="17"/>
      <c r="N13" s="14">
        <v>0.98499999999999999</v>
      </c>
      <c r="O13" s="14">
        <f t="shared" si="5"/>
        <v>-1.1189596955907348E-2</v>
      </c>
      <c r="P13" s="15">
        <f t="shared" si="1"/>
        <v>1.1189596955907348E-2</v>
      </c>
      <c r="Q13" s="15"/>
      <c r="R13" s="14">
        <v>0.99763516285804699</v>
      </c>
      <c r="S13" s="14">
        <f t="shared" si="6"/>
        <v>1.494444138705042E-3</v>
      </c>
      <c r="T13" s="15">
        <f t="shared" si="7"/>
        <v>1.494444138705042E-3</v>
      </c>
    </row>
    <row r="14" spans="1:20" x14ac:dyDescent="0.35">
      <c r="A14" s="13">
        <v>43933</v>
      </c>
      <c r="B14" s="14">
        <v>0.16175285975138301</v>
      </c>
      <c r="C14" s="17"/>
      <c r="D14" s="14">
        <v>0.29239999999999999</v>
      </c>
      <c r="E14" s="14">
        <f t="shared" si="2"/>
        <v>0.80769601507771749</v>
      </c>
      <c r="F14" s="15">
        <f t="shared" si="0"/>
        <v>0.80769601507771749</v>
      </c>
      <c r="G14" s="15"/>
      <c r="H14" s="14">
        <v>0.2058190976764</v>
      </c>
      <c r="I14" s="14">
        <f t="shared" si="3"/>
        <v>0.27242942098672984</v>
      </c>
      <c r="J14" s="15">
        <f t="shared" si="4"/>
        <v>0.27242942098672984</v>
      </c>
      <c r="K14" s="13">
        <v>43933</v>
      </c>
      <c r="L14" s="14">
        <v>0.83683325913217299</v>
      </c>
      <c r="M14" s="17"/>
      <c r="N14" s="14">
        <v>0.98409999999999997</v>
      </c>
      <c r="O14" s="14">
        <f t="shared" si="5"/>
        <v>0.17598098457576608</v>
      </c>
      <c r="P14" s="15">
        <f t="shared" si="1"/>
        <v>0.17598098457576608</v>
      </c>
      <c r="Q14" s="15"/>
      <c r="R14" s="14">
        <v>1.0180613167803001</v>
      </c>
      <c r="S14" s="14">
        <f t="shared" si="6"/>
        <v>0.21656411916044935</v>
      </c>
      <c r="T14" s="15">
        <f t="shared" si="7"/>
        <v>0.21656411916044935</v>
      </c>
    </row>
    <row r="15" spans="1:20" x14ac:dyDescent="0.35">
      <c r="A15" s="13">
        <v>43934</v>
      </c>
      <c r="B15" s="14">
        <v>0.35191479656431401</v>
      </c>
      <c r="C15" s="17"/>
      <c r="D15" s="14">
        <v>0.29249999999999998</v>
      </c>
      <c r="E15" s="14">
        <f t="shared" si="2"/>
        <v>-0.16883290257860956</v>
      </c>
      <c r="F15" s="15">
        <f t="shared" si="0"/>
        <v>0.16883290257860956</v>
      </c>
      <c r="G15" s="15"/>
      <c r="H15" s="14">
        <v>0.28891845183814602</v>
      </c>
      <c r="I15" s="14">
        <f t="shared" si="3"/>
        <v>-0.17901021878361154</v>
      </c>
      <c r="J15" s="15">
        <f t="shared" si="4"/>
        <v>0.17901021878361154</v>
      </c>
      <c r="K15" s="13">
        <v>43934</v>
      </c>
      <c r="L15" s="14">
        <v>0.995561193757587</v>
      </c>
      <c r="M15" s="17"/>
      <c r="N15" s="14">
        <v>0.98329999999999995</v>
      </c>
      <c r="O15" s="14">
        <f t="shared" si="5"/>
        <v>-1.2315861480406977E-2</v>
      </c>
      <c r="P15" s="15">
        <f t="shared" si="1"/>
        <v>1.2315861480406977E-2</v>
      </c>
      <c r="Q15" s="15"/>
      <c r="R15" s="14">
        <v>0.98695457157710298</v>
      </c>
      <c r="S15" s="14">
        <f t="shared" si="6"/>
        <v>-8.6449956411013794E-3</v>
      </c>
      <c r="T15" s="15">
        <f t="shared" si="7"/>
        <v>8.6449956411013794E-3</v>
      </c>
    </row>
    <row r="16" spans="1:20" x14ac:dyDescent="0.35">
      <c r="A16" s="13">
        <v>43935</v>
      </c>
      <c r="B16" s="14">
        <v>0.23526658945613399</v>
      </c>
      <c r="C16" s="17"/>
      <c r="D16" s="14">
        <v>0.29260000000000003</v>
      </c>
      <c r="E16" s="14">
        <f t="shared" si="2"/>
        <v>0.24369550592119238</v>
      </c>
      <c r="F16" s="15">
        <f t="shared" si="0"/>
        <v>0.24369550592119238</v>
      </c>
      <c r="G16" s="15"/>
      <c r="H16" s="14">
        <v>0.22361442140604501</v>
      </c>
      <c r="I16" s="14">
        <f t="shared" si="3"/>
        <v>-4.9527508674416146E-2</v>
      </c>
      <c r="J16" s="15">
        <f t="shared" si="4"/>
        <v>4.9527508674416146E-2</v>
      </c>
      <c r="K16" s="13">
        <v>43935</v>
      </c>
      <c r="L16" s="14">
        <v>1.0011969804763701</v>
      </c>
      <c r="M16" s="17"/>
      <c r="N16" s="14">
        <v>0.98250000000000004</v>
      </c>
      <c r="O16" s="14">
        <f t="shared" si="5"/>
        <v>-1.8674627312073987E-2</v>
      </c>
      <c r="P16" s="15">
        <f t="shared" si="1"/>
        <v>1.8674627312073987E-2</v>
      </c>
      <c r="Q16" s="15"/>
      <c r="R16" s="14">
        <v>0.97138682147619504</v>
      </c>
      <c r="S16" s="14">
        <f t="shared" si="6"/>
        <v>-2.9774519481662178E-2</v>
      </c>
      <c r="T16" s="15">
        <f t="shared" si="7"/>
        <v>2.9774519481662178E-2</v>
      </c>
    </row>
    <row r="17" spans="1:20" x14ac:dyDescent="0.35">
      <c r="A17" s="13">
        <v>43936</v>
      </c>
      <c r="B17" s="14">
        <v>0.26233165793948698</v>
      </c>
      <c r="C17" s="17"/>
      <c r="D17" s="14">
        <v>0.29260000000000003</v>
      </c>
      <c r="E17" s="14">
        <f t="shared" si="2"/>
        <v>0.11538196456447188</v>
      </c>
      <c r="F17" s="15">
        <f t="shared" si="0"/>
        <v>0.11538196456447188</v>
      </c>
      <c r="G17" s="15"/>
      <c r="H17" s="14">
        <v>0.33062502010712402</v>
      </c>
      <c r="I17" s="14">
        <f t="shared" si="3"/>
        <v>0.26033214101589874</v>
      </c>
      <c r="J17" s="15">
        <f t="shared" si="4"/>
        <v>0.26033214101589874</v>
      </c>
      <c r="K17" s="13">
        <v>43936</v>
      </c>
      <c r="L17" s="14">
        <v>1.0469504906071501</v>
      </c>
      <c r="M17" s="17"/>
      <c r="N17" s="14">
        <v>0.98170000000000002</v>
      </c>
      <c r="O17" s="14">
        <f t="shared" si="5"/>
        <v>-6.2324332614152392E-2</v>
      </c>
      <c r="P17" s="15">
        <f t="shared" si="1"/>
        <v>6.2324332614152392E-2</v>
      </c>
      <c r="Q17" s="15"/>
      <c r="R17" s="14">
        <v>1.0770916573398699</v>
      </c>
      <c r="S17" s="14">
        <f t="shared" si="6"/>
        <v>2.8789486229898308E-2</v>
      </c>
      <c r="T17" s="15">
        <f t="shared" si="7"/>
        <v>2.8789486229898308E-2</v>
      </c>
    </row>
    <row r="18" spans="1:20" x14ac:dyDescent="0.35">
      <c r="A18" s="13">
        <v>43937</v>
      </c>
      <c r="B18" s="14">
        <v>0.27947551806767701</v>
      </c>
      <c r="C18" s="17"/>
      <c r="D18" s="14">
        <v>0.29270000000000002</v>
      </c>
      <c r="E18" s="14">
        <f t="shared" si="2"/>
        <v>4.7318928054086669E-2</v>
      </c>
      <c r="F18" s="15">
        <f t="shared" si="0"/>
        <v>4.7318928054086669E-2</v>
      </c>
      <c r="G18" s="15"/>
      <c r="H18" s="14">
        <v>0.24583657166853801</v>
      </c>
      <c r="I18" s="14">
        <f t="shared" si="3"/>
        <v>-0.12036455511996971</v>
      </c>
      <c r="J18" s="15">
        <f t="shared" si="4"/>
        <v>0.12036455511996971</v>
      </c>
      <c r="K18" s="13">
        <v>43937</v>
      </c>
      <c r="L18" s="14">
        <v>0.95957234832975602</v>
      </c>
      <c r="M18" s="17"/>
      <c r="N18" s="14">
        <v>0.98089999999999999</v>
      </c>
      <c r="O18" s="14">
        <f t="shared" si="5"/>
        <v>2.2226204941573357E-2</v>
      </c>
      <c r="P18" s="15">
        <f t="shared" si="1"/>
        <v>2.2226204941573357E-2</v>
      </c>
      <c r="Q18" s="15"/>
      <c r="R18" s="14">
        <v>1.05367947357655</v>
      </c>
      <c r="S18" s="14">
        <f t="shared" si="6"/>
        <v>9.8071943622175084E-2</v>
      </c>
      <c r="T18" s="15">
        <f t="shared" si="7"/>
        <v>9.8071943622175084E-2</v>
      </c>
    </row>
    <row r="19" spans="1:20" x14ac:dyDescent="0.35">
      <c r="A19" s="13">
        <v>43938</v>
      </c>
      <c r="B19" s="14">
        <v>0.20538370201418499</v>
      </c>
      <c r="C19" s="17"/>
      <c r="D19" s="14">
        <v>0.29270000000000002</v>
      </c>
      <c r="E19" s="14">
        <f t="shared" si="2"/>
        <v>0.42513742390223574</v>
      </c>
      <c r="F19" s="15">
        <f t="shared" si="0"/>
        <v>0.42513742390223574</v>
      </c>
      <c r="G19" s="15"/>
      <c r="H19" s="14">
        <v>0.303116094759453</v>
      </c>
      <c r="I19" s="14">
        <f t="shared" si="3"/>
        <v>0.47585271755651792</v>
      </c>
      <c r="J19" s="15">
        <f t="shared" si="4"/>
        <v>0.47585271755651792</v>
      </c>
      <c r="K19" s="13">
        <v>43938</v>
      </c>
      <c r="L19" s="14">
        <v>0.97548761951409302</v>
      </c>
      <c r="M19" s="17"/>
      <c r="N19" s="14">
        <v>0.98009999999999997</v>
      </c>
      <c r="O19" s="14">
        <f t="shared" si="5"/>
        <v>4.7282819316604528E-3</v>
      </c>
      <c r="P19" s="15">
        <f t="shared" si="1"/>
        <v>4.7282819316604528E-3</v>
      </c>
      <c r="Q19" s="15"/>
      <c r="R19" s="14">
        <v>0.95012357059228802</v>
      </c>
      <c r="S19" s="14">
        <f t="shared" si="6"/>
        <v>-2.6001405260724128E-2</v>
      </c>
      <c r="T19" s="15">
        <f t="shared" si="7"/>
        <v>2.6001405260724128E-2</v>
      </c>
    </row>
    <row r="20" spans="1:20" x14ac:dyDescent="0.35">
      <c r="A20" s="13">
        <v>43939</v>
      </c>
      <c r="B20" s="14">
        <v>0.51914583908186995</v>
      </c>
      <c r="C20" s="17"/>
      <c r="D20" s="14">
        <v>0.2928</v>
      </c>
      <c r="E20" s="14">
        <f t="shared" si="2"/>
        <v>-0.4359966353234605</v>
      </c>
      <c r="F20" s="15">
        <f t="shared" si="0"/>
        <v>0.4359966353234605</v>
      </c>
      <c r="G20" s="15"/>
      <c r="H20" s="14">
        <v>0.24685135603286101</v>
      </c>
      <c r="I20" s="14">
        <f t="shared" si="3"/>
        <v>-0.52450479720799181</v>
      </c>
      <c r="J20" s="15">
        <f t="shared" si="4"/>
        <v>0.52450479720799181</v>
      </c>
      <c r="K20" s="13">
        <v>43939</v>
      </c>
      <c r="L20" s="14">
        <v>0.97180596457587298</v>
      </c>
      <c r="M20" s="17"/>
      <c r="N20" s="14">
        <v>0.97929999999999995</v>
      </c>
      <c r="O20" s="14">
        <f t="shared" si="5"/>
        <v>7.7114523858655276E-3</v>
      </c>
      <c r="P20" s="15">
        <f t="shared" si="1"/>
        <v>7.7114523858655276E-3</v>
      </c>
      <c r="Q20" s="15"/>
      <c r="R20" s="14">
        <v>1.0609065591387301</v>
      </c>
      <c r="S20" s="14">
        <f t="shared" si="6"/>
        <v>9.1685581083815901E-2</v>
      </c>
      <c r="T20" s="15">
        <f t="shared" si="7"/>
        <v>9.1685581083815901E-2</v>
      </c>
    </row>
    <row r="21" spans="1:20" x14ac:dyDescent="0.35">
      <c r="A21" s="13">
        <v>43940</v>
      </c>
      <c r="B21" s="14">
        <v>0.16073660585615299</v>
      </c>
      <c r="C21" s="17"/>
      <c r="D21" s="14">
        <v>0.29289999999999999</v>
      </c>
      <c r="E21" s="14">
        <f t="shared" si="2"/>
        <v>0.82223581517033628</v>
      </c>
      <c r="F21" s="15">
        <f t="shared" si="0"/>
        <v>0.82223581517033628</v>
      </c>
      <c r="G21" s="15"/>
      <c r="H21" s="14">
        <v>0.206892040928703</v>
      </c>
      <c r="I21" s="14">
        <f t="shared" si="3"/>
        <v>0.28714949420952446</v>
      </c>
      <c r="J21" s="15">
        <f t="shared" si="4"/>
        <v>0.28714949420952446</v>
      </c>
      <c r="K21" s="13">
        <v>43940</v>
      </c>
      <c r="L21" s="14">
        <v>0.83805973264906097</v>
      </c>
      <c r="M21" s="17"/>
      <c r="N21" s="14">
        <v>0.97850000000000004</v>
      </c>
      <c r="O21" s="14">
        <f t="shared" si="5"/>
        <v>0.16757787288862461</v>
      </c>
      <c r="P21" s="15">
        <f t="shared" si="1"/>
        <v>0.16757787288862461</v>
      </c>
      <c r="Q21" s="15"/>
      <c r="R21" s="14">
        <v>1.0307741393019201</v>
      </c>
      <c r="S21" s="14">
        <f t="shared" si="6"/>
        <v>0.22995306795578807</v>
      </c>
      <c r="T21" s="15">
        <f t="shared" si="7"/>
        <v>0.22995306795578807</v>
      </c>
    </row>
    <row r="22" spans="1:20" x14ac:dyDescent="0.35">
      <c r="A22" s="13">
        <v>43941</v>
      </c>
      <c r="B22" s="14">
        <v>0.26096158822377502</v>
      </c>
      <c r="C22" s="17"/>
      <c r="D22" s="14">
        <v>0.29289999999999999</v>
      </c>
      <c r="E22" s="14">
        <f t="shared" si="2"/>
        <v>0.122387405723626</v>
      </c>
      <c r="F22" s="15">
        <f t="shared" si="0"/>
        <v>0.122387405723626</v>
      </c>
      <c r="G22" s="15"/>
      <c r="H22" s="14">
        <v>0.27680338018973799</v>
      </c>
      <c r="I22" s="14">
        <f t="shared" si="3"/>
        <v>6.0705455058690884E-2</v>
      </c>
      <c r="J22" s="15">
        <f t="shared" si="4"/>
        <v>6.0705455058690884E-2</v>
      </c>
      <c r="K22" s="13">
        <v>43941</v>
      </c>
      <c r="L22" s="14">
        <v>0.94122409489419701</v>
      </c>
      <c r="M22" s="17"/>
      <c r="N22" s="14">
        <v>0.97760000000000002</v>
      </c>
      <c r="O22" s="14">
        <f t="shared" si="5"/>
        <v>3.8647443582383041E-2</v>
      </c>
      <c r="P22" s="15">
        <f t="shared" si="1"/>
        <v>3.8647443582383041E-2</v>
      </c>
      <c r="Q22" s="15"/>
      <c r="R22" s="14">
        <v>1.15140967880185</v>
      </c>
      <c r="S22" s="14">
        <f t="shared" si="6"/>
        <v>0.2233108831869417</v>
      </c>
      <c r="T22" s="15">
        <f t="shared" si="7"/>
        <v>0.2233108831869417</v>
      </c>
    </row>
    <row r="23" spans="1:20" x14ac:dyDescent="0.35">
      <c r="A23" s="13">
        <v>43942</v>
      </c>
      <c r="B23" s="14">
        <v>0.189656568235821</v>
      </c>
      <c r="C23" s="17"/>
      <c r="D23" s="14">
        <v>0.29299999999999998</v>
      </c>
      <c r="E23" s="14">
        <f t="shared" si="2"/>
        <v>0.54489772078803334</v>
      </c>
      <c r="F23" s="15">
        <f t="shared" si="0"/>
        <v>0.54489772078803334</v>
      </c>
      <c r="G23" s="15"/>
      <c r="H23" s="14">
        <v>0.31501945581743601</v>
      </c>
      <c r="I23" s="14">
        <f t="shared" si="3"/>
        <v>0.66099945152301531</v>
      </c>
      <c r="J23" s="15">
        <f t="shared" si="4"/>
        <v>0.66099945152301531</v>
      </c>
      <c r="K23" s="13">
        <v>43942</v>
      </c>
      <c r="L23" s="14">
        <v>0.88155595064163195</v>
      </c>
      <c r="M23" s="17"/>
      <c r="N23" s="14">
        <v>0.9768</v>
      </c>
      <c r="O23" s="14">
        <f t="shared" si="5"/>
        <v>0.10804084447396174</v>
      </c>
      <c r="P23" s="15">
        <f t="shared" si="1"/>
        <v>0.10804084447396174</v>
      </c>
      <c r="Q23" s="15"/>
      <c r="R23" s="14">
        <v>1.07946142026242</v>
      </c>
      <c r="S23" s="14">
        <f t="shared" si="6"/>
        <v>0.22449564259278659</v>
      </c>
      <c r="T23" s="15">
        <f t="shared" si="7"/>
        <v>0.22449564259278659</v>
      </c>
    </row>
    <row r="24" spans="1:20" x14ac:dyDescent="0.35">
      <c r="A24" s="13">
        <v>43943</v>
      </c>
      <c r="B24" s="14">
        <v>0.34846852554215302</v>
      </c>
      <c r="C24" s="17"/>
      <c r="D24" s="14">
        <v>0.29310000000000003</v>
      </c>
      <c r="E24" s="14">
        <f t="shared" si="2"/>
        <v>-0.1588910374502539</v>
      </c>
      <c r="F24" s="15">
        <f t="shared" si="0"/>
        <v>0.1588910374502539</v>
      </c>
      <c r="G24" s="15"/>
      <c r="H24" s="14">
        <v>0.38225135932058502</v>
      </c>
      <c r="I24" s="14">
        <f t="shared" si="3"/>
        <v>9.6946585709203184E-2</v>
      </c>
      <c r="J24" s="15">
        <f t="shared" si="4"/>
        <v>9.6946585709203184E-2</v>
      </c>
      <c r="K24" s="13">
        <v>43943</v>
      </c>
      <c r="L24" s="14">
        <v>1.0913369927141401</v>
      </c>
      <c r="M24" s="17"/>
      <c r="N24" s="14">
        <v>0.97599999999999998</v>
      </c>
      <c r="O24" s="14">
        <f t="shared" si="5"/>
        <v>-0.10568412276330759</v>
      </c>
      <c r="P24" s="15">
        <f t="shared" si="1"/>
        <v>0.10568412276330759</v>
      </c>
      <c r="Q24" s="15"/>
      <c r="R24" s="14">
        <v>1.09644422658866</v>
      </c>
      <c r="S24" s="14">
        <f t="shared" si="6"/>
        <v>4.6797954331396071E-3</v>
      </c>
      <c r="T24" s="15">
        <f t="shared" si="7"/>
        <v>4.6797954331396071E-3</v>
      </c>
    </row>
    <row r="25" spans="1:20" x14ac:dyDescent="0.35">
      <c r="A25" s="13">
        <v>43944</v>
      </c>
      <c r="B25" s="14">
        <v>1.3105808565521699</v>
      </c>
      <c r="C25" s="17"/>
      <c r="D25" s="14">
        <v>0.29310000000000003</v>
      </c>
      <c r="E25" s="14">
        <f t="shared" si="2"/>
        <v>-0.77635870497065163</v>
      </c>
      <c r="F25" s="15">
        <f t="shared" si="0"/>
        <v>0.77635870497065163</v>
      </c>
      <c r="G25" s="15"/>
      <c r="H25" s="14">
        <v>0.204220981615648</v>
      </c>
      <c r="I25" s="14">
        <f t="shared" si="3"/>
        <v>-0.84417521391781558</v>
      </c>
      <c r="J25" s="15">
        <f t="shared" si="4"/>
        <v>0.84417521391781558</v>
      </c>
      <c r="K25" s="13">
        <v>43944</v>
      </c>
      <c r="L25" s="14">
        <v>0.918129051139283</v>
      </c>
      <c r="M25" s="17"/>
      <c r="N25" s="14">
        <v>0.97519999999999996</v>
      </c>
      <c r="O25" s="14">
        <f t="shared" si="5"/>
        <v>6.2160051236696046E-2</v>
      </c>
      <c r="P25" s="15">
        <f t="shared" si="1"/>
        <v>6.2160051236696046E-2</v>
      </c>
      <c r="Q25" s="15"/>
      <c r="R25" s="14">
        <v>1.1145755406940301</v>
      </c>
      <c r="S25" s="14">
        <f t="shared" si="6"/>
        <v>0.21396391859181629</v>
      </c>
      <c r="T25" s="15">
        <f t="shared" si="7"/>
        <v>0.21396391859181629</v>
      </c>
    </row>
    <row r="26" spans="1:20" x14ac:dyDescent="0.35">
      <c r="A26" s="13">
        <v>43945</v>
      </c>
      <c r="B26" s="14">
        <v>0.242902583546108</v>
      </c>
      <c r="C26" s="17"/>
      <c r="D26" s="14">
        <v>0.29320000000000002</v>
      </c>
      <c r="E26" s="14">
        <f t="shared" si="2"/>
        <v>0.20706826464999092</v>
      </c>
      <c r="F26" s="15">
        <f t="shared" si="0"/>
        <v>0.20706826464999092</v>
      </c>
      <c r="G26" s="15"/>
      <c r="H26" s="14">
        <v>0.298001205487823</v>
      </c>
      <c r="I26" s="14">
        <f t="shared" si="3"/>
        <v>0.22683423592016314</v>
      </c>
      <c r="J26" s="15">
        <f t="shared" si="4"/>
        <v>0.22683423592016314</v>
      </c>
      <c r="K26" s="13">
        <v>43945</v>
      </c>
      <c r="L26" s="14">
        <v>0.84785300824377197</v>
      </c>
      <c r="M26" s="17"/>
      <c r="N26" s="14">
        <v>0.97440000000000004</v>
      </c>
      <c r="O26" s="14">
        <f t="shared" si="5"/>
        <v>0.14925581501250473</v>
      </c>
      <c r="P26" s="15">
        <f t="shared" si="1"/>
        <v>0.14925581501250473</v>
      </c>
      <c r="Q26" s="15"/>
      <c r="R26" s="14">
        <v>0.99035005059410597</v>
      </c>
      <c r="S26" s="14">
        <f t="shared" si="6"/>
        <v>0.16806809784811627</v>
      </c>
      <c r="T26" s="15">
        <f t="shared" si="7"/>
        <v>0.16806809784811627</v>
      </c>
    </row>
    <row r="27" spans="1:20" x14ac:dyDescent="0.35">
      <c r="A27" s="13">
        <v>43946</v>
      </c>
      <c r="B27" s="14">
        <v>0.44637955294714998</v>
      </c>
      <c r="C27" s="17"/>
      <c r="D27" s="14">
        <v>0.29330000000000001</v>
      </c>
      <c r="E27" s="14">
        <f t="shared" si="2"/>
        <v>-0.34293585343787947</v>
      </c>
      <c r="F27" s="15">
        <f t="shared" si="0"/>
        <v>0.34293585343787947</v>
      </c>
      <c r="G27" s="15"/>
      <c r="H27" s="14">
        <v>0.1793120023575</v>
      </c>
      <c r="I27" s="14">
        <f t="shared" si="3"/>
        <v>-0.59829700716885204</v>
      </c>
      <c r="J27" s="15">
        <f t="shared" si="4"/>
        <v>0.59829700716885204</v>
      </c>
      <c r="K27" s="13">
        <v>43946</v>
      </c>
      <c r="L27" s="14">
        <v>0.88803869816991998</v>
      </c>
      <c r="M27" s="17"/>
      <c r="N27" s="14">
        <v>0.97360000000000002</v>
      </c>
      <c r="O27" s="14">
        <f t="shared" si="5"/>
        <v>9.6348618597822053E-2</v>
      </c>
      <c r="P27" s="15">
        <f t="shared" si="1"/>
        <v>9.6348618597822053E-2</v>
      </c>
      <c r="Q27" s="15"/>
      <c r="R27" s="14">
        <v>0.92622908561172501</v>
      </c>
      <c r="S27" s="14">
        <f t="shared" si="6"/>
        <v>4.3005318935434016E-2</v>
      </c>
      <c r="T27" s="15">
        <f t="shared" si="7"/>
        <v>4.3005318935434016E-2</v>
      </c>
    </row>
    <row r="28" spans="1:20" x14ac:dyDescent="0.35">
      <c r="A28" s="13">
        <v>43947</v>
      </c>
      <c r="B28" s="14">
        <v>0.141865181922912</v>
      </c>
      <c r="C28" s="17"/>
      <c r="D28" s="14">
        <v>0.29330000000000001</v>
      </c>
      <c r="E28" s="14">
        <f t="shared" si="2"/>
        <v>1.0674558480415302</v>
      </c>
      <c r="F28" s="15">
        <f t="shared" si="0"/>
        <v>1.0674558480415302</v>
      </c>
      <c r="G28" s="15"/>
      <c r="H28" s="14">
        <v>0.69313749325553198</v>
      </c>
      <c r="I28" s="14">
        <f t="shared" si="3"/>
        <v>3.8858887280190806</v>
      </c>
      <c r="J28" s="15">
        <f t="shared" si="4"/>
        <v>3.8858887280190806</v>
      </c>
      <c r="K28" s="13">
        <v>43947</v>
      </c>
      <c r="L28" s="14">
        <v>0.75073127481672497</v>
      </c>
      <c r="M28" s="17"/>
      <c r="N28" s="14">
        <v>0.9728</v>
      </c>
      <c r="O28" s="14">
        <f t="shared" si="5"/>
        <v>0.29580321565461404</v>
      </c>
      <c r="P28" s="15">
        <f t="shared" si="1"/>
        <v>0.29580321565461404</v>
      </c>
      <c r="Q28" s="15"/>
      <c r="R28" s="14">
        <v>1.73523527652817</v>
      </c>
      <c r="S28" s="14">
        <f t="shared" si="6"/>
        <v>1.3113933503726625</v>
      </c>
      <c r="T28" s="15">
        <f t="shared" si="7"/>
        <v>1.3113933503726625</v>
      </c>
    </row>
    <row r="29" spans="1:20" x14ac:dyDescent="0.35">
      <c r="A29" s="13">
        <v>43948</v>
      </c>
      <c r="B29" s="14">
        <v>0.24025478031900099</v>
      </c>
      <c r="C29" s="17"/>
      <c r="D29" s="14">
        <v>0.29339999999999999</v>
      </c>
      <c r="E29" s="14">
        <f t="shared" si="2"/>
        <v>0.22120358900012244</v>
      </c>
      <c r="F29" s="15">
        <f t="shared" si="0"/>
        <v>0.22120358900012244</v>
      </c>
      <c r="G29" s="15"/>
      <c r="H29" s="14">
        <v>0.24519092310245399</v>
      </c>
      <c r="I29" s="14">
        <f t="shared" si="3"/>
        <v>2.0545450862201293E-2</v>
      </c>
      <c r="J29" s="15">
        <f t="shared" si="4"/>
        <v>2.0545450862201293E-2</v>
      </c>
      <c r="K29" s="13">
        <v>43948</v>
      </c>
      <c r="L29" s="14">
        <v>0.85759635302755499</v>
      </c>
      <c r="M29" s="17"/>
      <c r="N29" s="14">
        <v>0.97199999999999998</v>
      </c>
      <c r="O29" s="14">
        <f t="shared" si="5"/>
        <v>0.13340034221060773</v>
      </c>
      <c r="P29" s="15">
        <f t="shared" si="1"/>
        <v>0.13340034221060773</v>
      </c>
      <c r="Q29" s="15"/>
      <c r="R29" s="14">
        <v>1.0584755045102501</v>
      </c>
      <c r="S29" s="14">
        <f t="shared" si="6"/>
        <v>0.23423508131014725</v>
      </c>
      <c r="T29" s="15">
        <f t="shared" si="7"/>
        <v>0.23423508131014725</v>
      </c>
    </row>
    <row r="30" spans="1:20" x14ac:dyDescent="0.35">
      <c r="A30" s="13">
        <v>43949</v>
      </c>
      <c r="B30" s="14">
        <v>0.30201164881388298</v>
      </c>
      <c r="C30" s="17"/>
      <c r="D30" s="14">
        <v>0.29339999999999999</v>
      </c>
      <c r="E30" s="14">
        <f t="shared" si="2"/>
        <v>-2.8514293563524046E-2</v>
      </c>
      <c r="F30" s="15">
        <f t="shared" si="0"/>
        <v>2.8514293563524046E-2</v>
      </c>
      <c r="G30" s="15"/>
      <c r="H30" s="14">
        <v>0.19517887789662999</v>
      </c>
      <c r="I30" s="14">
        <f t="shared" si="3"/>
        <v>-0.35373725264183276</v>
      </c>
      <c r="J30" s="15">
        <f t="shared" si="4"/>
        <v>0.35373725264183276</v>
      </c>
      <c r="K30" s="13">
        <v>43949</v>
      </c>
      <c r="L30" s="14">
        <v>0.94590728216701003</v>
      </c>
      <c r="M30" s="17"/>
      <c r="N30" s="14">
        <v>0.97119999999999995</v>
      </c>
      <c r="O30" s="14">
        <f t="shared" si="5"/>
        <v>2.6739108906156217E-2</v>
      </c>
      <c r="P30" s="15">
        <f t="shared" si="1"/>
        <v>2.6739108906156217E-2</v>
      </c>
      <c r="Q30" s="15"/>
      <c r="R30" s="14">
        <v>0.99558741021626296</v>
      </c>
      <c r="S30" s="14">
        <f t="shared" si="6"/>
        <v>5.2521139212967138E-2</v>
      </c>
      <c r="T30" s="15">
        <f t="shared" si="7"/>
        <v>5.2521139212967138E-2</v>
      </c>
    </row>
    <row r="31" spans="1:20" x14ac:dyDescent="0.35">
      <c r="A31" s="13">
        <v>43950</v>
      </c>
      <c r="B31" s="14">
        <v>0.24783497386508499</v>
      </c>
      <c r="C31" s="17"/>
      <c r="D31" s="14">
        <v>0.29349999999999998</v>
      </c>
      <c r="E31" s="14">
        <f t="shared" si="2"/>
        <v>0.18425577884650721</v>
      </c>
      <c r="F31" s="15">
        <f t="shared" si="0"/>
        <v>0.18425577884650721</v>
      </c>
      <c r="G31" s="15"/>
      <c r="H31" s="14">
        <v>0.27307288728329099</v>
      </c>
      <c r="I31" s="14">
        <f t="shared" si="3"/>
        <v>0.10183354279910821</v>
      </c>
      <c r="J31" s="15">
        <f t="shared" si="4"/>
        <v>0.10183354279910821</v>
      </c>
      <c r="K31" s="13">
        <v>43950</v>
      </c>
      <c r="L31" s="14">
        <v>0.82604780726962601</v>
      </c>
      <c r="M31" s="17"/>
      <c r="N31" s="14">
        <v>0.97040000000000004</v>
      </c>
      <c r="O31" s="14">
        <f t="shared" si="5"/>
        <v>0.17475040967363378</v>
      </c>
      <c r="P31" s="15">
        <f t="shared" si="1"/>
        <v>0.17475040967363378</v>
      </c>
      <c r="Q31" s="15"/>
      <c r="R31" s="14">
        <v>1.1402289101926899</v>
      </c>
      <c r="S31" s="14">
        <f t="shared" si="6"/>
        <v>0.38034251790043633</v>
      </c>
      <c r="T31" s="15">
        <f t="shared" si="7"/>
        <v>0.38034251790043633</v>
      </c>
    </row>
    <row r="32" spans="1:20" x14ac:dyDescent="0.35">
      <c r="A32" s="13">
        <v>43951</v>
      </c>
      <c r="B32" s="14">
        <v>0.43773252345897501</v>
      </c>
      <c r="C32" s="17"/>
      <c r="D32" s="14">
        <v>0.29360000000000003</v>
      </c>
      <c r="E32" s="14">
        <f t="shared" si="2"/>
        <v>-0.32927076635758207</v>
      </c>
      <c r="F32" s="15">
        <f t="shared" si="0"/>
        <v>0.32927076635758207</v>
      </c>
      <c r="G32" s="15"/>
      <c r="H32" s="14">
        <v>0.306477235143224</v>
      </c>
      <c r="I32" s="14">
        <f t="shared" si="3"/>
        <v>-0.29985272119733747</v>
      </c>
      <c r="J32" s="15">
        <f t="shared" si="4"/>
        <v>0.29985272119733747</v>
      </c>
      <c r="K32" s="13">
        <v>43951</v>
      </c>
      <c r="L32" s="14">
        <v>1.1075457413991201</v>
      </c>
      <c r="M32" s="17"/>
      <c r="N32" s="14">
        <v>0.96960000000000002</v>
      </c>
      <c r="O32" s="14">
        <f t="shared" si="5"/>
        <v>-0.12455083004053495</v>
      </c>
      <c r="P32" s="15">
        <f t="shared" si="1"/>
        <v>0.12455083004053495</v>
      </c>
      <c r="Q32" s="15"/>
      <c r="R32" s="14">
        <v>1.2290853430639399</v>
      </c>
      <c r="S32" s="14">
        <f t="shared" si="6"/>
        <v>0.10973777165291926</v>
      </c>
      <c r="T32" s="15">
        <f t="shared" si="7"/>
        <v>0.10973777165291926</v>
      </c>
    </row>
    <row r="33" spans="1:20" x14ac:dyDescent="0.35">
      <c r="A33" s="13"/>
      <c r="B33" s="14"/>
      <c r="C33" s="17"/>
      <c r="D33" s="14"/>
      <c r="E33" s="14"/>
      <c r="F33" s="15"/>
      <c r="G33" s="15"/>
      <c r="H33" s="14"/>
      <c r="I33" s="14"/>
      <c r="J33" s="15"/>
      <c r="K33" s="13"/>
      <c r="L33" s="14"/>
      <c r="M33" s="17"/>
      <c r="N33" s="14"/>
      <c r="O33" s="14"/>
      <c r="P33" s="15"/>
      <c r="Q33" s="15"/>
      <c r="R33" s="14"/>
      <c r="S33" s="14"/>
      <c r="T33" s="15"/>
    </row>
    <row r="34" spans="1:20" x14ac:dyDescent="0.35">
      <c r="A34" s="13" t="s">
        <v>20</v>
      </c>
      <c r="B34" s="14">
        <f>AVERAGE(B2:B32)</f>
        <v>0.332475417833414</v>
      </c>
      <c r="C34" s="14"/>
      <c r="D34" s="14">
        <f>AVERAGE(D2:D32)</f>
        <v>0.29264666666666667</v>
      </c>
      <c r="E34" s="14"/>
      <c r="F34" s="15"/>
      <c r="G34" s="15"/>
      <c r="H34" s="14">
        <f>AVERAGE(H2:H32)</f>
        <v>0.29120582153139263</v>
      </c>
      <c r="I34" s="16"/>
      <c r="J34" s="15"/>
      <c r="K34" s="13" t="s">
        <v>21</v>
      </c>
      <c r="L34" s="14">
        <f>AVERAGE(L2:L32)</f>
        <v>0.97479139664499015</v>
      </c>
      <c r="M34" s="14"/>
      <c r="N34" s="14">
        <f>AVERAGE(N2:N32)</f>
        <v>0.98131333333333326</v>
      </c>
      <c r="O34" s="14"/>
      <c r="P34" s="15"/>
      <c r="Q34" s="15"/>
      <c r="R34" s="14">
        <f>AVERAGE(R2:R32)</f>
        <v>1.0936485292348221</v>
      </c>
      <c r="S34" s="17"/>
      <c r="T34" s="14"/>
    </row>
    <row r="35" spans="1:20" x14ac:dyDescent="0.35">
      <c r="A35" s="17" t="s">
        <v>22</v>
      </c>
      <c r="B35" s="14">
        <f>MEDIAN(B2:C32)</f>
        <v>0.26472476356559299</v>
      </c>
      <c r="C35" s="14"/>
      <c r="D35" s="14">
        <f>MEDIAN(D2:E32)</f>
        <v>0.29215000000000002</v>
      </c>
      <c r="E35" s="14"/>
      <c r="F35" s="14"/>
      <c r="G35" s="14"/>
      <c r="H35" s="14">
        <f>MEDIAN(H2:I32)</f>
        <v>0.241349697056709</v>
      </c>
      <c r="I35" s="17"/>
      <c r="J35" s="14"/>
      <c r="K35" s="17" t="s">
        <v>23</v>
      </c>
      <c r="L35" s="14">
        <f>MEDIAN(L2:M32)</f>
        <v>0.97364679204498294</v>
      </c>
      <c r="M35" s="14"/>
      <c r="N35" s="14">
        <f>MEDIAN(N2:O32)</f>
        <v>0.63270160782730711</v>
      </c>
      <c r="O35" s="14"/>
      <c r="P35" s="14"/>
      <c r="Q35" s="14"/>
      <c r="R35" s="14">
        <f>MEDIAN(R2:S32)</f>
        <v>0.93507230539139696</v>
      </c>
      <c r="S35" s="17"/>
      <c r="T35" s="18"/>
    </row>
    <row r="36" spans="1:20" x14ac:dyDescent="0.35">
      <c r="A36" s="17" t="s">
        <v>24</v>
      </c>
      <c r="B36" s="14">
        <f>_xlfn.STDEV.S(B2:C32)</f>
        <v>0.21914957108347011</v>
      </c>
      <c r="C36" s="14"/>
      <c r="D36" s="14">
        <f>_xlfn.STDEV.S(D2:E32)</f>
        <v>0.3308649853727747</v>
      </c>
      <c r="E36" s="14"/>
      <c r="F36" s="14"/>
      <c r="G36" s="14"/>
      <c r="H36" s="14">
        <f>_xlfn.STDEV.S(H2:I32)</f>
        <v>0.57420598083051599</v>
      </c>
      <c r="I36" s="17"/>
      <c r="J36" s="18"/>
      <c r="K36" s="17" t="s">
        <v>25</v>
      </c>
      <c r="L36" s="14">
        <f>_xlfn.STDEV.S(L2:M32)</f>
        <v>0.13830936131757884</v>
      </c>
      <c r="M36" s="14"/>
      <c r="N36" s="14">
        <f>_xlfn.STDEV.S(N2:O32)</f>
        <v>0.49085632588646955</v>
      </c>
      <c r="O36" s="14"/>
      <c r="P36" s="14"/>
      <c r="Q36" s="14"/>
      <c r="R36" s="14">
        <f>_xlfn.STDEV.S(R2:S32)</f>
        <v>0.52531454543419431</v>
      </c>
      <c r="S36" s="17"/>
      <c r="T36" s="14"/>
    </row>
    <row r="37" spans="1:20" x14ac:dyDescent="0.35">
      <c r="A37" s="17" t="s">
        <v>26</v>
      </c>
      <c r="B37" s="14"/>
      <c r="C37" s="14"/>
      <c r="D37" s="14">
        <f>SUM(F2:F32)</f>
        <v>10.756009551134065</v>
      </c>
      <c r="E37" s="14"/>
      <c r="F37" s="14"/>
      <c r="G37" s="14"/>
      <c r="H37" s="14">
        <f>SUM(J2:J32)</f>
        <v>12.706529436176682</v>
      </c>
      <c r="I37" s="17"/>
      <c r="J37" s="14"/>
      <c r="K37" s="17"/>
      <c r="L37" s="14"/>
      <c r="M37" s="14"/>
      <c r="N37" s="14">
        <f>SUM(P2:P32)</f>
        <v>2.6843505599628585</v>
      </c>
      <c r="O37" s="14"/>
      <c r="P37" s="14"/>
      <c r="Q37" s="14"/>
      <c r="R37" s="14">
        <f>SUM(T2:T32)</f>
        <v>4.7296407843948796</v>
      </c>
      <c r="S37" s="19"/>
      <c r="T37" s="19"/>
    </row>
    <row r="38" spans="1:20" x14ac:dyDescent="0.35">
      <c r="A38" s="19" t="s">
        <v>1</v>
      </c>
      <c r="B38" s="20"/>
      <c r="C38" s="20"/>
      <c r="D38" s="21">
        <f>COUNT(D2:D32)</f>
        <v>30</v>
      </c>
      <c r="E38" s="21"/>
      <c r="F38" s="21"/>
      <c r="G38" s="21"/>
      <c r="H38" s="21">
        <f>COUNT(H2:H32)</f>
        <v>30</v>
      </c>
      <c r="I38" s="21"/>
      <c r="J38" s="21"/>
      <c r="K38" s="21"/>
      <c r="L38" s="21"/>
      <c r="M38" s="21"/>
      <c r="N38" s="21">
        <f>COUNT(N2:N32)</f>
        <v>30</v>
      </c>
      <c r="O38" s="21"/>
      <c r="P38" s="21"/>
      <c r="Q38" s="21"/>
      <c r="R38" s="21">
        <f>COUNT(R2:R32)</f>
        <v>30</v>
      </c>
      <c r="S38" s="19"/>
      <c r="T38" s="19"/>
    </row>
    <row r="39" spans="1:20" x14ac:dyDescent="0.35">
      <c r="A39" s="19" t="s">
        <v>4</v>
      </c>
      <c r="B39" s="20"/>
      <c r="C39" s="20"/>
      <c r="D39" s="20">
        <f>(D37/D38)*100</f>
        <v>35.853365170446885</v>
      </c>
      <c r="E39" s="20"/>
      <c r="F39" s="20"/>
      <c r="G39" s="20"/>
      <c r="H39" s="20">
        <f>(H37/H38)*100</f>
        <v>42.355098120588941</v>
      </c>
      <c r="I39" s="19"/>
      <c r="J39" s="19"/>
      <c r="K39" s="19"/>
      <c r="L39" s="20"/>
      <c r="M39" s="20"/>
      <c r="N39" s="20">
        <f>(N37/N38)*100</f>
        <v>8.9478351998761951</v>
      </c>
      <c r="O39" s="20"/>
      <c r="P39" s="20"/>
      <c r="Q39" s="20"/>
      <c r="R39" s="20">
        <f>(R37/R38)*100</f>
        <v>15.765469281316266</v>
      </c>
      <c r="S39" s="19"/>
      <c r="T39" s="19"/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FF2F4-8C49-4E32-B08A-505CBB8C3C88}">
  <dimension ref="A1:J36"/>
  <sheetViews>
    <sheetView workbookViewId="0">
      <selection activeCell="J36" sqref="A1:J36"/>
    </sheetView>
  </sheetViews>
  <sheetFormatPr defaultRowHeight="14.5" x14ac:dyDescent="0.35"/>
  <cols>
    <col min="1" max="1" width="15.81640625" bestFit="1" customWidth="1"/>
    <col min="2" max="2" width="14.26953125" bestFit="1" customWidth="1"/>
    <col min="3" max="3" width="3.7265625" customWidth="1"/>
    <col min="4" max="4" width="10.54296875" customWidth="1"/>
    <col min="5" max="5" width="7.81640625" bestFit="1" customWidth="1"/>
    <col min="6" max="6" width="7.7265625" bestFit="1" customWidth="1"/>
    <col min="7" max="7" width="5.7265625" customWidth="1"/>
    <col min="8" max="8" width="16.453125" bestFit="1" customWidth="1"/>
    <col min="9" max="9" width="6.1796875" bestFit="1" customWidth="1"/>
    <col min="10" max="10" width="6.7265625" bestFit="1" customWidth="1"/>
  </cols>
  <sheetData>
    <row r="1" spans="1:10" ht="74.5" thickBot="1" x14ac:dyDescent="0.5">
      <c r="A1" s="8" t="s">
        <v>0</v>
      </c>
      <c r="B1" s="11" t="s">
        <v>11</v>
      </c>
      <c r="C1" s="8"/>
      <c r="D1" s="11" t="s">
        <v>3</v>
      </c>
      <c r="E1" s="12"/>
      <c r="F1" s="9"/>
      <c r="G1" s="9"/>
      <c r="H1" s="11" t="s">
        <v>5</v>
      </c>
      <c r="I1" s="11"/>
      <c r="J1" s="8"/>
    </row>
    <row r="2" spans="1:10" ht="29.5" thickBot="1" x14ac:dyDescent="0.4">
      <c r="A2" s="10" t="s">
        <v>0</v>
      </c>
      <c r="B2" s="10" t="s">
        <v>13</v>
      </c>
      <c r="C2" s="10"/>
      <c r="D2" s="10" t="s">
        <v>14</v>
      </c>
      <c r="E2" s="10" t="s">
        <v>15</v>
      </c>
      <c r="F2" s="10" t="s">
        <v>16</v>
      </c>
      <c r="G2" s="10"/>
      <c r="H2" s="10" t="s">
        <v>17</v>
      </c>
      <c r="I2" s="10" t="s">
        <v>18</v>
      </c>
      <c r="J2" s="10" t="s">
        <v>19</v>
      </c>
    </row>
    <row r="3" spans="1:10" x14ac:dyDescent="0.35">
      <c r="A3" s="4">
        <v>43922</v>
      </c>
      <c r="B3" s="5">
        <v>50.238983153455699</v>
      </c>
      <c r="C3" s="3"/>
      <c r="D3" s="5">
        <v>34.349600000000002</v>
      </c>
      <c r="E3" s="5">
        <f t="shared" ref="E3:E32" si="0">(D3-B3)/B3</f>
        <v>-0.31627597049329892</v>
      </c>
      <c r="F3" s="6">
        <f t="shared" ref="F3:F32" si="1">ABS((B3-D3)/B3)</f>
        <v>0.31627597049329892</v>
      </c>
      <c r="G3" s="6"/>
      <c r="H3" s="5">
        <v>50.238983153455699</v>
      </c>
      <c r="I3" s="5">
        <f t="shared" ref="I3:I32" si="2">(H3-B3)/B3</f>
        <v>0</v>
      </c>
      <c r="J3" s="6">
        <f t="shared" ref="J3:J32" si="3">ABS((B3-H3)/B3)</f>
        <v>0</v>
      </c>
    </row>
    <row r="4" spans="1:10" x14ac:dyDescent="0.35">
      <c r="A4" s="4">
        <v>43923</v>
      </c>
      <c r="B4" s="5">
        <v>49.0785877065791</v>
      </c>
      <c r="C4" s="3"/>
      <c r="D4" s="5">
        <v>34.296900000000001</v>
      </c>
      <c r="E4" s="5">
        <f t="shared" si="0"/>
        <v>-0.30118404781638775</v>
      </c>
      <c r="F4" s="6">
        <f t="shared" si="1"/>
        <v>0.30118404781638775</v>
      </c>
      <c r="G4" s="6"/>
      <c r="H4" s="5">
        <v>29.097329161073301</v>
      </c>
      <c r="I4" s="5">
        <f t="shared" si="2"/>
        <v>-0.40712782252345181</v>
      </c>
      <c r="J4" s="6">
        <f t="shared" si="3"/>
        <v>0.40712782252345181</v>
      </c>
    </row>
    <row r="5" spans="1:10" x14ac:dyDescent="0.35">
      <c r="A5" s="4">
        <v>43924</v>
      </c>
      <c r="B5" s="5">
        <v>49.698289959914099</v>
      </c>
      <c r="C5" s="3"/>
      <c r="D5" s="5">
        <v>34.244300000000003</v>
      </c>
      <c r="E5" s="5">
        <f t="shared" si="0"/>
        <v>-0.31095617117568947</v>
      </c>
      <c r="F5" s="6">
        <f t="shared" si="1"/>
        <v>0.31095617117568947</v>
      </c>
      <c r="G5" s="6"/>
      <c r="H5" s="5">
        <v>21.566235821632102</v>
      </c>
      <c r="I5" s="5">
        <f t="shared" si="2"/>
        <v>-0.56605678305979734</v>
      </c>
      <c r="J5" s="6">
        <f t="shared" si="3"/>
        <v>0.56605678305979734</v>
      </c>
    </row>
    <row r="6" spans="1:10" x14ac:dyDescent="0.35">
      <c r="A6" s="4">
        <v>43925</v>
      </c>
      <c r="B6" s="5">
        <v>11.1249161039723</v>
      </c>
      <c r="C6" s="3"/>
      <c r="D6" s="5">
        <v>34.191699999999997</v>
      </c>
      <c r="E6" s="5">
        <f t="shared" si="0"/>
        <v>2.0734344133877465</v>
      </c>
      <c r="F6" s="6">
        <f t="shared" si="1"/>
        <v>2.0734344133877465</v>
      </c>
      <c r="G6" s="6"/>
      <c r="H6" s="5">
        <v>19.573679833284501</v>
      </c>
      <c r="I6" s="5">
        <f t="shared" si="2"/>
        <v>0.75944516348266733</v>
      </c>
      <c r="J6" s="6">
        <f t="shared" si="3"/>
        <v>0.75944516348266733</v>
      </c>
    </row>
    <row r="7" spans="1:10" x14ac:dyDescent="0.35">
      <c r="A7" s="4">
        <v>43926</v>
      </c>
      <c r="B7" s="5">
        <v>3.3241894607212799</v>
      </c>
      <c r="C7" s="3"/>
      <c r="D7" s="5">
        <v>34.139299999999999</v>
      </c>
      <c r="E7" s="5">
        <f t="shared" si="0"/>
        <v>9.2699621677377202</v>
      </c>
      <c r="F7" s="6">
        <f t="shared" si="1"/>
        <v>9.2699621677377202</v>
      </c>
      <c r="G7" s="6"/>
      <c r="H7" s="5">
        <v>26.622325339372299</v>
      </c>
      <c r="I7" s="5">
        <f t="shared" si="2"/>
        <v>7.0086666701589895</v>
      </c>
      <c r="J7" s="6">
        <f t="shared" si="3"/>
        <v>7.0086666701589895</v>
      </c>
    </row>
    <row r="8" spans="1:10" x14ac:dyDescent="0.35">
      <c r="A8" s="4">
        <v>43927</v>
      </c>
      <c r="B8" s="5">
        <v>50.204428918116598</v>
      </c>
      <c r="C8" s="3"/>
      <c r="D8" s="5">
        <v>34.0869</v>
      </c>
      <c r="E8" s="5">
        <f t="shared" si="0"/>
        <v>-0.32103798938544409</v>
      </c>
      <c r="F8" s="6">
        <f t="shared" si="1"/>
        <v>0.32103798938544409</v>
      </c>
      <c r="G8" s="6"/>
      <c r="H8" s="5">
        <v>44.391592610185398</v>
      </c>
      <c r="I8" s="5">
        <f t="shared" si="2"/>
        <v>-0.11578333691260452</v>
      </c>
      <c r="J8" s="6">
        <f t="shared" si="3"/>
        <v>0.11578333691260452</v>
      </c>
    </row>
    <row r="9" spans="1:10" x14ac:dyDescent="0.35">
      <c r="A9" s="4">
        <v>43928</v>
      </c>
      <c r="B9" s="5">
        <v>49.729489132896298</v>
      </c>
      <c r="C9" s="3"/>
      <c r="D9" s="5">
        <v>34.034599999999998</v>
      </c>
      <c r="E9" s="5">
        <f t="shared" si="0"/>
        <v>-0.31560527579427827</v>
      </c>
      <c r="F9" s="6">
        <f t="shared" si="1"/>
        <v>0.31560527579427827</v>
      </c>
      <c r="G9" s="6"/>
      <c r="H9" s="5">
        <v>47.685579335457497</v>
      </c>
      <c r="I9" s="5">
        <f t="shared" si="2"/>
        <v>-4.1100558905334587E-2</v>
      </c>
      <c r="J9" s="6">
        <f t="shared" si="3"/>
        <v>4.1100558905334587E-2</v>
      </c>
    </row>
    <row r="10" spans="1:10" x14ac:dyDescent="0.35">
      <c r="A10" s="4">
        <v>43929</v>
      </c>
      <c r="B10" s="5">
        <v>49.700144731673902</v>
      </c>
      <c r="C10" s="3"/>
      <c r="D10" s="5">
        <v>33.982399999999998</v>
      </c>
      <c r="E10" s="5">
        <f t="shared" si="0"/>
        <v>-0.31625148813011372</v>
      </c>
      <c r="F10" s="6">
        <f t="shared" si="1"/>
        <v>0.31625148813011372</v>
      </c>
      <c r="G10" s="6"/>
      <c r="H10" s="5">
        <v>41.673713575784397</v>
      </c>
      <c r="I10" s="5">
        <f t="shared" si="2"/>
        <v>-0.16149713847360811</v>
      </c>
      <c r="J10" s="6">
        <f t="shared" si="3"/>
        <v>0.16149713847360811</v>
      </c>
    </row>
    <row r="11" spans="1:10" x14ac:dyDescent="0.35">
      <c r="A11" s="4">
        <v>43930</v>
      </c>
      <c r="B11" s="5">
        <v>50.145803105725101</v>
      </c>
      <c r="C11" s="3"/>
      <c r="D11" s="5">
        <v>33.930199999999999</v>
      </c>
      <c r="E11" s="5">
        <f t="shared" si="0"/>
        <v>-0.32336909773958294</v>
      </c>
      <c r="F11" s="6">
        <f t="shared" si="1"/>
        <v>0.32336909773958294</v>
      </c>
      <c r="G11" s="6"/>
      <c r="H11" s="5">
        <v>44.554108049662602</v>
      </c>
      <c r="I11" s="5">
        <f t="shared" si="2"/>
        <v>-0.11150873472448385</v>
      </c>
      <c r="J11" s="6">
        <f t="shared" si="3"/>
        <v>0.11150873472448385</v>
      </c>
    </row>
    <row r="12" spans="1:10" x14ac:dyDescent="0.35">
      <c r="A12" s="4">
        <v>43931</v>
      </c>
      <c r="B12" s="5">
        <v>49.606211165335402</v>
      </c>
      <c r="C12" s="3"/>
      <c r="D12" s="5">
        <v>33.8782</v>
      </c>
      <c r="E12" s="5">
        <f t="shared" si="0"/>
        <v>-0.31705729576714914</v>
      </c>
      <c r="F12" s="6">
        <f t="shared" si="1"/>
        <v>0.31705729576714914</v>
      </c>
      <c r="G12" s="6"/>
      <c r="H12" s="5">
        <v>51.453457259358998</v>
      </c>
      <c r="I12" s="5">
        <f t="shared" si="2"/>
        <v>3.7238201641056665E-2</v>
      </c>
      <c r="J12" s="6">
        <f t="shared" si="3"/>
        <v>3.7238201641056665E-2</v>
      </c>
    </row>
    <row r="13" spans="1:10" x14ac:dyDescent="0.35">
      <c r="A13" s="4">
        <v>43932</v>
      </c>
      <c r="B13" s="5">
        <v>11.6377811688184</v>
      </c>
      <c r="C13" s="3"/>
      <c r="D13" s="5">
        <v>33.8262</v>
      </c>
      <c r="E13" s="5">
        <f t="shared" si="0"/>
        <v>1.9065849846560075</v>
      </c>
      <c r="F13" s="6">
        <f t="shared" si="1"/>
        <v>1.9065849846560075</v>
      </c>
      <c r="G13" s="6"/>
      <c r="H13" s="5">
        <v>52.7660087672934</v>
      </c>
      <c r="I13" s="5">
        <f t="shared" si="2"/>
        <v>3.5340265469737138</v>
      </c>
      <c r="J13" s="6">
        <f t="shared" si="3"/>
        <v>3.5340265469737138</v>
      </c>
    </row>
    <row r="14" spans="1:10" x14ac:dyDescent="0.35">
      <c r="A14" s="4">
        <v>43933</v>
      </c>
      <c r="B14" s="5">
        <v>3.291421601918</v>
      </c>
      <c r="C14" s="3"/>
      <c r="D14" s="5">
        <v>33.774299999999997</v>
      </c>
      <c r="E14" s="5">
        <f t="shared" si="0"/>
        <v>9.261310790546796</v>
      </c>
      <c r="F14" s="6">
        <f t="shared" si="1"/>
        <v>9.261310790546796</v>
      </c>
      <c r="G14" s="6"/>
      <c r="H14" s="5">
        <v>60.517761240651197</v>
      </c>
      <c r="I14" s="5">
        <f t="shared" si="2"/>
        <v>17.386511532094783</v>
      </c>
      <c r="J14" s="6">
        <f t="shared" si="3"/>
        <v>17.386511532094783</v>
      </c>
    </row>
    <row r="15" spans="1:10" x14ac:dyDescent="0.35">
      <c r="A15" s="4">
        <v>43934</v>
      </c>
      <c r="B15" s="5">
        <v>50.208154014726396</v>
      </c>
      <c r="C15" s="3"/>
      <c r="D15" s="5">
        <v>33.722499999999997</v>
      </c>
      <c r="E15" s="5">
        <f t="shared" si="0"/>
        <v>-0.32834614891220748</v>
      </c>
      <c r="F15" s="6">
        <f t="shared" si="1"/>
        <v>0.32834614891220748</v>
      </c>
      <c r="G15" s="6"/>
      <c r="H15" s="5">
        <v>51.026180646973799</v>
      </c>
      <c r="I15" s="5">
        <f t="shared" si="2"/>
        <v>1.6292704806623037E-2</v>
      </c>
      <c r="J15" s="6">
        <f t="shared" si="3"/>
        <v>1.6292704806623037E-2</v>
      </c>
    </row>
    <row r="16" spans="1:10" x14ac:dyDescent="0.35">
      <c r="A16" s="4">
        <v>43935</v>
      </c>
      <c r="B16" s="5">
        <v>49.983435702390203</v>
      </c>
      <c r="C16" s="3"/>
      <c r="D16" s="5">
        <v>33.670699999999997</v>
      </c>
      <c r="E16" s="5">
        <f t="shared" si="0"/>
        <v>-0.32636283346985157</v>
      </c>
      <c r="F16" s="6">
        <f t="shared" si="1"/>
        <v>0.32636283346985157</v>
      </c>
      <c r="G16" s="6"/>
      <c r="H16" s="5">
        <v>54.552612299362401</v>
      </c>
      <c r="I16" s="5">
        <f t="shared" si="2"/>
        <v>9.1413816052538802E-2</v>
      </c>
      <c r="J16" s="6">
        <f t="shared" si="3"/>
        <v>9.1413816052538802E-2</v>
      </c>
    </row>
    <row r="17" spans="1:10" x14ac:dyDescent="0.35">
      <c r="A17" s="4">
        <v>43936</v>
      </c>
      <c r="B17" s="5">
        <v>49.314106067299797</v>
      </c>
      <c r="C17" s="3"/>
      <c r="D17" s="5">
        <v>33.619</v>
      </c>
      <c r="E17" s="5">
        <f t="shared" si="0"/>
        <v>-0.31826808430594727</v>
      </c>
      <c r="F17" s="6">
        <f t="shared" si="1"/>
        <v>0.31826808430594727</v>
      </c>
      <c r="G17" s="6"/>
      <c r="H17" s="5">
        <v>55.149189791989798</v>
      </c>
      <c r="I17" s="5">
        <f t="shared" si="2"/>
        <v>0.11832484029471738</v>
      </c>
      <c r="J17" s="6">
        <f t="shared" si="3"/>
        <v>0.11832484029471738</v>
      </c>
    </row>
    <row r="18" spans="1:10" x14ac:dyDescent="0.35">
      <c r="A18" s="4">
        <v>43937</v>
      </c>
      <c r="B18" s="5">
        <v>50.120160219973897</v>
      </c>
      <c r="C18" s="3"/>
      <c r="D18" s="5">
        <v>33.567500000000003</v>
      </c>
      <c r="E18" s="5">
        <f t="shared" si="0"/>
        <v>-0.33025952326020946</v>
      </c>
      <c r="F18" s="6">
        <f t="shared" si="1"/>
        <v>0.33025952326020946</v>
      </c>
      <c r="G18" s="6"/>
      <c r="H18" s="5">
        <v>48.2230145303296</v>
      </c>
      <c r="I18" s="5">
        <f t="shared" si="2"/>
        <v>-3.785194782534327E-2</v>
      </c>
      <c r="J18" s="6">
        <f t="shared" si="3"/>
        <v>3.785194782534327E-2</v>
      </c>
    </row>
    <row r="19" spans="1:10" x14ac:dyDescent="0.35">
      <c r="A19" s="4">
        <v>43938</v>
      </c>
      <c r="B19" s="5">
        <v>5.5397785645094899</v>
      </c>
      <c r="C19" s="3"/>
      <c r="D19" s="5">
        <v>33.515999999999998</v>
      </c>
      <c r="E19" s="5">
        <f t="shared" si="0"/>
        <v>5.0500613173818465</v>
      </c>
      <c r="F19" s="6">
        <f t="shared" si="1"/>
        <v>5.0500613173818465</v>
      </c>
      <c r="G19" s="6"/>
      <c r="H19" s="5">
        <v>51.937332832920802</v>
      </c>
      <c r="I19" s="5">
        <f t="shared" si="2"/>
        <v>8.3753445608199151</v>
      </c>
      <c r="J19" s="6">
        <f t="shared" si="3"/>
        <v>8.3753445608199151</v>
      </c>
    </row>
    <row r="20" spans="1:10" x14ac:dyDescent="0.35">
      <c r="A20" s="4">
        <v>43939</v>
      </c>
      <c r="B20" s="5">
        <v>11.7217563685627</v>
      </c>
      <c r="C20" s="3"/>
      <c r="D20" s="5">
        <v>33.464500000000001</v>
      </c>
      <c r="E20" s="5">
        <f t="shared" si="0"/>
        <v>1.8549049261721993</v>
      </c>
      <c r="F20" s="6">
        <f t="shared" si="1"/>
        <v>1.8549049261721993</v>
      </c>
      <c r="G20" s="6"/>
      <c r="H20" s="5">
        <v>47.2945467213179</v>
      </c>
      <c r="I20" s="5">
        <f t="shared" si="2"/>
        <v>3.0347662273684564</v>
      </c>
      <c r="J20" s="6">
        <f t="shared" si="3"/>
        <v>3.0347662273684564</v>
      </c>
    </row>
    <row r="21" spans="1:10" x14ac:dyDescent="0.35">
      <c r="A21" s="4">
        <v>43940</v>
      </c>
      <c r="B21" s="5">
        <v>3.3740166643843801</v>
      </c>
      <c r="C21" s="3"/>
      <c r="D21" s="5">
        <v>33.413200000000003</v>
      </c>
      <c r="E21" s="5">
        <f t="shared" si="0"/>
        <v>8.9030927596489935</v>
      </c>
      <c r="F21" s="6">
        <f t="shared" si="1"/>
        <v>8.9030927596489935</v>
      </c>
      <c r="G21" s="6"/>
      <c r="H21" s="5">
        <v>65.653553899040404</v>
      </c>
      <c r="I21" s="5">
        <f t="shared" si="2"/>
        <v>18.458574283900134</v>
      </c>
      <c r="J21" s="6">
        <f t="shared" si="3"/>
        <v>18.458574283900134</v>
      </c>
    </row>
    <row r="22" spans="1:10" x14ac:dyDescent="0.35">
      <c r="A22" s="4">
        <v>43941</v>
      </c>
      <c r="B22" s="5">
        <v>49.827790657354697</v>
      </c>
      <c r="C22" s="3"/>
      <c r="D22" s="5">
        <v>33.361899999999999</v>
      </c>
      <c r="E22" s="5">
        <f t="shared" si="0"/>
        <v>-0.33045596523803117</v>
      </c>
      <c r="F22" s="6">
        <f t="shared" si="1"/>
        <v>0.33045596523803117</v>
      </c>
      <c r="G22" s="6"/>
      <c r="H22" s="5">
        <v>57.822357660627603</v>
      </c>
      <c r="I22" s="5">
        <f t="shared" si="2"/>
        <v>0.16044393897068943</v>
      </c>
      <c r="J22" s="6">
        <f t="shared" si="3"/>
        <v>0.16044393897068943</v>
      </c>
    </row>
    <row r="23" spans="1:10" x14ac:dyDescent="0.35">
      <c r="A23" s="4">
        <v>43942</v>
      </c>
      <c r="B23" s="5">
        <v>48.840669996499997</v>
      </c>
      <c r="C23" s="3"/>
      <c r="D23" s="5">
        <v>33.310699999999997</v>
      </c>
      <c r="E23" s="5">
        <f t="shared" si="0"/>
        <v>-0.31797209165256951</v>
      </c>
      <c r="F23" s="6">
        <f t="shared" si="1"/>
        <v>0.31797209165256951</v>
      </c>
      <c r="G23" s="6"/>
      <c r="H23" s="5">
        <v>55.418680589772002</v>
      </c>
      <c r="I23" s="5">
        <f t="shared" si="2"/>
        <v>0.13468305397414482</v>
      </c>
      <c r="J23" s="6">
        <f t="shared" si="3"/>
        <v>0.13468305397414482</v>
      </c>
    </row>
    <row r="24" spans="1:10" x14ac:dyDescent="0.35">
      <c r="A24" s="4">
        <v>43943</v>
      </c>
      <c r="B24" s="5">
        <v>50.944022131608499</v>
      </c>
      <c r="C24" s="3"/>
      <c r="D24" s="5">
        <v>33.259599999999999</v>
      </c>
      <c r="E24" s="5">
        <f t="shared" si="0"/>
        <v>-0.34713439166469157</v>
      </c>
      <c r="F24" s="6">
        <f t="shared" si="1"/>
        <v>0.34713439166469157</v>
      </c>
      <c r="G24" s="6"/>
      <c r="H24" s="5">
        <v>55.702150544190097</v>
      </c>
      <c r="I24" s="5">
        <f t="shared" si="2"/>
        <v>9.339915094040821E-2</v>
      </c>
      <c r="J24" s="6">
        <f t="shared" si="3"/>
        <v>9.339915094040821E-2</v>
      </c>
    </row>
    <row r="25" spans="1:10" x14ac:dyDescent="0.35">
      <c r="A25" s="4">
        <v>43944</v>
      </c>
      <c r="B25" s="5">
        <v>70.627294128734704</v>
      </c>
      <c r="C25" s="3"/>
      <c r="D25" s="5">
        <v>33.208599999999997</v>
      </c>
      <c r="E25" s="5">
        <f t="shared" si="0"/>
        <v>-0.52980500796944618</v>
      </c>
      <c r="F25" s="6">
        <f t="shared" si="1"/>
        <v>0.52980500796944618</v>
      </c>
      <c r="G25" s="6"/>
      <c r="H25" s="5">
        <v>49.361567739318197</v>
      </c>
      <c r="I25" s="5">
        <f t="shared" si="2"/>
        <v>-0.30109784965929409</v>
      </c>
      <c r="J25" s="6">
        <f t="shared" si="3"/>
        <v>0.30109784965929409</v>
      </c>
    </row>
    <row r="26" spans="1:10" x14ac:dyDescent="0.35">
      <c r="A26" s="4">
        <v>43945</v>
      </c>
      <c r="B26" s="5">
        <v>4.8770948098699201</v>
      </c>
      <c r="C26" s="3"/>
      <c r="D26" s="5">
        <v>33.157600000000002</v>
      </c>
      <c r="E26" s="5">
        <f t="shared" si="0"/>
        <v>5.7986375685988287</v>
      </c>
      <c r="F26" s="6">
        <f t="shared" si="1"/>
        <v>5.7986375685988287</v>
      </c>
      <c r="G26" s="6"/>
      <c r="H26" s="5">
        <v>51.998904575428703</v>
      </c>
      <c r="I26" s="5">
        <f t="shared" si="2"/>
        <v>9.6618605138036244</v>
      </c>
      <c r="J26" s="6">
        <f t="shared" si="3"/>
        <v>9.6618605138036244</v>
      </c>
    </row>
    <row r="27" spans="1:10" x14ac:dyDescent="0.35">
      <c r="A27" s="4">
        <v>43946</v>
      </c>
      <c r="B27" s="5">
        <v>5.6900347543822303</v>
      </c>
      <c r="C27" s="3"/>
      <c r="D27" s="5">
        <v>33.1068</v>
      </c>
      <c r="E27" s="5">
        <f t="shared" si="0"/>
        <v>4.8183827391392482</v>
      </c>
      <c r="F27" s="6">
        <f t="shared" si="1"/>
        <v>4.8183827391392482</v>
      </c>
      <c r="G27" s="6"/>
      <c r="H27" s="5">
        <v>47.387559843440101</v>
      </c>
      <c r="I27" s="5">
        <f t="shared" si="2"/>
        <v>7.3281670304287951</v>
      </c>
      <c r="J27" s="6">
        <f t="shared" si="3"/>
        <v>7.3281670304287951</v>
      </c>
    </row>
    <row r="28" spans="1:10" x14ac:dyDescent="0.35">
      <c r="A28" s="4">
        <v>43947</v>
      </c>
      <c r="B28" s="5">
        <v>3.3831861295964898</v>
      </c>
      <c r="C28" s="3"/>
      <c r="D28" s="5">
        <v>33.055999999999997</v>
      </c>
      <c r="E28" s="5">
        <f t="shared" si="0"/>
        <v>8.7706714126138152</v>
      </c>
      <c r="F28" s="6">
        <f t="shared" si="1"/>
        <v>8.7706714126138152</v>
      </c>
      <c r="G28" s="6"/>
      <c r="H28" s="5">
        <v>46.389515288830701</v>
      </c>
      <c r="I28" s="5">
        <f t="shared" si="2"/>
        <v>12.711783363915465</v>
      </c>
      <c r="J28" s="6">
        <f t="shared" si="3"/>
        <v>12.711783363915465</v>
      </c>
    </row>
    <row r="29" spans="1:10" x14ac:dyDescent="0.35">
      <c r="A29" s="4">
        <v>43948</v>
      </c>
      <c r="B29" s="5">
        <v>3.6547663907541099</v>
      </c>
      <c r="C29" s="3"/>
      <c r="D29" s="5">
        <v>33.005200000000002</v>
      </c>
      <c r="E29" s="5">
        <f t="shared" si="0"/>
        <v>8.0307276775602183</v>
      </c>
      <c r="F29" s="6">
        <f t="shared" si="1"/>
        <v>8.0307276775602183</v>
      </c>
      <c r="G29" s="6"/>
      <c r="H29" s="5">
        <v>35.366716806350802</v>
      </c>
      <c r="I29" s="5">
        <f t="shared" si="2"/>
        <v>8.6768748054108524</v>
      </c>
      <c r="J29" s="6">
        <f t="shared" si="3"/>
        <v>8.6768748054108524</v>
      </c>
    </row>
    <row r="30" spans="1:10" x14ac:dyDescent="0.35">
      <c r="A30" s="4">
        <v>43949</v>
      </c>
      <c r="B30" s="5">
        <v>4.31569954946203</v>
      </c>
      <c r="C30" s="3"/>
      <c r="D30" s="5">
        <v>32.954599999999999</v>
      </c>
      <c r="E30" s="5">
        <f t="shared" si="0"/>
        <v>6.6359810552863729</v>
      </c>
      <c r="F30" s="6">
        <f t="shared" si="1"/>
        <v>6.6359810552863729</v>
      </c>
      <c r="G30" s="6"/>
      <c r="H30" s="5">
        <v>33.9377500814836</v>
      </c>
      <c r="I30" s="5">
        <f t="shared" si="2"/>
        <v>6.863788869573666</v>
      </c>
      <c r="J30" s="6">
        <f t="shared" si="3"/>
        <v>6.863788869573666</v>
      </c>
    </row>
    <row r="31" spans="1:10" x14ac:dyDescent="0.35">
      <c r="A31" s="4">
        <v>43950</v>
      </c>
      <c r="B31" s="5">
        <v>6.4148237051367696</v>
      </c>
      <c r="C31" s="3"/>
      <c r="D31" s="5">
        <v>32.904000000000003</v>
      </c>
      <c r="E31" s="5">
        <f t="shared" si="0"/>
        <v>4.129369334600983</v>
      </c>
      <c r="F31" s="6">
        <f t="shared" si="1"/>
        <v>4.129369334600983</v>
      </c>
      <c r="G31" s="6"/>
      <c r="H31" s="5">
        <v>34.056570650660298</v>
      </c>
      <c r="I31" s="5">
        <f t="shared" si="2"/>
        <v>4.3090423394471422</v>
      </c>
      <c r="J31" s="6">
        <f t="shared" si="3"/>
        <v>4.3090423394471422</v>
      </c>
    </row>
    <row r="32" spans="1:10" x14ac:dyDescent="0.35">
      <c r="A32" s="4">
        <v>43951</v>
      </c>
      <c r="B32" s="5">
        <v>3.6259741683889302</v>
      </c>
      <c r="C32" s="3"/>
      <c r="D32" s="5">
        <v>32.853499999999997</v>
      </c>
      <c r="E32" s="5">
        <f t="shared" si="0"/>
        <v>8.0605995724997825</v>
      </c>
      <c r="F32" s="6">
        <f t="shared" si="1"/>
        <v>8.0605995724997825</v>
      </c>
      <c r="G32" s="6"/>
      <c r="H32" s="5">
        <v>15.764581227092901</v>
      </c>
      <c r="I32" s="5">
        <f t="shared" si="2"/>
        <v>3.3476816146479385</v>
      </c>
      <c r="J32" s="6">
        <f t="shared" si="3"/>
        <v>3.3476816146479385</v>
      </c>
    </row>
    <row r="33" spans="1:10" x14ac:dyDescent="0.35">
      <c r="A33" s="4"/>
      <c r="B33" s="5"/>
      <c r="C33" s="3"/>
      <c r="D33" s="5"/>
      <c r="E33" s="5"/>
      <c r="F33" s="6"/>
      <c r="G33" s="6"/>
      <c r="H33" s="5"/>
      <c r="I33" s="5"/>
      <c r="J33" s="6"/>
    </row>
    <row r="34" spans="1:10" x14ac:dyDescent="0.35">
      <c r="A34" s="3"/>
      <c r="B34" s="3"/>
      <c r="C34" s="3"/>
      <c r="D34" s="3"/>
      <c r="E34" s="3"/>
      <c r="F34" s="5">
        <f>SUM(F3:F33)</f>
        <v>89.914062102605456</v>
      </c>
      <c r="G34" s="5"/>
      <c r="H34" s="3"/>
      <c r="I34" s="3"/>
      <c r="J34" s="5">
        <f>SUM(J3:J33)</f>
        <v>113.85035340079025</v>
      </c>
    </row>
    <row r="35" spans="1:10" x14ac:dyDescent="0.35">
      <c r="A35" s="3"/>
      <c r="B35" s="3"/>
      <c r="C35" s="3"/>
      <c r="D35" s="3"/>
      <c r="E35" s="3" t="s">
        <v>1</v>
      </c>
      <c r="F35" s="7">
        <f>COUNT(D3:D33)</f>
        <v>30</v>
      </c>
      <c r="G35" s="7"/>
      <c r="H35" s="3"/>
      <c r="I35" s="3" t="s">
        <v>1</v>
      </c>
      <c r="J35" s="7">
        <f>COUNT(H3:H33)</f>
        <v>30</v>
      </c>
    </row>
    <row r="36" spans="1:10" x14ac:dyDescent="0.35">
      <c r="A36" s="3"/>
      <c r="B36" s="3"/>
      <c r="C36" s="3"/>
      <c r="D36" s="3"/>
      <c r="E36" s="3" t="s">
        <v>4</v>
      </c>
      <c r="F36" s="5">
        <f>(F34/F35)*100</f>
        <v>299.71354034201818</v>
      </c>
      <c r="G36" s="5"/>
      <c r="H36" s="3"/>
      <c r="I36" s="3" t="s">
        <v>4</v>
      </c>
      <c r="J36" s="5">
        <f>(J34/J35)*100</f>
        <v>379.50117800263416</v>
      </c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C773EF-7347-42F8-9376-34048B809D66}">
  <dimension ref="A1:O36"/>
  <sheetViews>
    <sheetView workbookViewId="0">
      <selection activeCell="J36" sqref="A1:J36"/>
    </sheetView>
  </sheetViews>
  <sheetFormatPr defaultRowHeight="14.5" x14ac:dyDescent="0.35"/>
  <cols>
    <col min="1" max="1" width="15.81640625" bestFit="1" customWidth="1"/>
    <col min="2" max="2" width="14.26953125" bestFit="1" customWidth="1"/>
    <col min="3" max="3" width="3.7265625" customWidth="1"/>
    <col min="4" max="4" width="10.54296875" customWidth="1"/>
    <col min="5" max="5" width="7.81640625" bestFit="1" customWidth="1"/>
    <col min="6" max="6" width="7.7265625" bestFit="1" customWidth="1"/>
    <col min="7" max="7" width="5.7265625" customWidth="1"/>
    <col min="8" max="8" width="16.453125" bestFit="1" customWidth="1"/>
    <col min="9" max="9" width="6.1796875" bestFit="1" customWidth="1"/>
    <col min="10" max="10" width="6.7265625" bestFit="1" customWidth="1"/>
    <col min="13" max="13" width="10" bestFit="1" customWidth="1"/>
    <col min="15" max="15" width="12" bestFit="1" customWidth="1"/>
  </cols>
  <sheetData>
    <row r="1" spans="1:10" ht="74.5" thickBot="1" x14ac:dyDescent="0.5">
      <c r="A1" s="8" t="s">
        <v>0</v>
      </c>
      <c r="B1" s="11" t="s">
        <v>8</v>
      </c>
      <c r="C1" s="8"/>
      <c r="D1" s="11" t="s">
        <v>3</v>
      </c>
      <c r="E1" s="12"/>
      <c r="F1" s="9"/>
      <c r="G1" s="9"/>
      <c r="H1" s="11" t="s">
        <v>5</v>
      </c>
      <c r="I1" s="11"/>
      <c r="J1" s="8"/>
    </row>
    <row r="2" spans="1:10" ht="29.5" thickBot="1" x14ac:dyDescent="0.4">
      <c r="A2" s="10" t="s">
        <v>0</v>
      </c>
      <c r="B2" s="10" t="s">
        <v>13</v>
      </c>
      <c r="C2" s="10"/>
      <c r="D2" s="10" t="s">
        <v>14</v>
      </c>
      <c r="E2" s="10" t="s">
        <v>15</v>
      </c>
      <c r="F2" s="10" t="s">
        <v>16</v>
      </c>
      <c r="G2" s="10"/>
      <c r="H2" s="10" t="s">
        <v>17</v>
      </c>
      <c r="I2" s="10" t="s">
        <v>18</v>
      </c>
      <c r="J2" s="10" t="s">
        <v>19</v>
      </c>
    </row>
    <row r="3" spans="1:10" x14ac:dyDescent="0.35">
      <c r="A3" s="4">
        <v>43922</v>
      </c>
      <c r="B3" s="5">
        <v>2.73306556111201</v>
      </c>
      <c r="C3" s="3"/>
      <c r="D3" s="5">
        <v>2.3117999999999999</v>
      </c>
      <c r="E3" s="5">
        <f t="shared" ref="E3:E32" si="0">(D3-B3)/B3</f>
        <v>-0.15413664681377373</v>
      </c>
      <c r="F3" s="6">
        <f t="shared" ref="F3:F32" si="1">ABS((B3-D3)/B3)</f>
        <v>0.15413664681377373</v>
      </c>
      <c r="G3" s="6"/>
      <c r="H3" s="5">
        <v>2.73306556111201</v>
      </c>
      <c r="I3" s="5">
        <f t="shared" ref="I3:I32" si="2">(H3-B3)/B3</f>
        <v>0</v>
      </c>
      <c r="J3" s="6">
        <f t="shared" ref="J3:J32" si="3">ABS((B3-H3)/B3)</f>
        <v>0</v>
      </c>
    </row>
    <row r="4" spans="1:10" x14ac:dyDescent="0.35">
      <c r="A4" s="4">
        <v>43923</v>
      </c>
      <c r="B4" s="5">
        <v>2.7341933183372</v>
      </c>
      <c r="C4" s="3"/>
      <c r="D4" s="5">
        <v>2.3159000000000001</v>
      </c>
      <c r="E4" s="5">
        <f t="shared" si="0"/>
        <v>-0.15298600707267659</v>
      </c>
      <c r="F4" s="6">
        <f t="shared" si="1"/>
        <v>0.15298600707267659</v>
      </c>
      <c r="G4" s="6"/>
      <c r="H4" s="5">
        <v>1.3522033177169399</v>
      </c>
      <c r="I4" s="5">
        <f t="shared" si="2"/>
        <v>-0.50544706965369868</v>
      </c>
      <c r="J4" s="6">
        <f t="shared" si="3"/>
        <v>0.50544706965369868</v>
      </c>
    </row>
    <row r="5" spans="1:10" x14ac:dyDescent="0.35">
      <c r="A5" s="4">
        <v>43924</v>
      </c>
      <c r="B5" s="5">
        <v>2.72548810280859</v>
      </c>
      <c r="C5" s="3"/>
      <c r="D5" s="5">
        <v>2.3199000000000001</v>
      </c>
      <c r="E5" s="5">
        <f t="shared" si="0"/>
        <v>-0.14881301532398369</v>
      </c>
      <c r="F5" s="6">
        <f t="shared" si="1"/>
        <v>0.14881301532398369</v>
      </c>
      <c r="G5" s="6"/>
      <c r="H5" s="5">
        <v>1.22236880128009</v>
      </c>
      <c r="I5" s="5">
        <f t="shared" si="2"/>
        <v>-0.55150462773238662</v>
      </c>
      <c r="J5" s="6">
        <f t="shared" si="3"/>
        <v>0.55150462773238662</v>
      </c>
    </row>
    <row r="6" spans="1:10" x14ac:dyDescent="0.35">
      <c r="A6" s="4">
        <v>43925</v>
      </c>
      <c r="B6" s="5">
        <v>2.7081706475652698</v>
      </c>
      <c r="C6" s="3"/>
      <c r="D6" s="5">
        <v>2.3239999999999998</v>
      </c>
      <c r="E6" s="5">
        <f t="shared" si="0"/>
        <v>-0.14185614481519154</v>
      </c>
      <c r="F6" s="6">
        <f t="shared" si="1"/>
        <v>0.14185614481519154</v>
      </c>
      <c r="G6" s="6"/>
      <c r="H6" s="5">
        <v>0.80540610340707397</v>
      </c>
      <c r="I6" s="5">
        <f t="shared" si="2"/>
        <v>-0.70260142058213382</v>
      </c>
      <c r="J6" s="6">
        <f t="shared" si="3"/>
        <v>0.70260142058213382</v>
      </c>
    </row>
    <row r="7" spans="1:10" x14ac:dyDescent="0.35">
      <c r="A7" s="4">
        <v>43926</v>
      </c>
      <c r="B7" s="5">
        <v>0.21298615844920199</v>
      </c>
      <c r="C7" s="3"/>
      <c r="D7" s="5">
        <v>2.3281000000000001</v>
      </c>
      <c r="E7" s="5">
        <f t="shared" si="0"/>
        <v>9.9307572705728706</v>
      </c>
      <c r="F7" s="6">
        <f t="shared" si="1"/>
        <v>9.9307572705728706</v>
      </c>
      <c r="G7" s="6"/>
      <c r="H7" s="5">
        <v>1.16452468713734</v>
      </c>
      <c r="I7" s="5">
        <f t="shared" si="2"/>
        <v>4.4676073582269131</v>
      </c>
      <c r="J7" s="6">
        <f t="shared" si="3"/>
        <v>4.4676073582269131</v>
      </c>
    </row>
    <row r="8" spans="1:10" x14ac:dyDescent="0.35">
      <c r="A8" s="4">
        <v>43927</v>
      </c>
      <c r="B8" s="5">
        <v>2.7196355408523201</v>
      </c>
      <c r="C8" s="3"/>
      <c r="D8" s="5">
        <v>2.3321999999999998</v>
      </c>
      <c r="E8" s="5">
        <f t="shared" si="0"/>
        <v>-0.14245862544173837</v>
      </c>
      <c r="F8" s="6">
        <f t="shared" si="1"/>
        <v>0.14245862544173837</v>
      </c>
      <c r="G8" s="6"/>
      <c r="H8" s="5">
        <v>2.6705777434560001</v>
      </c>
      <c r="I8" s="5">
        <f t="shared" si="2"/>
        <v>-1.8038371928668619E-2</v>
      </c>
      <c r="J8" s="6">
        <f t="shared" si="3"/>
        <v>1.8038371928668619E-2</v>
      </c>
    </row>
    <row r="9" spans="1:10" x14ac:dyDescent="0.35">
      <c r="A9" s="4">
        <v>43928</v>
      </c>
      <c r="B9" s="5">
        <v>2.7273342823330302</v>
      </c>
      <c r="C9" s="3"/>
      <c r="D9" s="5">
        <v>2.3361999999999998</v>
      </c>
      <c r="E9" s="5">
        <f t="shared" si="0"/>
        <v>-0.14341266667115124</v>
      </c>
      <c r="F9" s="6">
        <f t="shared" si="1"/>
        <v>0.14341266667115124</v>
      </c>
      <c r="G9" s="6"/>
      <c r="H9" s="5">
        <v>2.1580987227400898</v>
      </c>
      <c r="I9" s="5">
        <f t="shared" si="2"/>
        <v>-0.20871499444725272</v>
      </c>
      <c r="J9" s="6">
        <f t="shared" si="3"/>
        <v>0.20871499444725272</v>
      </c>
    </row>
    <row r="10" spans="1:10" x14ac:dyDescent="0.35">
      <c r="A10" s="4">
        <v>43929</v>
      </c>
      <c r="B10" s="5">
        <v>2.7315104962512802</v>
      </c>
      <c r="C10" s="3"/>
      <c r="D10" s="5">
        <v>2.3403</v>
      </c>
      <c r="E10" s="5">
        <f t="shared" si="0"/>
        <v>-0.14322130439849184</v>
      </c>
      <c r="F10" s="6">
        <f t="shared" si="1"/>
        <v>0.14322130439849184</v>
      </c>
      <c r="G10" s="6"/>
      <c r="H10" s="5">
        <v>3.1454516861227302</v>
      </c>
      <c r="I10" s="5">
        <f t="shared" si="2"/>
        <v>0.1515429614638282</v>
      </c>
      <c r="J10" s="6">
        <f t="shared" si="3"/>
        <v>0.1515429614638282</v>
      </c>
    </row>
    <row r="11" spans="1:10" x14ac:dyDescent="0.35">
      <c r="A11" s="4">
        <v>43930</v>
      </c>
      <c r="B11" s="5">
        <v>2.7227389769162902</v>
      </c>
      <c r="C11" s="3"/>
      <c r="D11" s="5">
        <v>2.3443999999999998</v>
      </c>
      <c r="E11" s="5">
        <f t="shared" si="0"/>
        <v>-0.13895528734994206</v>
      </c>
      <c r="F11" s="6">
        <f t="shared" si="1"/>
        <v>0.13895528734994206</v>
      </c>
      <c r="G11" s="6"/>
      <c r="H11" s="5">
        <v>2.09491695407953</v>
      </c>
      <c r="I11" s="5">
        <f t="shared" si="2"/>
        <v>-0.23058472668864369</v>
      </c>
      <c r="J11" s="6">
        <f t="shared" si="3"/>
        <v>0.23058472668864369</v>
      </c>
    </row>
    <row r="12" spans="1:10" x14ac:dyDescent="0.35">
      <c r="A12" s="4">
        <v>43931</v>
      </c>
      <c r="B12" s="5">
        <v>2.7324229194596401</v>
      </c>
      <c r="C12" s="3"/>
      <c r="D12" s="5">
        <v>2.3485</v>
      </c>
      <c r="E12" s="5">
        <f t="shared" si="0"/>
        <v>-0.140506404307121</v>
      </c>
      <c r="F12" s="6">
        <f t="shared" si="1"/>
        <v>0.140506404307121</v>
      </c>
      <c r="G12" s="6"/>
      <c r="H12" s="5">
        <v>2.8510566303963598</v>
      </c>
      <c r="I12" s="5">
        <f t="shared" si="2"/>
        <v>4.3417038443002279E-2</v>
      </c>
      <c r="J12" s="6">
        <f t="shared" si="3"/>
        <v>4.3417038443002279E-2</v>
      </c>
    </row>
    <row r="13" spans="1:10" x14ac:dyDescent="0.35">
      <c r="A13" s="4">
        <v>43932</v>
      </c>
      <c r="B13" s="5">
        <v>3.0337286769598699</v>
      </c>
      <c r="C13" s="3"/>
      <c r="D13" s="5">
        <v>2.3527</v>
      </c>
      <c r="E13" s="5">
        <f t="shared" si="0"/>
        <v>-0.22448569054050529</v>
      </c>
      <c r="F13" s="6">
        <f t="shared" si="1"/>
        <v>0.22448569054050529</v>
      </c>
      <c r="G13" s="6"/>
      <c r="H13" s="5">
        <v>2.5975415455101101</v>
      </c>
      <c r="I13" s="5">
        <f t="shared" si="2"/>
        <v>-0.14377921623725012</v>
      </c>
      <c r="J13" s="6">
        <f t="shared" si="3"/>
        <v>0.14377921623725012</v>
      </c>
    </row>
    <row r="14" spans="1:10" x14ac:dyDescent="0.35">
      <c r="A14" s="4">
        <v>43933</v>
      </c>
      <c r="B14" s="5">
        <v>0.22022603733464999</v>
      </c>
      <c r="C14" s="3"/>
      <c r="D14" s="5">
        <v>2.3567999999999998</v>
      </c>
      <c r="E14" s="5">
        <f t="shared" si="0"/>
        <v>9.7017318593380732</v>
      </c>
      <c r="F14" s="6">
        <f t="shared" si="1"/>
        <v>9.7017318593380732</v>
      </c>
      <c r="G14" s="6"/>
      <c r="H14" s="5">
        <v>3.0409655223466898</v>
      </c>
      <c r="I14" s="5">
        <f t="shared" si="2"/>
        <v>12.808383237290487</v>
      </c>
      <c r="J14" s="6">
        <f t="shared" si="3"/>
        <v>12.808383237290487</v>
      </c>
    </row>
    <row r="15" spans="1:10" x14ac:dyDescent="0.35">
      <c r="A15" s="4">
        <v>43934</v>
      </c>
      <c r="B15" s="5">
        <v>2.7311176474485501</v>
      </c>
      <c r="C15" s="3"/>
      <c r="D15" s="5">
        <v>2.3609</v>
      </c>
      <c r="E15" s="5">
        <f t="shared" si="0"/>
        <v>-0.13555536422768635</v>
      </c>
      <c r="F15" s="6">
        <f t="shared" si="1"/>
        <v>0.13555536422768635</v>
      </c>
      <c r="G15" s="6"/>
      <c r="H15" s="5">
        <v>3.0667325525571298</v>
      </c>
      <c r="I15" s="5">
        <f t="shared" si="2"/>
        <v>0.12288555398633817</v>
      </c>
      <c r="J15" s="6">
        <f t="shared" si="3"/>
        <v>0.12288555398633817</v>
      </c>
    </row>
    <row r="16" spans="1:10" x14ac:dyDescent="0.35">
      <c r="A16" s="4">
        <v>43935</v>
      </c>
      <c r="B16" s="5">
        <v>2.7285494782030502</v>
      </c>
      <c r="C16" s="3"/>
      <c r="D16" s="5">
        <v>2.3651</v>
      </c>
      <c r="E16" s="5">
        <f t="shared" si="0"/>
        <v>-0.13320245101159328</v>
      </c>
      <c r="F16" s="6">
        <f t="shared" si="1"/>
        <v>0.13320245101159328</v>
      </c>
      <c r="G16" s="6"/>
      <c r="H16" s="5">
        <v>2.56588247686904</v>
      </c>
      <c r="I16" s="5">
        <f t="shared" si="2"/>
        <v>-5.9616658093786253E-2</v>
      </c>
      <c r="J16" s="6">
        <f t="shared" si="3"/>
        <v>5.9616658093786253E-2</v>
      </c>
    </row>
    <row r="17" spans="1:15" x14ac:dyDescent="0.35">
      <c r="A17" s="4">
        <v>43936</v>
      </c>
      <c r="B17" s="5">
        <v>2.72141767218708</v>
      </c>
      <c r="C17" s="3"/>
      <c r="D17" s="5">
        <v>2.3692000000000002</v>
      </c>
      <c r="E17" s="5">
        <f t="shared" si="0"/>
        <v>-0.12942433489234248</v>
      </c>
      <c r="F17" s="6">
        <f t="shared" si="1"/>
        <v>0.12942433489234248</v>
      </c>
      <c r="G17" s="6"/>
      <c r="H17" s="5">
        <v>3.3783378003325701</v>
      </c>
      <c r="I17" s="5">
        <f t="shared" si="2"/>
        <v>0.24138894035238379</v>
      </c>
      <c r="J17" s="6">
        <f t="shared" si="3"/>
        <v>0.24138894035238379</v>
      </c>
    </row>
    <row r="18" spans="1:15" x14ac:dyDescent="0.35">
      <c r="A18" s="4">
        <v>43937</v>
      </c>
      <c r="B18" s="5">
        <v>2.7273829047568099</v>
      </c>
      <c r="C18" s="3"/>
      <c r="D18" s="5">
        <v>2.3734000000000002</v>
      </c>
      <c r="E18" s="5">
        <f t="shared" si="0"/>
        <v>-0.12978848849548427</v>
      </c>
      <c r="F18" s="6">
        <f t="shared" si="1"/>
        <v>0.12978848849548427</v>
      </c>
      <c r="G18" s="6"/>
      <c r="H18" s="5">
        <v>2.3603657297023202</v>
      </c>
      <c r="I18" s="5">
        <f t="shared" si="2"/>
        <v>-0.13456752787237083</v>
      </c>
      <c r="J18" s="6">
        <f t="shared" si="3"/>
        <v>0.13456752787237083</v>
      </c>
    </row>
    <row r="19" spans="1:15" x14ac:dyDescent="0.35">
      <c r="A19" s="4">
        <v>43938</v>
      </c>
      <c r="B19" s="5">
        <v>2.5204260934051099</v>
      </c>
      <c r="C19" s="3"/>
      <c r="D19" s="5">
        <v>2.3774999999999999</v>
      </c>
      <c r="E19" s="5">
        <f t="shared" si="0"/>
        <v>-5.6707115427461721E-2</v>
      </c>
      <c r="F19" s="6">
        <f t="shared" si="1"/>
        <v>5.6707115427461721E-2</v>
      </c>
      <c r="G19" s="6"/>
      <c r="H19" s="5">
        <v>3.23974521858388</v>
      </c>
      <c r="I19" s="5">
        <f t="shared" si="2"/>
        <v>0.28539584122737194</v>
      </c>
      <c r="J19" s="6">
        <f t="shared" si="3"/>
        <v>0.28539584122737194</v>
      </c>
    </row>
    <row r="20" spans="1:15" x14ac:dyDescent="0.35">
      <c r="A20" s="4">
        <v>43939</v>
      </c>
      <c r="B20" s="5">
        <v>2.8797894797008401</v>
      </c>
      <c r="C20" s="3"/>
      <c r="D20" s="5">
        <v>2.3816999999999999</v>
      </c>
      <c r="E20" s="5">
        <f t="shared" si="0"/>
        <v>-0.17296037894845806</v>
      </c>
      <c r="F20" s="6">
        <f t="shared" si="1"/>
        <v>0.17296037894845806</v>
      </c>
      <c r="G20" s="6"/>
      <c r="H20" s="5">
        <v>2.4195763587071801</v>
      </c>
      <c r="I20" s="5">
        <f t="shared" si="2"/>
        <v>-0.15980790409772178</v>
      </c>
      <c r="J20" s="6">
        <f t="shared" si="3"/>
        <v>0.15980790409772178</v>
      </c>
    </row>
    <row r="21" spans="1:15" x14ac:dyDescent="0.35">
      <c r="A21" s="4">
        <v>43940</v>
      </c>
      <c r="B21" s="5">
        <v>0.22922065660357399</v>
      </c>
      <c r="C21" s="3"/>
      <c r="D21" s="5">
        <v>2.3858999999999999</v>
      </c>
      <c r="E21" s="5">
        <f t="shared" si="0"/>
        <v>9.4087477775892516</v>
      </c>
      <c r="F21" s="6">
        <f t="shared" si="1"/>
        <v>9.4087477775892516</v>
      </c>
      <c r="G21" s="6"/>
      <c r="H21" s="5">
        <v>3.1847121819285502</v>
      </c>
      <c r="I21" s="5">
        <f t="shared" si="2"/>
        <v>12.893652645085803</v>
      </c>
      <c r="J21" s="6">
        <f t="shared" si="3"/>
        <v>12.893652645085803</v>
      </c>
    </row>
    <row r="22" spans="1:15" x14ac:dyDescent="0.35">
      <c r="A22" s="4">
        <v>43941</v>
      </c>
      <c r="B22" s="5">
        <v>2.7245953005645398</v>
      </c>
      <c r="C22" s="3"/>
      <c r="D22" s="5">
        <v>2.39</v>
      </c>
      <c r="E22" s="5">
        <f t="shared" si="0"/>
        <v>-0.12280550454418353</v>
      </c>
      <c r="F22" s="6">
        <f t="shared" si="1"/>
        <v>0.12280550454418353</v>
      </c>
      <c r="G22" s="6"/>
      <c r="H22" s="5">
        <v>3.2466015606205398</v>
      </c>
      <c r="I22" s="5">
        <f t="shared" si="2"/>
        <v>0.19159038406468645</v>
      </c>
      <c r="J22" s="6">
        <f t="shared" si="3"/>
        <v>0.19159038406468645</v>
      </c>
    </row>
    <row r="23" spans="1:15" x14ac:dyDescent="0.35">
      <c r="A23" s="4">
        <v>43942</v>
      </c>
      <c r="B23" s="5">
        <v>2.72003230406902</v>
      </c>
      <c r="C23" s="3"/>
      <c r="D23" s="5">
        <v>2.3942000000000001</v>
      </c>
      <c r="E23" s="5">
        <f t="shared" si="0"/>
        <v>-0.11978986557681411</v>
      </c>
      <c r="F23" s="6">
        <f t="shared" si="1"/>
        <v>0.11978986557681411</v>
      </c>
      <c r="G23" s="6"/>
      <c r="H23" s="5">
        <v>2.57737593975085</v>
      </c>
      <c r="I23" s="5">
        <f t="shared" si="2"/>
        <v>-5.2446569882557581E-2</v>
      </c>
      <c r="J23" s="6">
        <f t="shared" si="3"/>
        <v>5.2446569882557581E-2</v>
      </c>
    </row>
    <row r="24" spans="1:15" x14ac:dyDescent="0.35">
      <c r="A24" s="4">
        <v>43943</v>
      </c>
      <c r="B24" s="5">
        <v>2.7251654339116</v>
      </c>
      <c r="C24" s="3"/>
      <c r="D24" s="5">
        <v>2.3984000000000001</v>
      </c>
      <c r="E24" s="5">
        <f t="shared" si="0"/>
        <v>-0.11990664120620859</v>
      </c>
      <c r="F24" s="6">
        <f t="shared" si="1"/>
        <v>0.11990664120620859</v>
      </c>
      <c r="G24" s="6"/>
      <c r="H24" s="5">
        <v>3.4061772406242099</v>
      </c>
      <c r="I24" s="5">
        <f t="shared" si="2"/>
        <v>0.24989741842391971</v>
      </c>
      <c r="J24" s="6">
        <f t="shared" si="3"/>
        <v>0.24989741842391971</v>
      </c>
    </row>
    <row r="25" spans="1:15" x14ac:dyDescent="0.35">
      <c r="A25" s="4">
        <v>43944</v>
      </c>
      <c r="B25" s="5">
        <v>2.7353707491420201</v>
      </c>
      <c r="C25" s="3"/>
      <c r="D25" s="5">
        <v>2.4026000000000001</v>
      </c>
      <c r="E25" s="5">
        <f t="shared" si="0"/>
        <v>-0.12165471508620808</v>
      </c>
      <c r="F25" s="6">
        <f t="shared" si="1"/>
        <v>0.12165471508620808</v>
      </c>
      <c r="G25" s="6"/>
      <c r="H25" s="5">
        <v>2.36879934160876</v>
      </c>
      <c r="I25" s="5">
        <f t="shared" si="2"/>
        <v>-0.13401159884751976</v>
      </c>
      <c r="J25" s="6">
        <f t="shared" si="3"/>
        <v>0.13401159884751976</v>
      </c>
    </row>
    <row r="26" spans="1:15" x14ac:dyDescent="0.35">
      <c r="A26" s="4">
        <v>43945</v>
      </c>
      <c r="B26" s="5">
        <v>0.26437874582596099</v>
      </c>
      <c r="C26" s="3"/>
      <c r="D26" s="5">
        <v>2.4068000000000001</v>
      </c>
      <c r="E26" s="5">
        <f t="shared" si="0"/>
        <v>8.1036062391504888</v>
      </c>
      <c r="F26" s="6">
        <f t="shared" si="1"/>
        <v>8.1036062391504888</v>
      </c>
      <c r="G26" s="6"/>
      <c r="H26" s="5">
        <v>3.29307479797298</v>
      </c>
      <c r="I26" s="5">
        <f t="shared" si="2"/>
        <v>11.455898403197633</v>
      </c>
      <c r="J26" s="6">
        <f t="shared" si="3"/>
        <v>11.455898403197633</v>
      </c>
    </row>
    <row r="27" spans="1:15" x14ac:dyDescent="0.35">
      <c r="A27" s="4">
        <v>43946</v>
      </c>
      <c r="B27" s="5">
        <v>1.86455535265617</v>
      </c>
      <c r="C27" s="3"/>
      <c r="D27" s="5">
        <v>2.4110999999999998</v>
      </c>
      <c r="E27" s="5">
        <f t="shared" si="0"/>
        <v>0.29312331573597128</v>
      </c>
      <c r="F27" s="6">
        <f t="shared" si="1"/>
        <v>0.29312331573597128</v>
      </c>
      <c r="G27" s="6"/>
      <c r="H27" s="5">
        <v>2.3848923845462999</v>
      </c>
      <c r="I27" s="5">
        <f t="shared" si="2"/>
        <v>0.27906762389696765</v>
      </c>
      <c r="J27" s="6">
        <f t="shared" si="3"/>
        <v>0.27906762389696765</v>
      </c>
    </row>
    <row r="28" spans="1:15" x14ac:dyDescent="0.35">
      <c r="A28" s="4">
        <v>43947</v>
      </c>
      <c r="B28" s="5">
        <v>0.22761537077836599</v>
      </c>
      <c r="C28" s="3"/>
      <c r="D28" s="5">
        <v>2.4152999999999998</v>
      </c>
      <c r="E28" s="5">
        <f t="shared" si="0"/>
        <v>9.6113220374375761</v>
      </c>
      <c r="F28" s="6">
        <f t="shared" si="1"/>
        <v>9.6113220374375761</v>
      </c>
      <c r="G28" s="6"/>
      <c r="H28" s="5">
        <v>2.3191155390188598</v>
      </c>
      <c r="I28" s="5">
        <f t="shared" si="2"/>
        <v>9.1887474957788893</v>
      </c>
      <c r="J28" s="6">
        <f t="shared" si="3"/>
        <v>9.1887474957788893</v>
      </c>
    </row>
    <row r="29" spans="1:15" x14ac:dyDescent="0.35">
      <c r="A29" s="4">
        <v>43948</v>
      </c>
      <c r="B29" s="5">
        <v>0.23006105052307199</v>
      </c>
      <c r="C29" s="3"/>
      <c r="D29" s="5">
        <v>2.4195000000000002</v>
      </c>
      <c r="E29" s="5">
        <f t="shared" si="0"/>
        <v>9.5167736759393673</v>
      </c>
      <c r="F29" s="6">
        <f t="shared" si="1"/>
        <v>9.5167736759393673</v>
      </c>
      <c r="G29" s="6"/>
      <c r="H29" s="5">
        <v>2.1289749666399702</v>
      </c>
      <c r="I29" s="5">
        <f t="shared" si="2"/>
        <v>8.2539565554424996</v>
      </c>
      <c r="J29" s="6">
        <f t="shared" si="3"/>
        <v>8.2539565554424996</v>
      </c>
    </row>
    <row r="30" spans="1:15" x14ac:dyDescent="0.35">
      <c r="A30" s="4">
        <v>43949</v>
      </c>
      <c r="B30" s="5">
        <v>0.23122003921307599</v>
      </c>
      <c r="C30" s="3"/>
      <c r="D30" s="5">
        <v>2.4238</v>
      </c>
      <c r="E30" s="5">
        <f t="shared" si="0"/>
        <v>9.4826554318088228</v>
      </c>
      <c r="F30" s="6">
        <f t="shared" si="1"/>
        <v>9.4826554318088228</v>
      </c>
      <c r="G30" s="6"/>
      <c r="H30" s="5">
        <v>1.5266585223881599</v>
      </c>
      <c r="I30" s="5">
        <f t="shared" si="2"/>
        <v>5.6026220200633201</v>
      </c>
      <c r="J30" s="6">
        <f t="shared" si="3"/>
        <v>5.6026220200633201</v>
      </c>
    </row>
    <row r="31" spans="1:15" x14ac:dyDescent="0.35">
      <c r="A31" s="4">
        <v>43950</v>
      </c>
      <c r="B31" s="5">
        <v>0.318435897417366</v>
      </c>
      <c r="C31" s="3"/>
      <c r="D31" s="5">
        <v>2.4279999999999999</v>
      </c>
      <c r="E31" s="5">
        <f t="shared" si="0"/>
        <v>6.6247685003229408</v>
      </c>
      <c r="F31" s="6">
        <f t="shared" si="1"/>
        <v>6.6247685003229408</v>
      </c>
      <c r="G31" s="6"/>
      <c r="H31" s="5">
        <v>1.9203072367648399</v>
      </c>
      <c r="I31" s="5">
        <f t="shared" si="2"/>
        <v>5.0304358030587899</v>
      </c>
      <c r="J31" s="6">
        <f t="shared" si="3"/>
        <v>5.0304358030587899</v>
      </c>
      <c r="M31" s="1"/>
      <c r="O31" s="2"/>
    </row>
    <row r="32" spans="1:15" x14ac:dyDescent="0.35">
      <c r="A32" s="4">
        <v>43951</v>
      </c>
      <c r="B32" s="5">
        <v>7.27247676998376E-2</v>
      </c>
      <c r="C32" s="3"/>
      <c r="D32" s="5">
        <v>2.4323000000000001</v>
      </c>
      <c r="E32" s="5">
        <f t="shared" si="0"/>
        <v>32.445276993376105</v>
      </c>
      <c r="F32" s="6">
        <f t="shared" si="1"/>
        <v>32.445276993376105</v>
      </c>
      <c r="G32" s="6"/>
      <c r="H32" s="5">
        <v>0.41830458377339702</v>
      </c>
      <c r="I32" s="5">
        <f t="shared" si="2"/>
        <v>4.7518861455824375</v>
      </c>
      <c r="J32" s="6">
        <f t="shared" si="3"/>
        <v>4.7518861455824375</v>
      </c>
    </row>
    <row r="33" spans="1:10" x14ac:dyDescent="0.35">
      <c r="A33" s="4"/>
      <c r="B33" s="5"/>
      <c r="C33" s="3"/>
      <c r="D33" s="5"/>
      <c r="E33" s="5"/>
      <c r="F33" s="6"/>
      <c r="G33" s="6"/>
      <c r="H33" s="5"/>
      <c r="I33" s="5"/>
      <c r="J33" s="6"/>
    </row>
    <row r="34" spans="1:10" x14ac:dyDescent="0.35">
      <c r="A34" s="3"/>
      <c r="B34" s="3"/>
      <c r="C34" s="3"/>
      <c r="D34" s="3"/>
      <c r="E34" s="3"/>
      <c r="F34" s="5">
        <f>SUM(F3:F33)</f>
        <v>107.89138975342249</v>
      </c>
      <c r="G34" s="5"/>
      <c r="H34" s="3"/>
      <c r="I34" s="3"/>
      <c r="J34" s="5">
        <f>SUM(J3:J33)</f>
        <v>78.919496111649266</v>
      </c>
    </row>
    <row r="35" spans="1:10" x14ac:dyDescent="0.35">
      <c r="A35" s="3"/>
      <c r="B35" s="3"/>
      <c r="C35" s="3"/>
      <c r="D35" s="3"/>
      <c r="E35" s="3" t="s">
        <v>1</v>
      </c>
      <c r="F35" s="7">
        <f>COUNT(D3:D33)</f>
        <v>30</v>
      </c>
      <c r="G35" s="7"/>
      <c r="H35" s="3"/>
      <c r="I35" s="3" t="s">
        <v>1</v>
      </c>
      <c r="J35" s="7">
        <f>COUNT(H3:H33)</f>
        <v>30</v>
      </c>
    </row>
    <row r="36" spans="1:10" x14ac:dyDescent="0.35">
      <c r="A36" s="3"/>
      <c r="B36" s="3"/>
      <c r="C36" s="3"/>
      <c r="D36" s="3"/>
      <c r="E36" s="3" t="s">
        <v>4</v>
      </c>
      <c r="F36" s="5">
        <f>(F34/F35)*100</f>
        <v>359.63796584474164</v>
      </c>
      <c r="G36" s="5"/>
      <c r="H36" s="3"/>
      <c r="I36" s="3" t="s">
        <v>4</v>
      </c>
      <c r="J36" s="5">
        <f>(J34/J35)*100</f>
        <v>263.06498703883091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11</vt:i4>
      </vt:variant>
    </vt:vector>
  </HeadingPairs>
  <TitlesOfParts>
    <vt:vector size="11" baseType="lpstr">
      <vt:lpstr>CPU_Media</vt:lpstr>
      <vt:lpstr>CPU_Max</vt:lpstr>
      <vt:lpstr>CPU_Min</vt:lpstr>
      <vt:lpstr>CPU_All</vt:lpstr>
      <vt:lpstr>NetIn_Media</vt:lpstr>
      <vt:lpstr>NetOut_Media</vt:lpstr>
      <vt:lpstr>Net_All</vt:lpstr>
      <vt:lpstr>Disk_Media</vt:lpstr>
      <vt:lpstr>Disk_Max</vt:lpstr>
      <vt:lpstr>Disk_Min</vt:lpstr>
      <vt:lpstr>Disk_All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Marcello Maier da Silva</dc:creator>
  <cp:lastModifiedBy>Marcello Maier da Silva</cp:lastModifiedBy>
  <dcterms:created xsi:type="dcterms:W3CDTF">2015-06-05T18:19:34Z</dcterms:created>
  <dcterms:modified xsi:type="dcterms:W3CDTF">2021-03-04T23:21:53Z</dcterms:modified>
</cp:coreProperties>
</file>