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drawings/drawing3.xml" ContentType="application/vnd.openxmlformats-officedocument.drawing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drawings/drawing4.xml" ContentType="application/vnd.openxmlformats-officedocument.drawing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drawings/drawing8.xml" ContentType="application/vnd.openxmlformats-officedocument.drawing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3/30 dias/"/>
    </mc:Choice>
  </mc:AlternateContent>
  <xr:revisionPtr revIDLastSave="78" documentId="8_{9D1EF50C-BBEE-45D3-B393-3D9D169CF664}" xr6:coauthVersionLast="46" xr6:coauthVersionMax="46" xr10:uidLastSave="{3AF5DA0A-8262-4EFA-A10E-AC7571844816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Planilha3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5" l="1"/>
  <c r="X39" i="15"/>
  <c r="R39" i="15"/>
  <c r="N39" i="15"/>
  <c r="H39" i="15"/>
  <c r="D39" i="15"/>
  <c r="X38" i="15"/>
  <c r="X40" i="15" s="1"/>
  <c r="R38" i="15"/>
  <c r="R40" i="15" s="1"/>
  <c r="N38" i="15"/>
  <c r="N40" i="15" s="1"/>
  <c r="H38" i="15"/>
  <c r="H40" i="15" s="1"/>
  <c r="D38" i="15"/>
  <c r="D40" i="15" s="1"/>
  <c r="V37" i="15"/>
  <c r="R37" i="15"/>
  <c r="N37" i="15"/>
  <c r="L37" i="15"/>
  <c r="H37" i="15"/>
  <c r="D37" i="15"/>
  <c r="B37" i="15"/>
  <c r="V36" i="15"/>
  <c r="R36" i="15"/>
  <c r="N36" i="15"/>
  <c r="L36" i="15"/>
  <c r="H36" i="15"/>
  <c r="D36" i="15"/>
  <c r="B36" i="15"/>
  <c r="AB35" i="15"/>
  <c r="X35" i="15"/>
  <c r="V35" i="15"/>
  <c r="R35" i="15"/>
  <c r="N35" i="15"/>
  <c r="L35" i="15"/>
  <c r="H35" i="15"/>
  <c r="D35" i="15"/>
  <c r="B35" i="15"/>
  <c r="AD33" i="15"/>
  <c r="AC33" i="15"/>
  <c r="Z33" i="15"/>
  <c r="Y33" i="15"/>
  <c r="AD32" i="15"/>
  <c r="AC32" i="15"/>
  <c r="Z32" i="15"/>
  <c r="Y32" i="15"/>
  <c r="AD31" i="15"/>
  <c r="AC31" i="15"/>
  <c r="Z31" i="15"/>
  <c r="Y31" i="15"/>
  <c r="AD30" i="15"/>
  <c r="AC30" i="15"/>
  <c r="Z30" i="15"/>
  <c r="Y30" i="15"/>
  <c r="AD29" i="15"/>
  <c r="AC29" i="15"/>
  <c r="Z29" i="15"/>
  <c r="Y29" i="15"/>
  <c r="AD28" i="15"/>
  <c r="AC28" i="15"/>
  <c r="Z28" i="15"/>
  <c r="Y28" i="15"/>
  <c r="AD27" i="15"/>
  <c r="AC27" i="15"/>
  <c r="Z27" i="15"/>
  <c r="Y27" i="15"/>
  <c r="AD26" i="15"/>
  <c r="AC26" i="15"/>
  <c r="Z26" i="15"/>
  <c r="Y26" i="15"/>
  <c r="AD25" i="15"/>
  <c r="AC25" i="15"/>
  <c r="Z25" i="15"/>
  <c r="Y25" i="15"/>
  <c r="AD24" i="15"/>
  <c r="AC24" i="15"/>
  <c r="Z24" i="15"/>
  <c r="Y24" i="15"/>
  <c r="AD23" i="15"/>
  <c r="AC23" i="15"/>
  <c r="Z23" i="15"/>
  <c r="Y23" i="15"/>
  <c r="AD22" i="15"/>
  <c r="AC22" i="15"/>
  <c r="Z22" i="15"/>
  <c r="Y22" i="15"/>
  <c r="AD21" i="15"/>
  <c r="AC21" i="15"/>
  <c r="Z21" i="15"/>
  <c r="Y21" i="15"/>
  <c r="AD20" i="15"/>
  <c r="AC20" i="15"/>
  <c r="Z20" i="15"/>
  <c r="Y20" i="15"/>
  <c r="AD19" i="15"/>
  <c r="AC19" i="15"/>
  <c r="Z19" i="15"/>
  <c r="Y19" i="15"/>
  <c r="AD18" i="15"/>
  <c r="AC18" i="15"/>
  <c r="Z18" i="15"/>
  <c r="Y18" i="15"/>
  <c r="AD17" i="15"/>
  <c r="AC17" i="15"/>
  <c r="Z17" i="15"/>
  <c r="Y17" i="15"/>
  <c r="AD16" i="15"/>
  <c r="AC16" i="15"/>
  <c r="Z16" i="15"/>
  <c r="Y16" i="15"/>
  <c r="AD15" i="15"/>
  <c r="AC15" i="15"/>
  <c r="Z15" i="15"/>
  <c r="Y15" i="15"/>
  <c r="AD14" i="15"/>
  <c r="AC14" i="15"/>
  <c r="Z14" i="15"/>
  <c r="Y14" i="15"/>
  <c r="AD13" i="15"/>
  <c r="AC13" i="15"/>
  <c r="Z13" i="15"/>
  <c r="Y13" i="15"/>
  <c r="AD12" i="15"/>
  <c r="AC12" i="15"/>
  <c r="Z12" i="15"/>
  <c r="Y12" i="15"/>
  <c r="AD11" i="15"/>
  <c r="AC11" i="15"/>
  <c r="Z11" i="15"/>
  <c r="Y11" i="15"/>
  <c r="AD10" i="15"/>
  <c r="AC10" i="15"/>
  <c r="Z10" i="15"/>
  <c r="Y10" i="15"/>
  <c r="AD9" i="15"/>
  <c r="AC9" i="15"/>
  <c r="Z9" i="15"/>
  <c r="Y9" i="15"/>
  <c r="AD8" i="15"/>
  <c r="AC8" i="15"/>
  <c r="Z8" i="15"/>
  <c r="Y8" i="15"/>
  <c r="AD7" i="15"/>
  <c r="AC7" i="15"/>
  <c r="Z7" i="15"/>
  <c r="Y7" i="15"/>
  <c r="AD6" i="15"/>
  <c r="AC6" i="15"/>
  <c r="Z6" i="15"/>
  <c r="Y6" i="15"/>
  <c r="AD5" i="15"/>
  <c r="AC5" i="15"/>
  <c r="Z5" i="15"/>
  <c r="Y5" i="15"/>
  <c r="AD4" i="15"/>
  <c r="AC4" i="15"/>
  <c r="Z4" i="15"/>
  <c r="Y4" i="15"/>
  <c r="X37" i="15" s="1"/>
  <c r="AD3" i="15"/>
  <c r="AC3" i="15"/>
  <c r="Z3" i="15"/>
  <c r="Y3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9" i="14"/>
  <c r="N39" i="14"/>
  <c r="H39" i="14"/>
  <c r="D39" i="14"/>
  <c r="R38" i="14"/>
  <c r="R40" i="14" s="1"/>
  <c r="N38" i="14"/>
  <c r="N40" i="14" s="1"/>
  <c r="H38" i="14"/>
  <c r="H40" i="14" s="1"/>
  <c r="D38" i="14"/>
  <c r="D40" i="14" s="1"/>
  <c r="R37" i="14"/>
  <c r="N37" i="14"/>
  <c r="L37" i="14"/>
  <c r="H37" i="14"/>
  <c r="D37" i="14"/>
  <c r="B37" i="14"/>
  <c r="R36" i="14"/>
  <c r="N36" i="14"/>
  <c r="L36" i="14"/>
  <c r="H36" i="14"/>
  <c r="D36" i="14"/>
  <c r="B36" i="14"/>
  <c r="R35" i="14"/>
  <c r="N35" i="14"/>
  <c r="L35" i="14"/>
  <c r="H35" i="14"/>
  <c r="D35" i="14"/>
  <c r="B35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S3" i="14"/>
  <c r="P3" i="14"/>
  <c r="O3" i="14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E4" i="14"/>
  <c r="J3" i="14"/>
  <c r="I3" i="14"/>
  <c r="F3" i="14"/>
  <c r="E3" i="14"/>
  <c r="AB39" i="13"/>
  <c r="X39" i="13"/>
  <c r="R39" i="13"/>
  <c r="N39" i="13"/>
  <c r="H39" i="13"/>
  <c r="D39" i="13"/>
  <c r="AB38" i="13"/>
  <c r="AB40" i="13" s="1"/>
  <c r="X38" i="13"/>
  <c r="X40" i="13" s="1"/>
  <c r="R38" i="13"/>
  <c r="R40" i="13" s="1"/>
  <c r="N38" i="13"/>
  <c r="N40" i="13" s="1"/>
  <c r="H38" i="13"/>
  <c r="H40" i="13" s="1"/>
  <c r="D38" i="13"/>
  <c r="D40" i="13" s="1"/>
  <c r="AB37" i="13"/>
  <c r="X37" i="13"/>
  <c r="V37" i="13"/>
  <c r="R37" i="13"/>
  <c r="N37" i="13"/>
  <c r="L37" i="13"/>
  <c r="H37" i="13"/>
  <c r="D37" i="13"/>
  <c r="B37" i="13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D35" i="13"/>
  <c r="AD34" i="13"/>
  <c r="AD36" i="13" s="1"/>
  <c r="Z34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P34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T34" i="13" s="1"/>
  <c r="S3" i="13"/>
  <c r="P3" i="13"/>
  <c r="O3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J34" i="13" s="1"/>
  <c r="I3" i="13"/>
  <c r="F3" i="13"/>
  <c r="F34" i="13" s="1"/>
  <c r="E3" i="1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I32" i="10"/>
  <c r="J32" i="10"/>
  <c r="I33" i="10"/>
  <c r="J33" i="10"/>
  <c r="E32" i="10"/>
  <c r="F32" i="10"/>
  <c r="E33" i="10"/>
  <c r="F33" i="10"/>
  <c r="I32" i="8"/>
  <c r="J32" i="8"/>
  <c r="I33" i="8"/>
  <c r="J33" i="8"/>
  <c r="F32" i="8"/>
  <c r="F33" i="8"/>
  <c r="E32" i="11"/>
  <c r="F32" i="11"/>
  <c r="E33" i="11"/>
  <c r="F33" i="11"/>
  <c r="I32" i="11"/>
  <c r="J32" i="11"/>
  <c r="I33" i="11"/>
  <c r="J33" i="11"/>
  <c r="I32" i="12"/>
  <c r="J32" i="12"/>
  <c r="I33" i="12"/>
  <c r="J33" i="12"/>
  <c r="E32" i="12"/>
  <c r="F32" i="12"/>
  <c r="E33" i="12"/>
  <c r="F33" i="12"/>
  <c r="I32" i="9"/>
  <c r="J32" i="9"/>
  <c r="I33" i="9"/>
  <c r="J33" i="9"/>
  <c r="E32" i="9"/>
  <c r="F32" i="9"/>
  <c r="E33" i="9"/>
  <c r="F33" i="9"/>
  <c r="F35" i="9"/>
  <c r="I32" i="6"/>
  <c r="J32" i="6"/>
  <c r="I33" i="6"/>
  <c r="J33" i="6"/>
  <c r="E32" i="6"/>
  <c r="F32" i="6"/>
  <c r="E33" i="6"/>
  <c r="F33" i="6"/>
  <c r="I32" i="4"/>
  <c r="J32" i="4"/>
  <c r="I33" i="4"/>
  <c r="J33" i="4"/>
  <c r="E32" i="4"/>
  <c r="F32" i="4"/>
  <c r="E33" i="4"/>
  <c r="F33" i="4"/>
  <c r="E32" i="1"/>
  <c r="F32" i="1"/>
  <c r="E33" i="1"/>
  <c r="F33" i="1"/>
  <c r="J32" i="1"/>
  <c r="J33" i="1"/>
  <c r="I32" i="1"/>
  <c r="I33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AB36" i="15" l="1"/>
  <c r="AB38" i="15"/>
  <c r="AB40" i="15" s="1"/>
  <c r="X36" i="15"/>
  <c r="AB37" i="15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J34" i="9" s="1"/>
  <c r="I3" i="9"/>
  <c r="F3" i="9"/>
  <c r="J34" i="12" l="1"/>
  <c r="J36" i="12" s="1"/>
  <c r="F34" i="12"/>
  <c r="F36" i="12" s="1"/>
  <c r="F34" i="11"/>
  <c r="F36" i="11" s="1"/>
  <c r="J34" i="11"/>
  <c r="J36" i="11" s="1"/>
  <c r="J34" i="10"/>
  <c r="J36" i="10" s="1"/>
  <c r="F34" i="10"/>
  <c r="F36" i="10" s="1"/>
  <c r="J36" i="9"/>
  <c r="F34" i="9"/>
  <c r="F36" i="9" s="1"/>
  <c r="J35" i="8"/>
  <c r="F35" i="8"/>
  <c r="J31" i="8"/>
  <c r="I31" i="8"/>
  <c r="F31" i="8"/>
  <c r="J30" i="8"/>
  <c r="I30" i="8"/>
  <c r="F30" i="8"/>
  <c r="J29" i="8"/>
  <c r="I29" i="8"/>
  <c r="F29" i="8"/>
  <c r="J28" i="8"/>
  <c r="I28" i="8"/>
  <c r="F28" i="8"/>
  <c r="J27" i="8"/>
  <c r="I27" i="8"/>
  <c r="F27" i="8"/>
  <c r="J26" i="8"/>
  <c r="I26" i="8"/>
  <c r="F26" i="8"/>
  <c r="J25" i="8"/>
  <c r="I25" i="8"/>
  <c r="F25" i="8"/>
  <c r="J24" i="8"/>
  <c r="I24" i="8"/>
  <c r="F24" i="8"/>
  <c r="J23" i="8"/>
  <c r="I23" i="8"/>
  <c r="F23" i="8"/>
  <c r="J22" i="8"/>
  <c r="I22" i="8"/>
  <c r="F22" i="8"/>
  <c r="J21" i="8"/>
  <c r="I21" i="8"/>
  <c r="F21" i="8"/>
  <c r="J20" i="8"/>
  <c r="I20" i="8"/>
  <c r="F20" i="8"/>
  <c r="J19" i="8"/>
  <c r="I19" i="8"/>
  <c r="F19" i="8"/>
  <c r="J18" i="8"/>
  <c r="I18" i="8"/>
  <c r="F18" i="8"/>
  <c r="J17" i="8"/>
  <c r="I17" i="8"/>
  <c r="F17" i="8"/>
  <c r="J16" i="8"/>
  <c r="I16" i="8"/>
  <c r="F16" i="8"/>
  <c r="J15" i="8"/>
  <c r="I15" i="8"/>
  <c r="F15" i="8"/>
  <c r="J14" i="8"/>
  <c r="I14" i="8"/>
  <c r="F14" i="8"/>
  <c r="J13" i="8"/>
  <c r="I13" i="8"/>
  <c r="F13" i="8"/>
  <c r="J12" i="8"/>
  <c r="I12" i="8"/>
  <c r="F12" i="8"/>
  <c r="J11" i="8"/>
  <c r="I11" i="8"/>
  <c r="F11" i="8"/>
  <c r="J10" i="8"/>
  <c r="I10" i="8"/>
  <c r="F10" i="8"/>
  <c r="J9" i="8"/>
  <c r="I9" i="8"/>
  <c r="F9" i="8"/>
  <c r="J8" i="8"/>
  <c r="I8" i="8"/>
  <c r="F8" i="8"/>
  <c r="J7" i="8"/>
  <c r="I7" i="8"/>
  <c r="F7" i="8"/>
  <c r="J6" i="8"/>
  <c r="I6" i="8"/>
  <c r="F6" i="8"/>
  <c r="J5" i="8"/>
  <c r="I5" i="8"/>
  <c r="F5" i="8"/>
  <c r="J4" i="8"/>
  <c r="I4" i="8"/>
  <c r="F4" i="8"/>
  <c r="J3" i="8"/>
  <c r="I3" i="8"/>
  <c r="F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<sst xmlns="http://schemas.openxmlformats.org/spreadsheetml/2006/main" count="248" uniqueCount="27">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</sst>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0" xfId="2" applyFont="1" applyFill="1" applyAlignment="1">
      <alignment wrapText="1"/>
    </xf>
    <xf numFmtId="0" fontId="5" fillId="3" borderId="1" xfId="2" applyFont="1" applyFill="1" applyBorder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CPU_Media!$B$3:$B$33</c:f>
              <c:numCache>
                <c:formatCode>0.00</c:formatCode>
                <c:ptCount val="31"/>
                <c:pt idx="0">
                  <c:v>0.58486533753060499</c:v>
                </c:pt>
                <c:pt idx="1">
                  <c:v>0.59786913925822205</c:v>
                </c:pt>
                <c:pt idx="2">
                  <c:v>0.60913925822253301</c:v>
                </c:pt>
                <c:pt idx="3">
                  <c:v>0.60806857942617198</c:v>
                </c:pt>
                <c:pt idx="4">
                  <c:v>0.59849772647778898</c:v>
                </c:pt>
                <c:pt idx="5">
                  <c:v>0.59118706293706202</c:v>
                </c:pt>
                <c:pt idx="6">
                  <c:v>0.57489324466223302</c:v>
                </c:pt>
                <c:pt idx="7">
                  <c:v>0.57929846046186095</c:v>
                </c:pt>
                <c:pt idx="8">
                  <c:v>0.58628586424072704</c:v>
                </c:pt>
                <c:pt idx="9">
                  <c:v>0.60228561428071403</c:v>
                </c:pt>
                <c:pt idx="10">
                  <c:v>0.63968695348023696</c:v>
                </c:pt>
                <c:pt idx="11">
                  <c:v>0.59727766106442504</c:v>
                </c:pt>
                <c:pt idx="12">
                  <c:v>0.59111130556527802</c:v>
                </c:pt>
                <c:pt idx="13">
                  <c:v>0.58150104968509397</c:v>
                </c:pt>
                <c:pt idx="14">
                  <c:v>0.57816480055983199</c:v>
                </c:pt>
                <c:pt idx="15">
                  <c:v>0.59560881735479299</c:v>
                </c:pt>
                <c:pt idx="16">
                  <c:v>0.58948740377886599</c:v>
                </c:pt>
                <c:pt idx="17">
                  <c:v>0.58960636808957301</c:v>
                </c:pt>
                <c:pt idx="18">
                  <c:v>0.59659607980398999</c:v>
                </c:pt>
                <c:pt idx="19">
                  <c:v>0.59483735571878205</c:v>
                </c:pt>
                <c:pt idx="20">
                  <c:v>0.59108992302309304</c:v>
                </c:pt>
                <c:pt idx="21">
                  <c:v>0.59424449108079702</c:v>
                </c:pt>
                <c:pt idx="22">
                  <c:v>0.58822541127056305</c:v>
                </c:pt>
                <c:pt idx="23">
                  <c:v>0.60002274317704596</c:v>
                </c:pt>
                <c:pt idx="24">
                  <c:v>0.58656578026591999</c:v>
                </c:pt>
                <c:pt idx="25">
                  <c:v>0.59955388383484898</c:v>
                </c:pt>
                <c:pt idx="26">
                  <c:v>0.59565400843881799</c:v>
                </c:pt>
                <c:pt idx="27">
                  <c:v>0.59068953447672301</c:v>
                </c:pt>
                <c:pt idx="28">
                  <c:v>0.59109751835022695</c:v>
                </c:pt>
                <c:pt idx="29">
                  <c:v>0.58848320503848806</c:v>
                </c:pt>
                <c:pt idx="30">
                  <c:v>0.59382352941176397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9-4958-9D31-B540CC6CB4E5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CPU_Media!$D$3:$D$33</c:f>
              <c:numCache>
                <c:formatCode>0.00</c:formatCode>
                <c:ptCount val="31"/>
                <c:pt idx="0">
                  <c:v>0.60429999999999995</c:v>
                </c:pt>
                <c:pt idx="1">
                  <c:v>0.60429999999999995</c:v>
                </c:pt>
                <c:pt idx="2">
                  <c:v>0.60429999999999995</c:v>
                </c:pt>
                <c:pt idx="3">
                  <c:v>0.60429999999999995</c:v>
                </c:pt>
                <c:pt idx="4">
                  <c:v>0.60429999999999995</c:v>
                </c:pt>
                <c:pt idx="5">
                  <c:v>0.60440000000000005</c:v>
                </c:pt>
                <c:pt idx="6">
                  <c:v>0.60440000000000005</c:v>
                </c:pt>
                <c:pt idx="7">
                  <c:v>0.60440000000000005</c:v>
                </c:pt>
                <c:pt idx="8">
                  <c:v>0.60440000000000005</c:v>
                </c:pt>
                <c:pt idx="9">
                  <c:v>0.60440000000000005</c:v>
                </c:pt>
                <c:pt idx="10">
                  <c:v>0.60450000000000004</c:v>
                </c:pt>
                <c:pt idx="11">
                  <c:v>0.60450000000000004</c:v>
                </c:pt>
                <c:pt idx="12">
                  <c:v>0.60450000000000004</c:v>
                </c:pt>
                <c:pt idx="13">
                  <c:v>0.60450000000000004</c:v>
                </c:pt>
                <c:pt idx="14">
                  <c:v>0.60450000000000004</c:v>
                </c:pt>
                <c:pt idx="15">
                  <c:v>0.60450000000000004</c:v>
                </c:pt>
                <c:pt idx="16">
                  <c:v>0.60460000000000003</c:v>
                </c:pt>
                <c:pt idx="17">
                  <c:v>0.60460000000000003</c:v>
                </c:pt>
                <c:pt idx="18">
                  <c:v>0.60460000000000003</c:v>
                </c:pt>
                <c:pt idx="19">
                  <c:v>0.60460000000000003</c:v>
                </c:pt>
                <c:pt idx="20">
                  <c:v>0.60460000000000003</c:v>
                </c:pt>
                <c:pt idx="21">
                  <c:v>0.60470000000000002</c:v>
                </c:pt>
                <c:pt idx="22">
                  <c:v>0.60470000000000002</c:v>
                </c:pt>
                <c:pt idx="23">
                  <c:v>0.60470000000000002</c:v>
                </c:pt>
                <c:pt idx="24">
                  <c:v>0.60470000000000002</c:v>
                </c:pt>
                <c:pt idx="25">
                  <c:v>0.60470000000000002</c:v>
                </c:pt>
                <c:pt idx="26">
                  <c:v>0.6048</c:v>
                </c:pt>
                <c:pt idx="27">
                  <c:v>0.6048</c:v>
                </c:pt>
                <c:pt idx="28">
                  <c:v>0.6048</c:v>
                </c:pt>
                <c:pt idx="29">
                  <c:v>0.6048</c:v>
                </c:pt>
                <c:pt idx="30">
                  <c:v>0.6048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9-4958-9D31-B540CC6CB4E5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CPU_Media!$H$3:$H$33</c:f>
              <c:numCache>
                <c:formatCode>0.00</c:formatCode>
                <c:ptCount val="31"/>
                <c:pt idx="0">
                  <c:v>0.58486533753060499</c:v>
                </c:pt>
                <c:pt idx="1">
                  <c:v>0.59462858411172104</c:v>
                </c:pt>
                <c:pt idx="2">
                  <c:v>0.59931916780109296</c:v>
                </c:pt>
                <c:pt idx="3">
                  <c:v>0.58935307782112401</c:v>
                </c:pt>
                <c:pt idx="4">
                  <c:v>0.58997248835388805</c:v>
                </c:pt>
                <c:pt idx="5">
                  <c:v>0.60538635968165699</c:v>
                </c:pt>
                <c:pt idx="6">
                  <c:v>0.602487561651328</c:v>
                </c:pt>
                <c:pt idx="7">
                  <c:v>0.59799977022193496</c:v>
                </c:pt>
                <c:pt idx="8">
                  <c:v>0.60246865830919705</c:v>
                </c:pt>
                <c:pt idx="9">
                  <c:v>0.59752672027300602</c:v>
                </c:pt>
                <c:pt idx="10">
                  <c:v>0.59540573111653305</c:v>
                </c:pt>
                <c:pt idx="11">
                  <c:v>0.59170502359269705</c:v>
                </c:pt>
                <c:pt idx="12">
                  <c:v>0.59794838624359603</c:v>
                </c:pt>
                <c:pt idx="13">
                  <c:v>0.60192399785705297</c:v>
                </c:pt>
                <c:pt idx="14">
                  <c:v>0.60152325986570898</c:v>
                </c:pt>
                <c:pt idx="15">
                  <c:v>0.60213449833511301</c:v>
                </c:pt>
                <c:pt idx="16">
                  <c:v>0.603930576121957</c:v>
                </c:pt>
                <c:pt idx="17">
                  <c:v>0.59638947593610703</c:v>
                </c:pt>
                <c:pt idx="18">
                  <c:v>0.59392867833774499</c:v>
                </c:pt>
                <c:pt idx="19">
                  <c:v>0.59405547134857095</c:v>
                </c:pt>
                <c:pt idx="20">
                  <c:v>0.59454329917503201</c:v>
                </c:pt>
                <c:pt idx="21">
                  <c:v>0.62327197173527404</c:v>
                </c:pt>
                <c:pt idx="22">
                  <c:v>0.61025837033182795</c:v>
                </c:pt>
                <c:pt idx="23">
                  <c:v>0.59724537083310103</c:v>
                </c:pt>
                <c:pt idx="24">
                  <c:v>0.59757675725700699</c:v>
                </c:pt>
                <c:pt idx="25">
                  <c:v>0.59707787157760805</c:v>
                </c:pt>
                <c:pt idx="26">
                  <c:v>0.606453638751</c:v>
                </c:pt>
                <c:pt idx="27">
                  <c:v>0.60132149013033998</c:v>
                </c:pt>
                <c:pt idx="28">
                  <c:v>0.60605764804770401</c:v>
                </c:pt>
                <c:pt idx="29">
                  <c:v>0.56394048897208304</c:v>
                </c:pt>
                <c:pt idx="30">
                  <c:v>0.58849620108600798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9-4958-9D31-B540CC6C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35960"/>
        <c:axId val="329433664"/>
      </c:lineChart>
      <c:dateAx>
        <c:axId val="329435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433664"/>
        <c:crosses val="autoZero"/>
        <c:auto val="1"/>
        <c:lblOffset val="100"/>
        <c:baseTimeUnit val="days"/>
      </c:dateAx>
      <c:valAx>
        <c:axId val="3294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43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CPU_Media!$E$3:$E$33</c:f>
              <c:numCache>
                <c:formatCode>0.00</c:formatCode>
                <c:ptCount val="31"/>
                <c:pt idx="0">
                  <c:v>3.3229294373045275E-2</c:v>
                </c:pt>
                <c:pt idx="1">
                  <c:v>1.0756301537417849E-2</c:v>
                </c:pt>
                <c:pt idx="2">
                  <c:v>-7.9444201916225275E-3</c:v>
                </c:pt>
                <c:pt idx="3">
                  <c:v>-6.1976223631360879E-3</c:v>
                </c:pt>
                <c:pt idx="4">
                  <c:v>9.69472942922916E-3</c:v>
                </c:pt>
                <c:pt idx="5">
                  <c:v>2.2349841346823718E-2</c:v>
                </c:pt>
                <c:pt idx="6">
                  <c:v>5.1325625429992895E-2</c:v>
                </c:pt>
                <c:pt idx="7">
                  <c:v>4.3330927408517933E-2</c:v>
                </c:pt>
                <c:pt idx="8">
                  <c:v>3.0896422486207862E-2</c:v>
                </c:pt>
                <c:pt idx="9">
                  <c:v>3.5106030580045375E-3</c:v>
                </c:pt>
                <c:pt idx="10">
                  <c:v>-5.5006520437537766E-2</c:v>
                </c:pt>
                <c:pt idx="11">
                  <c:v>1.2092096199787334E-2</c:v>
                </c:pt>
                <c:pt idx="12">
                  <c:v>2.2650039524990045E-2</c:v>
                </c:pt>
                <c:pt idx="13">
                  <c:v>3.9551003953236047E-2</c:v>
                </c:pt>
                <c:pt idx="14">
                  <c:v>4.5549641580857045E-2</c:v>
                </c:pt>
                <c:pt idx="15">
                  <c:v>1.4927889557939068E-2</c:v>
                </c:pt>
                <c:pt idx="16">
                  <c:v>2.5636843339239886E-2</c:v>
                </c:pt>
                <c:pt idx="17">
                  <c:v>2.542990157824955E-2</c:v>
                </c:pt>
                <c:pt idx="18">
                  <c:v>1.3415978527112859E-2</c:v>
                </c:pt>
                <c:pt idx="19">
                  <c:v>1.6412291843072163E-2</c:v>
                </c:pt>
                <c:pt idx="20">
                  <c:v>2.2856212651723995E-2</c:v>
                </c:pt>
                <c:pt idx="21">
                  <c:v>1.7594624899570841E-2</c:v>
                </c:pt>
                <c:pt idx="22">
                  <c:v>2.8007271385729431E-2</c:v>
                </c:pt>
                <c:pt idx="23">
                  <c:v>7.7951325614568582E-3</c:v>
                </c:pt>
                <c:pt idx="24">
                  <c:v>3.0915918289435271E-2</c:v>
                </c:pt>
                <c:pt idx="25">
                  <c:v>8.583242147037061E-3</c:v>
                </c:pt>
                <c:pt idx="26">
                  <c:v>1.5354537082950615E-2</c:v>
                </c:pt>
                <c:pt idx="27">
                  <c:v>2.3888125148140808E-2</c:v>
                </c:pt>
                <c:pt idx="28">
                  <c:v>2.3181423072147461E-2</c:v>
                </c:pt>
                <c:pt idx="29">
                  <c:v>2.7726865986676365E-2</c:v>
                </c:pt>
                <c:pt idx="30">
                  <c:v>1.8484398216940343E-2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A94-AB67-5F67E91FF915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-5.4201746397574187E-3</c:v>
                </c:pt>
                <c:pt idx="2">
                  <c:v>-1.6121256820804911E-2</c:v>
                </c:pt>
                <c:pt idx="3">
                  <c:v>-3.0778603332389916E-2</c:v>
                </c:pt>
                <c:pt idx="4">
                  <c:v>-1.4244395169339575E-2</c:v>
                </c:pt>
                <c:pt idx="5">
                  <c:v>2.4018280565971436E-2</c:v>
                </c:pt>
                <c:pt idx="6">
                  <c:v>4.799902807225969E-2</c:v>
                </c:pt>
                <c:pt idx="7">
                  <c:v>3.2282685069046947E-2</c:v>
                </c:pt>
                <c:pt idx="8">
                  <c:v>2.7602224538412896E-2</c:v>
                </c:pt>
                <c:pt idx="9">
                  <c:v>-7.9013907934549852E-3</c:v>
                </c:pt>
                <c:pt idx="10">
                  <c:v>-6.9223269480158264E-2</c:v>
                </c:pt>
                <c:pt idx="11">
                  <c:v>-9.3300617702608037E-3</c:v>
                </c:pt>
                <c:pt idx="12">
                  <c:v>1.1566486064379581E-2</c:v>
                </c:pt>
                <c:pt idx="13">
                  <c:v>3.5121085650694599E-2</c:v>
                </c:pt>
                <c:pt idx="14">
                  <c:v>4.0401040124302262E-2</c:v>
                </c:pt>
                <c:pt idx="15">
                  <c:v>1.0956320306508827E-2</c:v>
                </c:pt>
                <c:pt idx="16">
                  <c:v>2.4501239976467862E-2</c:v>
                </c:pt>
                <c:pt idx="17">
                  <c:v>1.1504468427830023E-2</c:v>
                </c:pt>
                <c:pt idx="18">
                  <c:v>-4.4710341829959192E-3</c:v>
                </c:pt>
                <c:pt idx="19">
                  <c:v>-1.3144506858791525E-3</c:v>
                </c:pt>
                <c:pt idx="20">
                  <c:v>5.8423871181509735E-3</c:v>
                </c:pt>
                <c:pt idx="21">
                  <c:v>4.8847706777529511E-2</c:v>
                </c:pt>
                <c:pt idx="22">
                  <c:v>3.7456659707498619E-2</c:v>
                </c:pt>
                <c:pt idx="23">
                  <c:v>-4.6287784513618377E-3</c:v>
                </c:pt>
                <c:pt idx="24">
                  <c:v>1.8771938905292364E-2</c:v>
                </c:pt>
                <c:pt idx="25">
                  <c:v>-4.129757681501328E-3</c:v>
                </c:pt>
                <c:pt idx="26">
                  <c:v>1.8130710377467864E-2</c:v>
                </c:pt>
                <c:pt idx="27">
                  <c:v>1.7999228076785796E-2</c:v>
                </c:pt>
                <c:pt idx="28">
                  <c:v>2.5309072078717722E-2</c:v>
                </c:pt>
                <c:pt idx="29">
                  <c:v>-4.1705040783279218E-2</c:v>
                </c:pt>
                <c:pt idx="30">
                  <c:v>-8.9712314549630582E-3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A94-AB67-5F67E91F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31448"/>
        <c:axId val="335831776"/>
      </c:lineChart>
      <c:dateAx>
        <c:axId val="335831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831776"/>
        <c:crosses val="autoZero"/>
        <c:auto val="1"/>
        <c:lblOffset val="100"/>
        <c:baseTimeUnit val="days"/>
      </c:dateAx>
      <c:valAx>
        <c:axId val="335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83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NetIn_Media!$B$3:$B$33</c:f>
              <c:numCache>
                <c:formatCode>0.00</c:formatCode>
                <c:ptCount val="31"/>
                <c:pt idx="0">
                  <c:v>6.80171933439042E-2</c:v>
                </c:pt>
                <c:pt idx="1">
                  <c:v>8.2424485021167296E-2</c:v>
                </c:pt>
                <c:pt idx="2">
                  <c:v>9.0076643890804706E-2</c:v>
                </c:pt>
                <c:pt idx="3">
                  <c:v>8.6962059471342196E-2</c:v>
                </c:pt>
                <c:pt idx="4">
                  <c:v>8.2519223954942406E-2</c:v>
                </c:pt>
                <c:pt idx="5">
                  <c:v>7.5694931215710096E-2</c:v>
                </c:pt>
                <c:pt idx="6">
                  <c:v>6.4276844263076699E-2</c:v>
                </c:pt>
                <c:pt idx="7">
                  <c:v>6.7515726221932304E-2</c:v>
                </c:pt>
                <c:pt idx="8">
                  <c:v>7.7144647306866099E-2</c:v>
                </c:pt>
                <c:pt idx="9">
                  <c:v>8.1632258494695006E-2</c:v>
                </c:pt>
                <c:pt idx="10">
                  <c:v>7.6644520365255694E-2</c:v>
                </c:pt>
                <c:pt idx="11">
                  <c:v>7.7658894989225596E-2</c:v>
                </c:pt>
                <c:pt idx="12">
                  <c:v>8.1160818868213205E-2</c:v>
                </c:pt>
                <c:pt idx="13">
                  <c:v>7.4042232831319096E-2</c:v>
                </c:pt>
                <c:pt idx="14">
                  <c:v>7.7149711714850494E-2</c:v>
                </c:pt>
                <c:pt idx="15">
                  <c:v>8.9314434263441295E-2</c:v>
                </c:pt>
                <c:pt idx="16">
                  <c:v>7.7266760667165105E-2</c:v>
                </c:pt>
                <c:pt idx="17">
                  <c:v>7.1079901854197103E-2</c:v>
                </c:pt>
                <c:pt idx="18">
                  <c:v>7.1053432756000096E-2</c:v>
                </c:pt>
                <c:pt idx="19">
                  <c:v>6.84962947194169E-2</c:v>
                </c:pt>
                <c:pt idx="20">
                  <c:v>7.5952755742602795E-2</c:v>
                </c:pt>
                <c:pt idx="21">
                  <c:v>7.5983756118350496E-2</c:v>
                </c:pt>
                <c:pt idx="22">
                  <c:v>7.91875104109446E-2</c:v>
                </c:pt>
                <c:pt idx="23">
                  <c:v>8.1303131580352697E-2</c:v>
                </c:pt>
                <c:pt idx="24">
                  <c:v>6.9308959775500806E-2</c:v>
                </c:pt>
                <c:pt idx="25">
                  <c:v>7.5423658556408299E-2</c:v>
                </c:pt>
                <c:pt idx="26">
                  <c:v>7.4412049644104306E-2</c:v>
                </c:pt>
                <c:pt idx="27">
                  <c:v>7.0006899038950604E-2</c:v>
                </c:pt>
                <c:pt idx="28">
                  <c:v>6.9822948508792407E-2</c:v>
                </c:pt>
                <c:pt idx="29">
                  <c:v>7.0623254776000899E-2</c:v>
                </c:pt>
                <c:pt idx="30">
                  <c:v>7.6122361642342998E-2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AA4-8786-3220E9E11E56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NetIn_Media!$D$3:$D$33</c:f>
              <c:numCache>
                <c:formatCode>0.00</c:formatCode>
                <c:ptCount val="31"/>
                <c:pt idx="0">
                  <c:v>7.3800000000000004E-2</c:v>
                </c:pt>
                <c:pt idx="1">
                  <c:v>7.3800000000000004E-2</c:v>
                </c:pt>
                <c:pt idx="2">
                  <c:v>7.3800000000000004E-2</c:v>
                </c:pt>
                <c:pt idx="3">
                  <c:v>7.3800000000000004E-2</c:v>
                </c:pt>
                <c:pt idx="4">
                  <c:v>7.3800000000000004E-2</c:v>
                </c:pt>
                <c:pt idx="5">
                  <c:v>7.3700000000000002E-2</c:v>
                </c:pt>
                <c:pt idx="6">
                  <c:v>7.3700000000000002E-2</c:v>
                </c:pt>
                <c:pt idx="7">
                  <c:v>7.3700000000000002E-2</c:v>
                </c:pt>
                <c:pt idx="8">
                  <c:v>7.3700000000000002E-2</c:v>
                </c:pt>
                <c:pt idx="9">
                  <c:v>7.3700000000000002E-2</c:v>
                </c:pt>
                <c:pt idx="10">
                  <c:v>7.3700000000000002E-2</c:v>
                </c:pt>
                <c:pt idx="11">
                  <c:v>7.3700000000000002E-2</c:v>
                </c:pt>
                <c:pt idx="12">
                  <c:v>7.3700000000000002E-2</c:v>
                </c:pt>
                <c:pt idx="13">
                  <c:v>7.3599999999999999E-2</c:v>
                </c:pt>
                <c:pt idx="14">
                  <c:v>7.3599999999999999E-2</c:v>
                </c:pt>
                <c:pt idx="15">
                  <c:v>7.3599999999999999E-2</c:v>
                </c:pt>
                <c:pt idx="16">
                  <c:v>7.3599999999999999E-2</c:v>
                </c:pt>
                <c:pt idx="17">
                  <c:v>7.3599999999999999E-2</c:v>
                </c:pt>
                <c:pt idx="18">
                  <c:v>7.3599999999999999E-2</c:v>
                </c:pt>
                <c:pt idx="19">
                  <c:v>7.3599999999999999E-2</c:v>
                </c:pt>
                <c:pt idx="20">
                  <c:v>7.3599999999999999E-2</c:v>
                </c:pt>
                <c:pt idx="21">
                  <c:v>7.3499999999999996E-2</c:v>
                </c:pt>
                <c:pt idx="22">
                  <c:v>7.3499999999999996E-2</c:v>
                </c:pt>
                <c:pt idx="23">
                  <c:v>7.3499999999999996E-2</c:v>
                </c:pt>
                <c:pt idx="24">
                  <c:v>7.3499999999999996E-2</c:v>
                </c:pt>
                <c:pt idx="25">
                  <c:v>7.3499999999999996E-2</c:v>
                </c:pt>
                <c:pt idx="26">
                  <c:v>7.3499999999999996E-2</c:v>
                </c:pt>
                <c:pt idx="27">
                  <c:v>7.3499999999999996E-2</c:v>
                </c:pt>
                <c:pt idx="28">
                  <c:v>7.3499999999999996E-2</c:v>
                </c:pt>
                <c:pt idx="29">
                  <c:v>7.3400000000000007E-2</c:v>
                </c:pt>
                <c:pt idx="30">
                  <c:v>7.3400000000000007E-2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3-4AA4-8786-3220E9E11E56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NetIn_Media!$H$3:$H$33</c:f>
              <c:numCache>
                <c:formatCode>0.00</c:formatCode>
                <c:ptCount val="31"/>
                <c:pt idx="0">
                  <c:v>6.80171933439042E-2</c:v>
                </c:pt>
                <c:pt idx="1">
                  <c:v>7.7177489130309904E-2</c:v>
                </c:pt>
                <c:pt idx="2">
                  <c:v>7.9508551732339394E-2</c:v>
                </c:pt>
                <c:pt idx="3">
                  <c:v>6.6709653767668395E-2</c:v>
                </c:pt>
                <c:pt idx="4">
                  <c:v>6.96937603229284E-2</c:v>
                </c:pt>
                <c:pt idx="5">
                  <c:v>8.1034285278862306E-2</c:v>
                </c:pt>
                <c:pt idx="6">
                  <c:v>7.9221331493089298E-2</c:v>
                </c:pt>
                <c:pt idx="7">
                  <c:v>8.0408293281448606E-2</c:v>
                </c:pt>
                <c:pt idx="8">
                  <c:v>7.8368996286113296E-2</c:v>
                </c:pt>
                <c:pt idx="9">
                  <c:v>7.5299060484009001E-2</c:v>
                </c:pt>
                <c:pt idx="10">
                  <c:v>7.0273669300003103E-2</c:v>
                </c:pt>
                <c:pt idx="11">
                  <c:v>6.2681214745072697E-2</c:v>
                </c:pt>
                <c:pt idx="12">
                  <c:v>8.2379442982617596E-2</c:v>
                </c:pt>
                <c:pt idx="13">
                  <c:v>7.8030869294107505E-2</c:v>
                </c:pt>
                <c:pt idx="14">
                  <c:v>7.9200927398420204E-2</c:v>
                </c:pt>
                <c:pt idx="15">
                  <c:v>8.2672294854410799E-2</c:v>
                </c:pt>
                <c:pt idx="16">
                  <c:v>7.9918851101805605E-2</c:v>
                </c:pt>
                <c:pt idx="17">
                  <c:v>7.4719967371227894E-2</c:v>
                </c:pt>
                <c:pt idx="18">
                  <c:v>7.3876515115240099E-2</c:v>
                </c:pt>
                <c:pt idx="19">
                  <c:v>7.6795791576955194E-2</c:v>
                </c:pt>
                <c:pt idx="20">
                  <c:v>7.8540231919502296E-2</c:v>
                </c:pt>
                <c:pt idx="21">
                  <c:v>8.0934020213632094E-2</c:v>
                </c:pt>
                <c:pt idx="22">
                  <c:v>7.9584217059070095E-2</c:v>
                </c:pt>
                <c:pt idx="23">
                  <c:v>7.5684152102345095E-2</c:v>
                </c:pt>
                <c:pt idx="24">
                  <c:v>7.2704496215485304E-2</c:v>
                </c:pt>
                <c:pt idx="25">
                  <c:v>7.3242639520372202E-2</c:v>
                </c:pt>
                <c:pt idx="26">
                  <c:v>7.6562265745739599E-2</c:v>
                </c:pt>
                <c:pt idx="27">
                  <c:v>7.0725720664826894E-2</c:v>
                </c:pt>
                <c:pt idx="28">
                  <c:v>7.9706655276025995E-2</c:v>
                </c:pt>
                <c:pt idx="29">
                  <c:v>7.3289888193362296E-2</c:v>
                </c:pt>
                <c:pt idx="30">
                  <c:v>6.7475557167106306E-2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3-4AA4-8786-3220E9E1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62680"/>
        <c:axId val="634367600"/>
      </c:lineChart>
      <c:dateAx>
        <c:axId val="634362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367600"/>
        <c:crosses val="autoZero"/>
        <c:auto val="1"/>
        <c:lblOffset val="100"/>
        <c:baseTimeUnit val="days"/>
      </c:dateAx>
      <c:valAx>
        <c:axId val="634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36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NetIn_Media!$E$3:$E$33</c:f>
              <c:numCache>
                <c:formatCode>0.00</c:formatCode>
                <c:ptCount val="31"/>
                <c:pt idx="0">
                  <c:v>8.5019777673817645E-2</c:v>
                </c:pt>
                <c:pt idx="1">
                  <c:v>-0.10463498824351103</c:v>
                </c:pt>
                <c:pt idx="2">
                  <c:v>-0.18069771683030333</c:v>
                </c:pt>
                <c:pt idx="3">
                  <c:v>-0.15135404510146941</c:v>
                </c:pt>
                <c:pt idx="4">
                  <c:v>-0.10566294176134423</c:v>
                </c:pt>
                <c:pt idx="5">
                  <c:v>-2.6354885111462473E-2</c:v>
                </c:pt>
                <c:pt idx="6">
                  <c:v>0.14660265053392418</c:v>
                </c:pt>
                <c:pt idx="7">
                  <c:v>9.1597530295967594E-2</c:v>
                </c:pt>
                <c:pt idx="8">
                  <c:v>-4.4651799277323462E-2</c:v>
                </c:pt>
                <c:pt idx="9">
                  <c:v>-9.7170636228452442E-2</c:v>
                </c:pt>
                <c:pt idx="10">
                  <c:v>-3.8417884947591054E-2</c:v>
                </c:pt>
                <c:pt idx="11">
                  <c:v>-5.0977997945693826E-2</c:v>
                </c:pt>
                <c:pt idx="12">
                  <c:v>-9.192636264954257E-2</c:v>
                </c:pt>
                <c:pt idx="13">
                  <c:v>-5.9727106329516E-3</c:v>
                </c:pt>
                <c:pt idx="14">
                  <c:v>-4.601069318276161E-2</c:v>
                </c:pt>
                <c:pt idx="15">
                  <c:v>-0.17594506859988721</c:v>
                </c:pt>
                <c:pt idx="16">
                  <c:v>-4.7455861168556976E-2</c:v>
                </c:pt>
                <c:pt idx="17">
                  <c:v>3.5454440426384605E-2</c:v>
                </c:pt>
                <c:pt idx="18">
                  <c:v>3.5840171899152312E-2</c:v>
                </c:pt>
                <c:pt idx="19">
                  <c:v>7.4510676840105511E-2</c:v>
                </c:pt>
                <c:pt idx="20">
                  <c:v>-3.0976568520779929E-2</c:v>
                </c:pt>
                <c:pt idx="21">
                  <c:v>-3.2687988133698734E-2</c:v>
                </c:pt>
                <c:pt idx="22">
                  <c:v>-7.1823326449198824E-2</c:v>
                </c:pt>
                <c:pt idx="23">
                  <c:v>-9.5975781358935586E-2</c:v>
                </c:pt>
                <c:pt idx="24">
                  <c:v>6.0468952904132761E-2</c:v>
                </c:pt>
                <c:pt idx="25">
                  <c:v>-2.5504710235842321E-2</c:v>
                </c:pt>
                <c:pt idx="26">
                  <c:v>-1.2256746702535853E-2</c:v>
                </c:pt>
                <c:pt idx="27">
                  <c:v>4.9896524614036854E-2</c:v>
                </c:pt>
                <c:pt idx="28">
                  <c:v>5.2662506664904865E-2</c:v>
                </c:pt>
                <c:pt idx="29">
                  <c:v>3.9317718119990949E-2</c:v>
                </c:pt>
                <c:pt idx="30">
                  <c:v>-3.5762968773011369E-2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B-43BA-8759-30C4BB506C37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-6.3658218665362851E-2</c:v>
                </c:pt>
                <c:pt idx="2">
                  <c:v>-0.11732333379645524</c:v>
                </c:pt>
                <c:pt idx="3">
                  <c:v>-0.23288783438193358</c:v>
                </c:pt>
                <c:pt idx="4">
                  <c:v>-0.15542394871547793</c:v>
                </c:pt>
                <c:pt idx="5">
                  <c:v>7.0537801902963548E-2</c:v>
                </c:pt>
                <c:pt idx="6">
                  <c:v>0.23250188153056753</c:v>
                </c:pt>
                <c:pt idx="7">
                  <c:v>0.19095650422446594</c:v>
                </c:pt>
                <c:pt idx="8">
                  <c:v>1.5870822176125586E-2</c:v>
                </c:pt>
                <c:pt idx="9">
                  <c:v>-7.7582050619089238E-2</c:v>
                </c:pt>
                <c:pt idx="10">
                  <c:v>-8.312206841261166E-2</c:v>
                </c:pt>
                <c:pt idx="11">
                  <c:v>-0.19286496731933805</c:v>
                </c:pt>
                <c:pt idx="12">
                  <c:v>1.501493123650169E-2</c:v>
                </c:pt>
                <c:pt idx="13">
                  <c:v>5.3869748524132254E-2</c:v>
                </c:pt>
                <c:pt idx="14">
                  <c:v>2.6587470490507002E-2</c:v>
                </c:pt>
                <c:pt idx="15">
                  <c:v>-7.4368039878513731E-2</c:v>
                </c:pt>
                <c:pt idx="16">
                  <c:v>3.4323820640866066E-2</c:v>
                </c:pt>
                <c:pt idx="17">
                  <c:v>5.1210896780604566E-2</c:v>
                </c:pt>
                <c:pt idx="18">
                  <c:v>3.973182223207377E-2</c:v>
                </c:pt>
                <c:pt idx="19">
                  <c:v>0.12116709219872013</c:v>
                </c:pt>
                <c:pt idx="20">
                  <c:v>3.40669163561126E-2</c:v>
                </c:pt>
                <c:pt idx="21">
                  <c:v>6.5148978520766787E-2</c:v>
                </c:pt>
                <c:pt idx="22">
                  <c:v>5.0097123405797219E-3</c:v>
                </c:pt>
                <c:pt idx="23">
                  <c:v>-6.911147662810882E-2</c:v>
                </c:pt>
                <c:pt idx="24">
                  <c:v>4.8991305755893701E-2</c:v>
                </c:pt>
                <c:pt idx="25">
                  <c:v>-2.8916908537457691E-2</c:v>
                </c:pt>
                <c:pt idx="26">
                  <c:v>2.8896074115943349E-2</c:v>
                </c:pt>
                <c:pt idx="27">
                  <c:v>1.0267868392175892E-2</c:v>
                </c:pt>
                <c:pt idx="28">
                  <c:v>0.14155384409165978</c:v>
                </c:pt>
                <c:pt idx="29">
                  <c:v>3.7758574365048508E-2</c:v>
                </c:pt>
                <c:pt idx="30">
                  <c:v>-0.11359085935698182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B-43BA-8759-30C4BB50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182424"/>
        <c:axId val="329182752"/>
      </c:lineChart>
      <c:dateAx>
        <c:axId val="329182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82752"/>
        <c:crosses val="autoZero"/>
        <c:auto val="1"/>
        <c:lblOffset val="100"/>
        <c:baseTimeUnit val="days"/>
      </c:dateAx>
      <c:valAx>
        <c:axId val="3291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1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NetOut_Media!$B$3:$B$33</c:f>
              <c:numCache>
                <c:formatCode>0.00</c:formatCode>
                <c:ptCount val="31"/>
                <c:pt idx="0">
                  <c:v>0.557954976293775</c:v>
                </c:pt>
                <c:pt idx="1">
                  <c:v>0.59389283921983504</c:v>
                </c:pt>
                <c:pt idx="2">
                  <c:v>0.60388534532652904</c:v>
                </c:pt>
                <c:pt idx="3">
                  <c:v>0.58047597010930296</c:v>
                </c:pt>
                <c:pt idx="4">
                  <c:v>0.592255219486024</c:v>
                </c:pt>
                <c:pt idx="5">
                  <c:v>0.57361527880032803</c:v>
                </c:pt>
                <c:pt idx="6">
                  <c:v>0.560976233084996</c:v>
                </c:pt>
                <c:pt idx="7">
                  <c:v>0.55023738079600804</c:v>
                </c:pt>
                <c:pt idx="8">
                  <c:v>0.58183921376864101</c:v>
                </c:pt>
                <c:pt idx="9">
                  <c:v>0.58006851275761895</c:v>
                </c:pt>
                <c:pt idx="10">
                  <c:v>0.58213691234257203</c:v>
                </c:pt>
                <c:pt idx="11">
                  <c:v>0.56897869308789495</c:v>
                </c:pt>
                <c:pt idx="12">
                  <c:v>0.58303247425291205</c:v>
                </c:pt>
                <c:pt idx="13">
                  <c:v>0.57462806238068398</c:v>
                </c:pt>
                <c:pt idx="14">
                  <c:v>0.56666451891263303</c:v>
                </c:pt>
                <c:pt idx="15">
                  <c:v>0.59572628339131595</c:v>
                </c:pt>
                <c:pt idx="16">
                  <c:v>0.58886718087726098</c:v>
                </c:pt>
                <c:pt idx="17">
                  <c:v>0.561300823423597</c:v>
                </c:pt>
                <c:pt idx="18">
                  <c:v>0.57948754760954102</c:v>
                </c:pt>
                <c:pt idx="19">
                  <c:v>0.58083980174845495</c:v>
                </c:pt>
                <c:pt idx="20">
                  <c:v>0.56108216444651204</c:v>
                </c:pt>
                <c:pt idx="21">
                  <c:v>0.57069485319985203</c:v>
                </c:pt>
                <c:pt idx="22">
                  <c:v>0.57595278620719903</c:v>
                </c:pt>
                <c:pt idx="23">
                  <c:v>0.57923061649004604</c:v>
                </c:pt>
                <c:pt idx="24">
                  <c:v>0.56062345239851197</c:v>
                </c:pt>
                <c:pt idx="25">
                  <c:v>0.58201380173365203</c:v>
                </c:pt>
                <c:pt idx="26">
                  <c:v>0.58571895018810105</c:v>
                </c:pt>
                <c:pt idx="27">
                  <c:v>0.55973452859454598</c:v>
                </c:pt>
                <c:pt idx="28">
                  <c:v>0.57939246959156399</c:v>
                </c:pt>
                <c:pt idx="29">
                  <c:v>0.58270627392662899</c:v>
                </c:pt>
                <c:pt idx="30">
                  <c:v>0.58759009396588302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D-47AF-B8A9-BF8669DBBC1B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NetOut_Media!$D$3:$D$33</c:f>
              <c:numCache>
                <c:formatCode>0.00</c:formatCode>
                <c:ptCount val="31"/>
                <c:pt idx="0">
                  <c:v>0.57889999999999997</c:v>
                </c:pt>
                <c:pt idx="1">
                  <c:v>0.57950000000000002</c:v>
                </c:pt>
                <c:pt idx="2">
                  <c:v>0.57999999999999996</c:v>
                </c:pt>
                <c:pt idx="3">
                  <c:v>0.58050000000000002</c:v>
                </c:pt>
                <c:pt idx="4">
                  <c:v>0.58109999999999995</c:v>
                </c:pt>
                <c:pt idx="5">
                  <c:v>0.58160000000000001</c:v>
                </c:pt>
                <c:pt idx="6">
                  <c:v>0.58209999999999995</c:v>
                </c:pt>
                <c:pt idx="7">
                  <c:v>0.5827</c:v>
                </c:pt>
                <c:pt idx="8">
                  <c:v>0.58320000000000005</c:v>
                </c:pt>
                <c:pt idx="9">
                  <c:v>0.5837</c:v>
                </c:pt>
                <c:pt idx="10">
                  <c:v>0.58430000000000004</c:v>
                </c:pt>
                <c:pt idx="11">
                  <c:v>0.58479999999999999</c:v>
                </c:pt>
                <c:pt idx="12">
                  <c:v>0.58530000000000004</c:v>
                </c:pt>
                <c:pt idx="13">
                  <c:v>0.58589999999999998</c:v>
                </c:pt>
                <c:pt idx="14">
                  <c:v>0.58640000000000003</c:v>
                </c:pt>
                <c:pt idx="15">
                  <c:v>0.58689999999999998</c:v>
                </c:pt>
                <c:pt idx="16">
                  <c:v>0.58750000000000002</c:v>
                </c:pt>
                <c:pt idx="17">
                  <c:v>0.58799999999999997</c:v>
                </c:pt>
                <c:pt idx="18">
                  <c:v>0.58850000000000002</c:v>
                </c:pt>
                <c:pt idx="19">
                  <c:v>0.58909999999999996</c:v>
                </c:pt>
                <c:pt idx="20">
                  <c:v>0.58960000000000001</c:v>
                </c:pt>
                <c:pt idx="21">
                  <c:v>0.59019999999999995</c:v>
                </c:pt>
                <c:pt idx="22">
                  <c:v>0.5907</c:v>
                </c:pt>
                <c:pt idx="23">
                  <c:v>0.59119999999999995</c:v>
                </c:pt>
                <c:pt idx="24">
                  <c:v>0.59179999999999999</c:v>
                </c:pt>
                <c:pt idx="25">
                  <c:v>0.59230000000000005</c:v>
                </c:pt>
                <c:pt idx="26">
                  <c:v>0.59289999999999998</c:v>
                </c:pt>
                <c:pt idx="27">
                  <c:v>0.59340000000000004</c:v>
                </c:pt>
                <c:pt idx="28">
                  <c:v>0.59389999999999998</c:v>
                </c:pt>
                <c:pt idx="29">
                  <c:v>0.59450000000000003</c:v>
                </c:pt>
                <c:pt idx="30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D-47AF-B8A9-BF8669DBBC1B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NetOut_Media!$H$3:$H$33</c:f>
              <c:numCache>
                <c:formatCode>0.00</c:formatCode>
                <c:ptCount val="31"/>
                <c:pt idx="0">
                  <c:v>0.557954976293775</c:v>
                </c:pt>
                <c:pt idx="1">
                  <c:v>0.57244841893027698</c:v>
                </c:pt>
                <c:pt idx="2">
                  <c:v>0.55380827593311399</c:v>
                </c:pt>
                <c:pt idx="3">
                  <c:v>0.56313851837468698</c:v>
                </c:pt>
                <c:pt idx="4">
                  <c:v>0.55276337300377898</c:v>
                </c:pt>
                <c:pt idx="5">
                  <c:v>0.58126660023224497</c:v>
                </c:pt>
                <c:pt idx="6">
                  <c:v>0.56558155488566297</c:v>
                </c:pt>
                <c:pt idx="7">
                  <c:v>0.57673175837576596</c:v>
                </c:pt>
                <c:pt idx="8">
                  <c:v>0.57866102325408197</c:v>
                </c:pt>
                <c:pt idx="9">
                  <c:v>0.560185217959837</c:v>
                </c:pt>
                <c:pt idx="10">
                  <c:v>0.57179441277017495</c:v>
                </c:pt>
                <c:pt idx="11">
                  <c:v>0.55157813098972897</c:v>
                </c:pt>
                <c:pt idx="12">
                  <c:v>0.588382784576295</c:v>
                </c:pt>
                <c:pt idx="13">
                  <c:v>0.58190842809713095</c:v>
                </c:pt>
                <c:pt idx="14">
                  <c:v>0.57020209842930902</c:v>
                </c:pt>
                <c:pt idx="15">
                  <c:v>0.58522069784986996</c:v>
                </c:pt>
                <c:pt idx="16">
                  <c:v>0.57426350184755204</c:v>
                </c:pt>
                <c:pt idx="17">
                  <c:v>0.56542839327174099</c:v>
                </c:pt>
                <c:pt idx="18">
                  <c:v>0.57080026373330195</c:v>
                </c:pt>
                <c:pt idx="19">
                  <c:v>0.56089622544348905</c:v>
                </c:pt>
                <c:pt idx="20">
                  <c:v>0.57751077868093204</c:v>
                </c:pt>
                <c:pt idx="21">
                  <c:v>0.58237585724165397</c:v>
                </c:pt>
                <c:pt idx="22">
                  <c:v>0.57218514761963901</c:v>
                </c:pt>
                <c:pt idx="23">
                  <c:v>0.57534141503616398</c:v>
                </c:pt>
                <c:pt idx="24">
                  <c:v>0.55917251018065395</c:v>
                </c:pt>
                <c:pt idx="25">
                  <c:v>0.57599166795809997</c:v>
                </c:pt>
                <c:pt idx="26">
                  <c:v>0.57724044525489104</c:v>
                </c:pt>
                <c:pt idx="27">
                  <c:v>0.55543497138618103</c:v>
                </c:pt>
                <c:pt idx="28">
                  <c:v>0.58404320253015896</c:v>
                </c:pt>
                <c:pt idx="29">
                  <c:v>0.57155608443990702</c:v>
                </c:pt>
                <c:pt idx="30">
                  <c:v>0.56148188503983099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D-47AF-B8A9-BF8669DB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71392"/>
        <c:axId val="631471720"/>
      </c:lineChart>
      <c:dateAx>
        <c:axId val="631471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71720"/>
        <c:crosses val="autoZero"/>
        <c:auto val="1"/>
        <c:lblOffset val="100"/>
        <c:baseTimeUnit val="days"/>
      </c:dateAx>
      <c:valAx>
        <c:axId val="6314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NetOut_Media!$E$3:$E$33</c:f>
              <c:numCache>
                <c:formatCode>0.00</c:formatCode>
                <c:ptCount val="31"/>
                <c:pt idx="0">
                  <c:v>3.7538913704744846E-2</c:v>
                </c:pt>
                <c:pt idx="1">
                  <c:v>-2.4234741134010179E-2</c:v>
                </c:pt>
                <c:pt idx="2">
                  <c:v>-3.9552781850690465E-2</c:v>
                </c:pt>
                <c:pt idx="3">
                  <c:v>4.1396874176424277E-5</c:v>
                </c:pt>
                <c:pt idx="4">
                  <c:v>-1.8835156059417876E-2</c:v>
                </c:pt>
                <c:pt idx="5">
                  <c:v>1.3919993931074152E-2</c:v>
                </c:pt>
                <c:pt idx="6">
                  <c:v>3.7655368746795717E-2</c:v>
                </c:pt>
                <c:pt idx="7">
                  <c:v>5.8997480609240857E-2</c:v>
                </c:pt>
                <c:pt idx="8">
                  <c:v>2.3387667918514351E-3</c:v>
                </c:pt>
                <c:pt idx="9">
                  <c:v>6.2604453827654356E-3</c:v>
                </c:pt>
                <c:pt idx="10">
                  <c:v>3.715771344448073E-3</c:v>
                </c:pt>
                <c:pt idx="11">
                  <c:v>2.7806501551475474E-2</c:v>
                </c:pt>
                <c:pt idx="12">
                  <c:v>3.8891928789962587E-3</c:v>
                </c:pt>
                <c:pt idx="13">
                  <c:v>1.9616058381514402E-2</c:v>
                </c:pt>
                <c:pt idx="14">
                  <c:v>3.4827451567352799E-2</c:v>
                </c:pt>
                <c:pt idx="15">
                  <c:v>-1.4816004660848968E-2</c:v>
                </c:pt>
                <c:pt idx="16">
                  <c:v>-2.32171348932064E-3</c:v>
                </c:pt>
                <c:pt idx="17">
                  <c:v>4.7566608603126705E-2</c:v>
                </c:pt>
                <c:pt idx="18">
                  <c:v>1.5552452209950846E-2</c:v>
                </c:pt>
                <c:pt idx="19">
                  <c:v>1.4221129865205516E-2</c:v>
                </c:pt>
                <c:pt idx="20">
                  <c:v>5.0826487385532595E-2</c:v>
                </c:pt>
                <c:pt idx="21">
                  <c:v>3.4177891548843882E-2</c:v>
                </c:pt>
                <c:pt idx="22">
                  <c:v>2.5604900516091371E-2</c:v>
                </c:pt>
                <c:pt idx="23">
                  <c:v>2.0664279769057416E-2</c:v>
                </c:pt>
                <c:pt idx="24">
                  <c:v>5.5610494830541937E-2</c:v>
                </c:pt>
                <c:pt idx="25">
                  <c:v>1.7673461068635127E-2</c:v>
                </c:pt>
                <c:pt idx="26">
                  <c:v>1.2260231309901736E-2</c:v>
                </c:pt>
                <c:pt idx="27">
                  <c:v>6.0145425528751448E-2</c:v>
                </c:pt>
                <c:pt idx="28">
                  <c:v>2.5039211190754539E-2</c:v>
                </c:pt>
                <c:pt idx="29">
                  <c:v>2.0239572836409914E-2</c:v>
                </c:pt>
                <c:pt idx="30">
                  <c:v>1.2610672150894347E-2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2-4F51-88C9-8E7E49367B8B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-3.6108231777518048E-2</c:v>
                </c:pt>
                <c:pt idx="2">
                  <c:v>-8.2924796537888659E-2</c:v>
                </c:pt>
                <c:pt idx="3">
                  <c:v>-2.9867647632943979E-2</c:v>
                </c:pt>
                <c:pt idx="4">
                  <c:v>-6.6680453262222272E-2</c:v>
                </c:pt>
                <c:pt idx="5">
                  <c:v>1.3338768534755702E-2</c:v>
                </c:pt>
                <c:pt idx="6">
                  <c:v>8.2094775661720413E-3</c:v>
                </c:pt>
                <c:pt idx="7">
                  <c:v>4.8150813638705332E-2</c:v>
                </c:pt>
                <c:pt idx="8">
                  <c:v>-5.4623174914140244E-3</c:v>
                </c:pt>
                <c:pt idx="9">
                  <c:v>-3.4277493710626841E-2</c:v>
                </c:pt>
                <c:pt idx="10">
                  <c:v>-1.7766438363748346E-2</c:v>
                </c:pt>
                <c:pt idx="11">
                  <c:v>-3.0582097905515016E-2</c:v>
                </c:pt>
                <c:pt idx="12">
                  <c:v>9.1766935113498666E-3</c:v>
                </c:pt>
                <c:pt idx="13">
                  <c:v>1.2669700964976221E-2</c:v>
                </c:pt>
                <c:pt idx="14">
                  <c:v>6.2428110435857522E-3</c:v>
                </c:pt>
                <c:pt idx="15">
                  <c:v>-1.7634920322199647E-2</c:v>
                </c:pt>
                <c:pt idx="16">
                  <c:v>-2.4799614418913964E-2</c:v>
                </c:pt>
                <c:pt idx="17">
                  <c:v>7.3535788224366157E-3</c:v>
                </c:pt>
                <c:pt idx="18">
                  <c:v>-1.4991321059572738E-2</c:v>
                </c:pt>
                <c:pt idx="19">
                  <c:v>-3.4335760471185639E-2</c:v>
                </c:pt>
                <c:pt idx="20">
                  <c:v>2.928022894940217E-2</c:v>
                </c:pt>
                <c:pt idx="21">
                  <c:v>2.0468038175405389E-2</c:v>
                </c:pt>
                <c:pt idx="22">
                  <c:v>-6.5415754169207375E-3</c:v>
                </c:pt>
                <c:pt idx="23">
                  <c:v>-6.7144265913452227E-3</c:v>
                </c:pt>
                <c:pt idx="24">
                  <c:v>-2.5880869086914982E-3</c:v>
                </c:pt>
                <c:pt idx="25">
                  <c:v>-1.034706351913622E-2</c:v>
                </c:pt>
                <c:pt idx="26">
                  <c:v>-1.4475380949322492E-2</c:v>
                </c:pt>
                <c:pt idx="27">
                  <c:v>-7.6814221541072897E-3</c:v>
                </c:pt>
                <c:pt idx="28">
                  <c:v>8.0269129867591316E-3</c:v>
                </c:pt>
                <c:pt idx="29">
                  <c:v>-1.9135180082385624E-2</c:v>
                </c:pt>
                <c:pt idx="30">
                  <c:v>-4.44326907382614E-2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2-4F51-88C9-8E7E4936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69096"/>
        <c:axId val="631466800"/>
      </c:lineChart>
      <c:dateAx>
        <c:axId val="631469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66800"/>
        <c:crosses val="autoZero"/>
        <c:auto val="1"/>
        <c:lblOffset val="100"/>
        <c:baseTimeUnit val="days"/>
      </c:dateAx>
      <c:valAx>
        <c:axId val="6314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Disk_Media!$B$3:$B$33</c:f>
              <c:numCache>
                <c:formatCode>0.00</c:formatCode>
                <c:ptCount val="31"/>
                <c:pt idx="0">
                  <c:v>4.5612942721578804</c:v>
                </c:pt>
                <c:pt idx="1">
                  <c:v>4.6947703567610803</c:v>
                </c:pt>
                <c:pt idx="2">
                  <c:v>4.7035328508531897</c:v>
                </c:pt>
                <c:pt idx="3">
                  <c:v>4.7449116364849901</c:v>
                </c:pt>
                <c:pt idx="4">
                  <c:v>4.58722877620988</c:v>
                </c:pt>
                <c:pt idx="5">
                  <c:v>4.6738076669639996</c:v>
                </c:pt>
                <c:pt idx="6">
                  <c:v>4.4629708011547704</c:v>
                </c:pt>
                <c:pt idx="7">
                  <c:v>4.5250205300119104</c:v>
                </c:pt>
                <c:pt idx="8">
                  <c:v>4.65247543671396</c:v>
                </c:pt>
                <c:pt idx="9">
                  <c:v>4.8890196074644701</c:v>
                </c:pt>
                <c:pt idx="10">
                  <c:v>4.6095094194942003</c:v>
                </c:pt>
                <c:pt idx="11">
                  <c:v>4.5717265409492098</c:v>
                </c:pt>
                <c:pt idx="12">
                  <c:v>4.7202609922289804</c:v>
                </c:pt>
                <c:pt idx="13">
                  <c:v>4.7538082212209698</c:v>
                </c:pt>
                <c:pt idx="14">
                  <c:v>4.5071842105719702</c:v>
                </c:pt>
                <c:pt idx="15">
                  <c:v>4.8040484698216099</c:v>
                </c:pt>
                <c:pt idx="16">
                  <c:v>4.6934145113229704</c:v>
                </c:pt>
                <c:pt idx="17">
                  <c:v>4.4962944056325398</c:v>
                </c:pt>
                <c:pt idx="18">
                  <c:v>4.8825230491426197</c:v>
                </c:pt>
                <c:pt idx="19">
                  <c:v>4.7234250174885704</c:v>
                </c:pt>
                <c:pt idx="20">
                  <c:v>4.6456422595315496</c:v>
                </c:pt>
                <c:pt idx="21">
                  <c:v>4.5786787240637601</c:v>
                </c:pt>
                <c:pt idx="22">
                  <c:v>4.72812343845764</c:v>
                </c:pt>
                <c:pt idx="23">
                  <c:v>4.7423483229743102</c:v>
                </c:pt>
                <c:pt idx="24">
                  <c:v>4.5617176784144498</c:v>
                </c:pt>
                <c:pt idx="25">
                  <c:v>4.6995481936732899</c:v>
                </c:pt>
                <c:pt idx="26">
                  <c:v>4.7826115142664598</c:v>
                </c:pt>
                <c:pt idx="27">
                  <c:v>4.5593275902138801</c:v>
                </c:pt>
                <c:pt idx="28">
                  <c:v>4.7224184878203603</c:v>
                </c:pt>
                <c:pt idx="29">
                  <c:v>4.7176636397639902</c:v>
                </c:pt>
                <c:pt idx="30">
                  <c:v>4.5140883160343801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7-44CB-857C-55DBF8C42F79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Disk_Media!$D$3:$D$33</c:f>
              <c:numCache>
                <c:formatCode>0.00</c:formatCode>
                <c:ptCount val="31"/>
                <c:pt idx="0">
                  <c:v>6.2081999999999997</c:v>
                </c:pt>
                <c:pt idx="1">
                  <c:v>6.1795</c:v>
                </c:pt>
                <c:pt idx="2">
                  <c:v>6.1508000000000003</c:v>
                </c:pt>
                <c:pt idx="3">
                  <c:v>6.1223000000000001</c:v>
                </c:pt>
                <c:pt idx="4">
                  <c:v>6.0938999999999997</c:v>
                </c:pt>
                <c:pt idx="5">
                  <c:v>6.0656999999999996</c:v>
                </c:pt>
                <c:pt idx="6">
                  <c:v>6.0376000000000003</c:v>
                </c:pt>
                <c:pt idx="7">
                  <c:v>6.0095999999999998</c:v>
                </c:pt>
                <c:pt idx="8">
                  <c:v>5.9817</c:v>
                </c:pt>
                <c:pt idx="9">
                  <c:v>5.9539999999999997</c:v>
                </c:pt>
                <c:pt idx="10">
                  <c:v>5.9264000000000001</c:v>
                </c:pt>
                <c:pt idx="11">
                  <c:v>5.8989000000000003</c:v>
                </c:pt>
                <c:pt idx="12">
                  <c:v>5.8715999999999999</c:v>
                </c:pt>
                <c:pt idx="13">
                  <c:v>5.8442999999999996</c:v>
                </c:pt>
                <c:pt idx="14">
                  <c:v>5.8171999999999997</c:v>
                </c:pt>
                <c:pt idx="15">
                  <c:v>5.7903000000000002</c:v>
                </c:pt>
                <c:pt idx="16">
                  <c:v>5.7633999999999999</c:v>
                </c:pt>
                <c:pt idx="17">
                  <c:v>5.7366999999999999</c:v>
                </c:pt>
                <c:pt idx="18">
                  <c:v>5.7100999999999997</c:v>
                </c:pt>
                <c:pt idx="19">
                  <c:v>5.6837</c:v>
                </c:pt>
                <c:pt idx="20">
                  <c:v>5.6573000000000002</c:v>
                </c:pt>
                <c:pt idx="21">
                  <c:v>5.6311</c:v>
                </c:pt>
                <c:pt idx="22">
                  <c:v>5.6050000000000004</c:v>
                </c:pt>
                <c:pt idx="23">
                  <c:v>5.5789999999999997</c:v>
                </c:pt>
                <c:pt idx="24">
                  <c:v>5.5530999999999997</c:v>
                </c:pt>
                <c:pt idx="25">
                  <c:v>5.5274000000000001</c:v>
                </c:pt>
                <c:pt idx="26">
                  <c:v>5.5018000000000002</c:v>
                </c:pt>
                <c:pt idx="27">
                  <c:v>5.4763000000000002</c:v>
                </c:pt>
                <c:pt idx="28">
                  <c:v>5.4508999999999999</c:v>
                </c:pt>
                <c:pt idx="29">
                  <c:v>5.4256000000000002</c:v>
                </c:pt>
                <c:pt idx="30">
                  <c:v>5.4005000000000001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7-44CB-857C-55DBF8C42F79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Disk_Media!$H$3:$H$33</c:f>
              <c:numCache>
                <c:formatCode>0.00</c:formatCode>
                <c:ptCount val="31"/>
                <c:pt idx="0">
                  <c:v>4.5612942721578804</c:v>
                </c:pt>
                <c:pt idx="1">
                  <c:v>4.6883925194228597</c:v>
                </c:pt>
                <c:pt idx="2">
                  <c:v>5.1336474810562898</c:v>
                </c:pt>
                <c:pt idx="3">
                  <c:v>4.9234519378949404</c:v>
                </c:pt>
                <c:pt idx="4">
                  <c:v>4.8046573523436802</c:v>
                </c:pt>
                <c:pt idx="5">
                  <c:v>4.98809143959142</c:v>
                </c:pt>
                <c:pt idx="6">
                  <c:v>4.9322969050509</c:v>
                </c:pt>
                <c:pt idx="7">
                  <c:v>4.9802091234282697</c:v>
                </c:pt>
                <c:pt idx="8">
                  <c:v>5.1260662929069003</c:v>
                </c:pt>
                <c:pt idx="9">
                  <c:v>5.0781881947074599</c:v>
                </c:pt>
                <c:pt idx="10">
                  <c:v>5.0139391124830004</c:v>
                </c:pt>
                <c:pt idx="11">
                  <c:v>5.2308517779936698</c:v>
                </c:pt>
                <c:pt idx="12">
                  <c:v>5.0639182705341304</c:v>
                </c:pt>
                <c:pt idx="13">
                  <c:v>4.7032713603763296</c:v>
                </c:pt>
                <c:pt idx="14">
                  <c:v>4.8420901040906497</c:v>
                </c:pt>
                <c:pt idx="15">
                  <c:v>5.0070078851097097</c:v>
                </c:pt>
                <c:pt idx="16">
                  <c:v>4.9589725653605496</c:v>
                </c:pt>
                <c:pt idx="17">
                  <c:v>4.8805874010130097</c:v>
                </c:pt>
                <c:pt idx="18">
                  <c:v>5.0226763503594496</c:v>
                </c:pt>
                <c:pt idx="19">
                  <c:v>4.8484805324119904</c:v>
                </c:pt>
                <c:pt idx="20">
                  <c:v>4.9835332180236103</c:v>
                </c:pt>
                <c:pt idx="21">
                  <c:v>5.3286446778643102</c:v>
                </c:pt>
                <c:pt idx="22">
                  <c:v>5.0419503592585704</c:v>
                </c:pt>
                <c:pt idx="23">
                  <c:v>5.1768225728259702</c:v>
                </c:pt>
                <c:pt idx="24">
                  <c:v>5.11562353906975</c:v>
                </c:pt>
                <c:pt idx="25">
                  <c:v>5.2627699173949196</c:v>
                </c:pt>
                <c:pt idx="26">
                  <c:v>5.3344159519906196</c:v>
                </c:pt>
                <c:pt idx="27">
                  <c:v>5.29505810615737</c:v>
                </c:pt>
                <c:pt idx="28">
                  <c:v>4.7764589886913802</c:v>
                </c:pt>
                <c:pt idx="29">
                  <c:v>4.4817536099951596</c:v>
                </c:pt>
                <c:pt idx="30">
                  <c:v>4.56153154730222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7-44CB-857C-55DBF8C4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775664"/>
        <c:axId val="661778288"/>
      </c:lineChart>
      <c:dateAx>
        <c:axId val="66177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778288"/>
        <c:crosses val="autoZero"/>
        <c:auto val="1"/>
        <c:lblOffset val="100"/>
        <c:baseTimeUnit val="days"/>
      </c:dateAx>
      <c:valAx>
        <c:axId val="661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7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Disk_Media!$E$3:$E$33</c:f>
              <c:numCache>
                <c:formatCode>0.00</c:formatCode>
                <c:ptCount val="31"/>
                <c:pt idx="0">
                  <c:v>0.36106105626528512</c:v>
                </c:pt>
                <c:pt idx="1">
                  <c:v>0.31625181434076233</c:v>
                </c:pt>
                <c:pt idx="2">
                  <c:v>0.30769789327277386</c:v>
                </c:pt>
                <c:pt idx="3">
                  <c:v>0.29028746350593226</c:v>
                </c:pt>
                <c:pt idx="4">
                  <c:v>0.32844911324326431</c:v>
                </c:pt>
                <c:pt idx="5">
                  <c:v>0.29780693434912825</c:v>
                </c:pt>
                <c:pt idx="6">
                  <c:v>0.35282086058860229</c:v>
                </c:pt>
                <c:pt idx="7">
                  <c:v>0.32808237225482417</c:v>
                </c:pt>
                <c:pt idx="8">
                  <c:v>0.28570265042062648</c:v>
                </c:pt>
                <c:pt idx="9">
                  <c:v>0.2178310741297777</c:v>
                </c:pt>
                <c:pt idx="10">
                  <c:v>0.28568996408522401</c:v>
                </c:pt>
                <c:pt idx="11">
                  <c:v>0.29030027215390591</c:v>
                </c:pt>
                <c:pt idx="12">
                  <c:v>0.24391426865304314</c:v>
                </c:pt>
                <c:pt idx="13">
                  <c:v>0.22939330491101459</c:v>
                </c:pt>
                <c:pt idx="14">
                  <c:v>0.29065059873862714</c:v>
                </c:pt>
                <c:pt idx="15">
                  <c:v>0.20529591580390799</c:v>
                </c:pt>
                <c:pt idx="16">
                  <c:v>0.22797591947092355</c:v>
                </c:pt>
                <c:pt idx="17">
                  <c:v>0.27587285939586059</c:v>
                </c:pt>
                <c:pt idx="18">
                  <c:v>0.16949780728689118</c:v>
                </c:pt>
                <c:pt idx="19">
                  <c:v>0.20330056663459109</c:v>
                </c:pt>
                <c:pt idx="20">
                  <c:v>0.21776488243209297</c:v>
                </c:pt>
                <c:pt idx="21">
                  <c:v>0.22985261455561878</c:v>
                </c:pt>
                <c:pt idx="22">
                  <c:v>0.18545974379814542</c:v>
                </c:pt>
                <c:pt idx="23">
                  <c:v>0.1764213887395259</c:v>
                </c:pt>
                <c:pt idx="24">
                  <c:v>0.21732654045572852</c:v>
                </c:pt>
                <c:pt idx="25">
                  <c:v>0.1761556158613706</c:v>
                </c:pt>
                <c:pt idx="26">
                  <c:v>0.15037568566633769</c:v>
                </c:pt>
                <c:pt idx="27">
                  <c:v>0.20112009756752408</c:v>
                </c:pt>
                <c:pt idx="28">
                  <c:v>0.15426026178291355</c:v>
                </c:pt>
                <c:pt idx="29">
                  <c:v>0.15006079582889167</c:v>
                </c:pt>
                <c:pt idx="30">
                  <c:v>0.19636560516926957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7-4A07-A688-C3AF561C0120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-1.3584982551991494E-3</c:v>
                </c:pt>
                <c:pt idx="2">
                  <c:v>9.144501459686416E-2</c:v>
                </c:pt>
                <c:pt idx="3">
                  <c:v>3.7627740006178939E-2</c:v>
                </c:pt>
                <c:pt idx="4">
                  <c:v>4.7398677227833155E-2</c:v>
                </c:pt>
                <c:pt idx="5">
                  <c:v>6.7243625545158989E-2</c:v>
                </c:pt>
                <c:pt idx="6">
                  <c:v>0.1051600211622926</c:v>
                </c:pt>
                <c:pt idx="7">
                  <c:v>0.10059370789532333</c:v>
                </c:pt>
                <c:pt idx="8">
                  <c:v>0.10179330608727236</c:v>
                </c:pt>
                <c:pt idx="9">
                  <c:v>3.8692540106439847E-2</c:v>
                </c:pt>
                <c:pt idx="10">
                  <c:v>8.7738120520681778E-2</c:v>
                </c:pt>
                <c:pt idx="11">
                  <c:v>0.14417424820593236</c:v>
                </c:pt>
                <c:pt idx="12">
                  <c:v>7.2804719669297274E-2</c:v>
                </c:pt>
                <c:pt idx="13">
                  <c:v>-1.0630816072689665E-2</c:v>
                </c:pt>
                <c:pt idx="14">
                  <c:v>7.4304904763628318E-2</c:v>
                </c:pt>
                <c:pt idx="15">
                  <c:v>4.2247578591903E-2</c:v>
                </c:pt>
                <c:pt idx="16">
                  <c:v>5.6580993090832775E-2</c:v>
                </c:pt>
                <c:pt idx="17">
                  <c:v>8.5468824038537908E-2</c:v>
                </c:pt>
                <c:pt idx="18">
                  <c:v>2.8705097714068362E-2</c:v>
                </c:pt>
                <c:pt idx="19">
                  <c:v>2.6475600747423667E-2</c:v>
                </c:pt>
                <c:pt idx="20">
                  <c:v>7.273288376839683E-2</c:v>
                </c:pt>
                <c:pt idx="21">
                  <c:v>0.16379527785145087</c:v>
                </c:pt>
                <c:pt idx="22">
                  <c:v>6.6374519380844196E-2</c:v>
                </c:pt>
                <c:pt idx="23">
                  <c:v>9.1615845202017154E-2</c:v>
                </c:pt>
                <c:pt idx="24">
                  <c:v>0.1214248446974968</c:v>
                </c:pt>
                <c:pt idx="25">
                  <c:v>0.11984592997255782</c:v>
                </c:pt>
                <c:pt idx="26">
                  <c:v>0.11537722352696539</c:v>
                </c:pt>
                <c:pt idx="27">
                  <c:v>0.16136820647032657</c:v>
                </c:pt>
                <c:pt idx="28">
                  <c:v>1.144339516084741E-2</c:v>
                </c:pt>
                <c:pt idx="29">
                  <c:v>-5.000569090606731E-2</c:v>
                </c:pt>
                <c:pt idx="30">
                  <c:v>1.0510036123865361E-2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7-4A07-A688-C3AF561C0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55976"/>
        <c:axId val="631459256"/>
      </c:lineChart>
      <c:dateAx>
        <c:axId val="631455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59256"/>
        <c:crosses val="autoZero"/>
        <c:auto val="1"/>
        <c:lblOffset val="100"/>
        <c:baseTimeUnit val="days"/>
      </c:dateAx>
      <c:valAx>
        <c:axId val="6314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45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5.xml"/><Relationship Id="rId26" Type="http://schemas.openxmlformats.org/officeDocument/2006/relationships/customXml" Target="../ink/ink21.xml"/><Relationship Id="rId21" Type="http://schemas.openxmlformats.org/officeDocument/2006/relationships/image" Target="../media/image10.png"/><Relationship Id="rId34" Type="http://schemas.openxmlformats.org/officeDocument/2006/relationships/customXml" Target="../ink/ink27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0" Type="http://schemas.openxmlformats.org/officeDocument/2006/relationships/customXml" Target="../ink/ink17.xml"/><Relationship Id="rId29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32" Type="http://schemas.openxmlformats.org/officeDocument/2006/relationships/customXml" Target="../ink/ink26.xml"/><Relationship Id="rId37" Type="http://schemas.openxmlformats.org/officeDocument/2006/relationships/chart" Target="../charts/chart2.xml"/><Relationship Id="rId5" Type="http://schemas.openxmlformats.org/officeDocument/2006/relationships/customXml" Target="../ink/ink4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customXml" Target="../ink/ink23.xml"/><Relationship Id="rId36" Type="http://schemas.openxmlformats.org/officeDocument/2006/relationships/chart" Target="../charts/chart1.xml"/><Relationship Id="rId10" Type="http://schemas.openxmlformats.org/officeDocument/2006/relationships/customXml" Target="../ink/ink9.xml"/><Relationship Id="rId19" Type="http://schemas.openxmlformats.org/officeDocument/2006/relationships/customXml" Target="../ink/ink16.xml"/><Relationship Id="rId31" Type="http://schemas.openxmlformats.org/officeDocument/2006/relationships/customXml" Target="../ink/ink25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customXml" Target="../ink/ink28.xml"/><Relationship Id="rId8" Type="http://schemas.openxmlformats.org/officeDocument/2006/relationships/customXml" Target="../ink/ink7.xml"/><Relationship Id="rId3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43.xml"/><Relationship Id="rId26" Type="http://schemas.openxmlformats.org/officeDocument/2006/relationships/customXml" Target="../ink/ink49.xml"/><Relationship Id="rId3" Type="http://schemas.openxmlformats.org/officeDocument/2006/relationships/customXml" Target="../ink/ink30.xml"/><Relationship Id="rId21" Type="http://schemas.openxmlformats.org/officeDocument/2006/relationships/image" Target="../media/image10.png"/><Relationship Id="rId34" Type="http://schemas.openxmlformats.org/officeDocument/2006/relationships/customXml" Target="../ink/ink55.xml"/><Relationship Id="rId7" Type="http://schemas.openxmlformats.org/officeDocument/2006/relationships/customXml" Target="../ink/ink34.xml"/><Relationship Id="rId12" Type="http://schemas.openxmlformats.org/officeDocument/2006/relationships/customXml" Target="../ink/ink39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42.xml"/><Relationship Id="rId20" Type="http://schemas.openxmlformats.org/officeDocument/2006/relationships/customXml" Target="../ink/ink45.xml"/><Relationship Id="rId29" Type="http://schemas.openxmlformats.org/officeDocument/2006/relationships/image" Target="../media/image10.png"/><Relationship Id="rId1" Type="http://schemas.openxmlformats.org/officeDocument/2006/relationships/customXml" Target="../ink/ink29.xml"/><Relationship Id="rId6" Type="http://schemas.openxmlformats.org/officeDocument/2006/relationships/customXml" Target="../ink/ink33.xml"/><Relationship Id="rId11" Type="http://schemas.openxmlformats.org/officeDocument/2006/relationships/customXml" Target="../ink/ink38.xml"/><Relationship Id="rId24" Type="http://schemas.openxmlformats.org/officeDocument/2006/relationships/customXml" Target="../ink/ink48.xml"/><Relationship Id="rId32" Type="http://schemas.openxmlformats.org/officeDocument/2006/relationships/customXml" Target="../ink/ink54.xml"/><Relationship Id="rId5" Type="http://schemas.openxmlformats.org/officeDocument/2006/relationships/customXml" Target="../ink/ink32.xml"/><Relationship Id="rId15" Type="http://schemas.openxmlformats.org/officeDocument/2006/relationships/customXml" Target="../ink/ink41.xml"/><Relationship Id="rId23" Type="http://schemas.openxmlformats.org/officeDocument/2006/relationships/customXml" Target="../ink/ink47.xml"/><Relationship Id="rId28" Type="http://schemas.openxmlformats.org/officeDocument/2006/relationships/customXml" Target="../ink/ink51.xml"/><Relationship Id="rId10" Type="http://schemas.openxmlformats.org/officeDocument/2006/relationships/customXml" Target="../ink/ink37.xml"/><Relationship Id="rId19" Type="http://schemas.openxmlformats.org/officeDocument/2006/relationships/customXml" Target="../ink/ink44.xml"/><Relationship Id="rId31" Type="http://schemas.openxmlformats.org/officeDocument/2006/relationships/customXml" Target="../ink/ink53.xml"/><Relationship Id="rId4" Type="http://schemas.openxmlformats.org/officeDocument/2006/relationships/customXml" Target="../ink/ink31.xml"/><Relationship Id="rId9" Type="http://schemas.openxmlformats.org/officeDocument/2006/relationships/customXml" Target="../ink/ink36.xml"/><Relationship Id="rId14" Type="http://schemas.openxmlformats.org/officeDocument/2006/relationships/customXml" Target="../ink/ink40.xml"/><Relationship Id="rId22" Type="http://schemas.openxmlformats.org/officeDocument/2006/relationships/customXml" Target="../ink/ink46.xml"/><Relationship Id="rId27" Type="http://schemas.openxmlformats.org/officeDocument/2006/relationships/customXml" Target="../ink/ink50.xml"/><Relationship Id="rId30" Type="http://schemas.openxmlformats.org/officeDocument/2006/relationships/customXml" Target="../ink/ink52.xml"/><Relationship Id="rId35" Type="http://schemas.openxmlformats.org/officeDocument/2006/relationships/customXml" Target="../ink/ink56.xml"/><Relationship Id="rId8" Type="http://schemas.openxmlformats.org/officeDocument/2006/relationships/customXml" Target="../ink/ink35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71.xml"/><Relationship Id="rId26" Type="http://schemas.openxmlformats.org/officeDocument/2006/relationships/customXml" Target="../ink/ink77.xml"/><Relationship Id="rId3" Type="http://schemas.openxmlformats.org/officeDocument/2006/relationships/customXml" Target="../ink/ink58.xml"/><Relationship Id="rId21" Type="http://schemas.openxmlformats.org/officeDocument/2006/relationships/image" Target="../media/image10.png"/><Relationship Id="rId34" Type="http://schemas.openxmlformats.org/officeDocument/2006/relationships/customXml" Target="../ink/ink83.xml"/><Relationship Id="rId7" Type="http://schemas.openxmlformats.org/officeDocument/2006/relationships/customXml" Target="../ink/ink62.xml"/><Relationship Id="rId12" Type="http://schemas.openxmlformats.org/officeDocument/2006/relationships/customXml" Target="../ink/ink67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70.xml"/><Relationship Id="rId20" Type="http://schemas.openxmlformats.org/officeDocument/2006/relationships/customXml" Target="../ink/ink73.xml"/><Relationship Id="rId29" Type="http://schemas.openxmlformats.org/officeDocument/2006/relationships/image" Target="../media/image10.png"/><Relationship Id="rId1" Type="http://schemas.openxmlformats.org/officeDocument/2006/relationships/customXml" Target="../ink/ink57.xml"/><Relationship Id="rId6" Type="http://schemas.openxmlformats.org/officeDocument/2006/relationships/customXml" Target="../ink/ink61.xml"/><Relationship Id="rId11" Type="http://schemas.openxmlformats.org/officeDocument/2006/relationships/customXml" Target="../ink/ink66.xml"/><Relationship Id="rId24" Type="http://schemas.openxmlformats.org/officeDocument/2006/relationships/customXml" Target="../ink/ink76.xml"/><Relationship Id="rId32" Type="http://schemas.openxmlformats.org/officeDocument/2006/relationships/customXml" Target="../ink/ink82.xml"/><Relationship Id="rId5" Type="http://schemas.openxmlformats.org/officeDocument/2006/relationships/customXml" Target="../ink/ink60.xml"/><Relationship Id="rId15" Type="http://schemas.openxmlformats.org/officeDocument/2006/relationships/customXml" Target="../ink/ink69.xml"/><Relationship Id="rId23" Type="http://schemas.openxmlformats.org/officeDocument/2006/relationships/customXml" Target="../ink/ink75.xml"/><Relationship Id="rId28" Type="http://schemas.openxmlformats.org/officeDocument/2006/relationships/customXml" Target="../ink/ink79.xml"/><Relationship Id="rId10" Type="http://schemas.openxmlformats.org/officeDocument/2006/relationships/customXml" Target="../ink/ink65.xml"/><Relationship Id="rId19" Type="http://schemas.openxmlformats.org/officeDocument/2006/relationships/customXml" Target="../ink/ink72.xml"/><Relationship Id="rId31" Type="http://schemas.openxmlformats.org/officeDocument/2006/relationships/customXml" Target="../ink/ink81.xml"/><Relationship Id="rId4" Type="http://schemas.openxmlformats.org/officeDocument/2006/relationships/customXml" Target="../ink/ink59.xml"/><Relationship Id="rId9" Type="http://schemas.openxmlformats.org/officeDocument/2006/relationships/customXml" Target="../ink/ink64.xml"/><Relationship Id="rId14" Type="http://schemas.openxmlformats.org/officeDocument/2006/relationships/customXml" Target="../ink/ink68.xml"/><Relationship Id="rId22" Type="http://schemas.openxmlformats.org/officeDocument/2006/relationships/customXml" Target="../ink/ink74.xml"/><Relationship Id="rId27" Type="http://schemas.openxmlformats.org/officeDocument/2006/relationships/customXml" Target="../ink/ink78.xml"/><Relationship Id="rId30" Type="http://schemas.openxmlformats.org/officeDocument/2006/relationships/customXml" Target="../ink/ink80.xml"/><Relationship Id="rId35" Type="http://schemas.openxmlformats.org/officeDocument/2006/relationships/customXml" Target="../ink/ink84.xml"/><Relationship Id="rId8" Type="http://schemas.openxmlformats.org/officeDocument/2006/relationships/customXml" Target="../ink/ink6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99.xml"/><Relationship Id="rId26" Type="http://schemas.openxmlformats.org/officeDocument/2006/relationships/customXml" Target="../ink/ink105.xml"/><Relationship Id="rId21" Type="http://schemas.openxmlformats.org/officeDocument/2006/relationships/image" Target="../media/image10.png"/><Relationship Id="rId34" Type="http://schemas.openxmlformats.org/officeDocument/2006/relationships/customXml" Target="../ink/ink111.xml"/><Relationship Id="rId7" Type="http://schemas.openxmlformats.org/officeDocument/2006/relationships/customXml" Target="../ink/ink90.xml"/><Relationship Id="rId12" Type="http://schemas.openxmlformats.org/officeDocument/2006/relationships/customXml" Target="../ink/ink95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98.xml"/><Relationship Id="rId20" Type="http://schemas.openxmlformats.org/officeDocument/2006/relationships/customXml" Target="../ink/ink101.xml"/><Relationship Id="rId29" Type="http://schemas.openxmlformats.org/officeDocument/2006/relationships/image" Target="../media/image10.png"/><Relationship Id="rId1" Type="http://schemas.openxmlformats.org/officeDocument/2006/relationships/customXml" Target="../ink/ink85.xml"/><Relationship Id="rId6" Type="http://schemas.openxmlformats.org/officeDocument/2006/relationships/customXml" Target="../ink/ink89.xml"/><Relationship Id="rId11" Type="http://schemas.openxmlformats.org/officeDocument/2006/relationships/customXml" Target="../ink/ink94.xml"/><Relationship Id="rId24" Type="http://schemas.openxmlformats.org/officeDocument/2006/relationships/customXml" Target="../ink/ink104.xml"/><Relationship Id="rId32" Type="http://schemas.openxmlformats.org/officeDocument/2006/relationships/customXml" Target="../ink/ink110.xml"/><Relationship Id="rId37" Type="http://schemas.openxmlformats.org/officeDocument/2006/relationships/chart" Target="../charts/chart4.xml"/><Relationship Id="rId5" Type="http://schemas.openxmlformats.org/officeDocument/2006/relationships/customXml" Target="../ink/ink88.xml"/><Relationship Id="rId15" Type="http://schemas.openxmlformats.org/officeDocument/2006/relationships/customXml" Target="../ink/ink97.xml"/><Relationship Id="rId23" Type="http://schemas.openxmlformats.org/officeDocument/2006/relationships/customXml" Target="../ink/ink103.xml"/><Relationship Id="rId28" Type="http://schemas.openxmlformats.org/officeDocument/2006/relationships/customXml" Target="../ink/ink107.xml"/><Relationship Id="rId36" Type="http://schemas.openxmlformats.org/officeDocument/2006/relationships/chart" Target="../charts/chart3.xml"/><Relationship Id="rId10" Type="http://schemas.openxmlformats.org/officeDocument/2006/relationships/customXml" Target="../ink/ink93.xml"/><Relationship Id="rId19" Type="http://schemas.openxmlformats.org/officeDocument/2006/relationships/customXml" Target="../ink/ink100.xml"/><Relationship Id="rId31" Type="http://schemas.openxmlformats.org/officeDocument/2006/relationships/customXml" Target="../ink/ink109.xml"/><Relationship Id="rId4" Type="http://schemas.openxmlformats.org/officeDocument/2006/relationships/customXml" Target="../ink/ink87.xml"/><Relationship Id="rId9" Type="http://schemas.openxmlformats.org/officeDocument/2006/relationships/customXml" Target="../ink/ink92.xml"/><Relationship Id="rId14" Type="http://schemas.openxmlformats.org/officeDocument/2006/relationships/customXml" Target="../ink/ink96.xml"/><Relationship Id="rId22" Type="http://schemas.openxmlformats.org/officeDocument/2006/relationships/customXml" Target="../ink/ink102.xml"/><Relationship Id="rId27" Type="http://schemas.openxmlformats.org/officeDocument/2006/relationships/customXml" Target="../ink/ink106.xml"/><Relationship Id="rId30" Type="http://schemas.openxmlformats.org/officeDocument/2006/relationships/customXml" Target="../ink/ink108.xml"/><Relationship Id="rId35" Type="http://schemas.openxmlformats.org/officeDocument/2006/relationships/customXml" Target="../ink/ink112.xml"/><Relationship Id="rId8" Type="http://schemas.openxmlformats.org/officeDocument/2006/relationships/customXml" Target="../ink/ink91.xml"/><Relationship Id="rId3" Type="http://schemas.openxmlformats.org/officeDocument/2006/relationships/customXml" Target="../ink/ink8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27.xml"/><Relationship Id="rId26" Type="http://schemas.openxmlformats.org/officeDocument/2006/relationships/customXml" Target="../ink/ink133.xml"/><Relationship Id="rId21" Type="http://schemas.openxmlformats.org/officeDocument/2006/relationships/image" Target="../media/image10.png"/><Relationship Id="rId34" Type="http://schemas.openxmlformats.org/officeDocument/2006/relationships/customXml" Target="../ink/ink139.xml"/><Relationship Id="rId7" Type="http://schemas.openxmlformats.org/officeDocument/2006/relationships/customXml" Target="../ink/ink118.xml"/><Relationship Id="rId12" Type="http://schemas.openxmlformats.org/officeDocument/2006/relationships/customXml" Target="../ink/ink123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26.xml"/><Relationship Id="rId20" Type="http://schemas.openxmlformats.org/officeDocument/2006/relationships/customXml" Target="../ink/ink129.xml"/><Relationship Id="rId29" Type="http://schemas.openxmlformats.org/officeDocument/2006/relationships/image" Target="../media/image10.png"/><Relationship Id="rId1" Type="http://schemas.openxmlformats.org/officeDocument/2006/relationships/customXml" Target="../ink/ink113.xml"/><Relationship Id="rId6" Type="http://schemas.openxmlformats.org/officeDocument/2006/relationships/customXml" Target="../ink/ink117.xml"/><Relationship Id="rId11" Type="http://schemas.openxmlformats.org/officeDocument/2006/relationships/customXml" Target="../ink/ink122.xml"/><Relationship Id="rId24" Type="http://schemas.openxmlformats.org/officeDocument/2006/relationships/customXml" Target="../ink/ink132.xml"/><Relationship Id="rId32" Type="http://schemas.openxmlformats.org/officeDocument/2006/relationships/customXml" Target="../ink/ink138.xml"/><Relationship Id="rId37" Type="http://schemas.openxmlformats.org/officeDocument/2006/relationships/chart" Target="../charts/chart6.xml"/><Relationship Id="rId5" Type="http://schemas.openxmlformats.org/officeDocument/2006/relationships/customXml" Target="../ink/ink116.xml"/><Relationship Id="rId15" Type="http://schemas.openxmlformats.org/officeDocument/2006/relationships/customXml" Target="../ink/ink125.xml"/><Relationship Id="rId23" Type="http://schemas.openxmlformats.org/officeDocument/2006/relationships/customXml" Target="../ink/ink131.xml"/><Relationship Id="rId28" Type="http://schemas.openxmlformats.org/officeDocument/2006/relationships/customXml" Target="../ink/ink135.xml"/><Relationship Id="rId36" Type="http://schemas.openxmlformats.org/officeDocument/2006/relationships/chart" Target="../charts/chart5.xml"/><Relationship Id="rId10" Type="http://schemas.openxmlformats.org/officeDocument/2006/relationships/customXml" Target="../ink/ink121.xml"/><Relationship Id="rId19" Type="http://schemas.openxmlformats.org/officeDocument/2006/relationships/customXml" Target="../ink/ink128.xml"/><Relationship Id="rId31" Type="http://schemas.openxmlformats.org/officeDocument/2006/relationships/customXml" Target="../ink/ink137.xml"/><Relationship Id="rId4" Type="http://schemas.openxmlformats.org/officeDocument/2006/relationships/customXml" Target="../ink/ink115.xml"/><Relationship Id="rId9" Type="http://schemas.openxmlformats.org/officeDocument/2006/relationships/customXml" Target="../ink/ink120.xml"/><Relationship Id="rId14" Type="http://schemas.openxmlformats.org/officeDocument/2006/relationships/customXml" Target="../ink/ink124.xml"/><Relationship Id="rId22" Type="http://schemas.openxmlformats.org/officeDocument/2006/relationships/customXml" Target="../ink/ink130.xml"/><Relationship Id="rId27" Type="http://schemas.openxmlformats.org/officeDocument/2006/relationships/customXml" Target="../ink/ink134.xml"/><Relationship Id="rId30" Type="http://schemas.openxmlformats.org/officeDocument/2006/relationships/customXml" Target="../ink/ink136.xml"/><Relationship Id="rId35" Type="http://schemas.openxmlformats.org/officeDocument/2006/relationships/customXml" Target="../ink/ink140.xml"/><Relationship Id="rId8" Type="http://schemas.openxmlformats.org/officeDocument/2006/relationships/customXml" Target="../ink/ink119.xml"/><Relationship Id="rId3" Type="http://schemas.openxmlformats.org/officeDocument/2006/relationships/customXml" Target="../ink/ink114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1.png"/><Relationship Id="rId18" Type="http://schemas.openxmlformats.org/officeDocument/2006/relationships/customXml" Target="../ink/ink155.xml"/><Relationship Id="rId26" Type="http://schemas.openxmlformats.org/officeDocument/2006/relationships/customXml" Target="../ink/ink161.xml"/><Relationship Id="rId3" Type="http://schemas.openxmlformats.org/officeDocument/2006/relationships/customXml" Target="../ink/ink142.xml"/><Relationship Id="rId21" Type="http://schemas.openxmlformats.org/officeDocument/2006/relationships/image" Target="../media/image10.png"/><Relationship Id="rId7" Type="http://schemas.openxmlformats.org/officeDocument/2006/relationships/customXml" Target="../ink/ink146.xml"/><Relationship Id="rId12" Type="http://schemas.openxmlformats.org/officeDocument/2006/relationships/customXml" Target="../ink/ink151.xml"/><Relationship Id="rId17" Type="http://schemas.openxmlformats.org/officeDocument/2006/relationships/image" Target="../media/image10.png"/><Relationship Id="rId25" Type="http://schemas.openxmlformats.org/officeDocument/2006/relationships/image" Target="../media/image10.png"/><Relationship Id="rId33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ustomXml" Target="../ink/ink154.xml"/><Relationship Id="rId20" Type="http://schemas.openxmlformats.org/officeDocument/2006/relationships/customXml" Target="../ink/ink157.xml"/><Relationship Id="rId29" Type="http://schemas.openxmlformats.org/officeDocument/2006/relationships/image" Target="../media/image10.png"/><Relationship Id="rId1" Type="http://schemas.openxmlformats.org/officeDocument/2006/relationships/customXml" Target="../ink/ink141.xml"/><Relationship Id="rId6" Type="http://schemas.openxmlformats.org/officeDocument/2006/relationships/customXml" Target="../ink/ink145.xml"/><Relationship Id="rId11" Type="http://schemas.openxmlformats.org/officeDocument/2006/relationships/customXml" Target="../ink/ink150.xml"/><Relationship Id="rId24" Type="http://schemas.openxmlformats.org/officeDocument/2006/relationships/customXml" Target="../ink/ink160.xml"/><Relationship Id="rId32" Type="http://schemas.openxmlformats.org/officeDocument/2006/relationships/chart" Target="../charts/chart7.xml"/><Relationship Id="rId5" Type="http://schemas.openxmlformats.org/officeDocument/2006/relationships/customXml" Target="../ink/ink144.xml"/><Relationship Id="rId15" Type="http://schemas.openxmlformats.org/officeDocument/2006/relationships/customXml" Target="../ink/ink153.xml"/><Relationship Id="rId23" Type="http://schemas.openxmlformats.org/officeDocument/2006/relationships/customXml" Target="../ink/ink159.xml"/><Relationship Id="rId28" Type="http://schemas.openxmlformats.org/officeDocument/2006/relationships/customXml" Target="../ink/ink163.xml"/><Relationship Id="rId10" Type="http://schemas.openxmlformats.org/officeDocument/2006/relationships/customXml" Target="../ink/ink149.xml"/><Relationship Id="rId19" Type="http://schemas.openxmlformats.org/officeDocument/2006/relationships/customXml" Target="../ink/ink156.xml"/><Relationship Id="rId31" Type="http://schemas.openxmlformats.org/officeDocument/2006/relationships/customXml" Target="../ink/ink165.xml"/><Relationship Id="rId4" Type="http://schemas.openxmlformats.org/officeDocument/2006/relationships/customXml" Target="../ink/ink143.xml"/><Relationship Id="rId9" Type="http://schemas.openxmlformats.org/officeDocument/2006/relationships/customXml" Target="../ink/ink148.xml"/><Relationship Id="rId14" Type="http://schemas.openxmlformats.org/officeDocument/2006/relationships/customXml" Target="../ink/ink152.xml"/><Relationship Id="rId22" Type="http://schemas.openxmlformats.org/officeDocument/2006/relationships/customXml" Target="../ink/ink158.xml"/><Relationship Id="rId27" Type="http://schemas.openxmlformats.org/officeDocument/2006/relationships/customXml" Target="../ink/ink162.xml"/><Relationship Id="rId30" Type="http://schemas.openxmlformats.org/officeDocument/2006/relationships/customXml" Target="../ink/ink164.xml"/><Relationship Id="rId8" Type="http://schemas.openxmlformats.org/officeDocument/2006/relationships/customXml" Target="../ink/ink147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180.xml"/><Relationship Id="rId26" Type="http://schemas.openxmlformats.org/officeDocument/2006/relationships/customXml" Target="../ink/ink186.xml"/><Relationship Id="rId3" Type="http://schemas.openxmlformats.org/officeDocument/2006/relationships/customXml" Target="../ink/ink167.xml"/><Relationship Id="rId21" Type="http://schemas.openxmlformats.org/officeDocument/2006/relationships/image" Target="../media/image10.png"/><Relationship Id="rId34" Type="http://schemas.openxmlformats.org/officeDocument/2006/relationships/customXml" Target="../ink/ink192.xml"/><Relationship Id="rId7" Type="http://schemas.openxmlformats.org/officeDocument/2006/relationships/customXml" Target="../ink/ink171.xml"/><Relationship Id="rId12" Type="http://schemas.openxmlformats.org/officeDocument/2006/relationships/customXml" Target="../ink/ink176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179.xml"/><Relationship Id="rId20" Type="http://schemas.openxmlformats.org/officeDocument/2006/relationships/customXml" Target="../ink/ink182.xml"/><Relationship Id="rId29" Type="http://schemas.openxmlformats.org/officeDocument/2006/relationships/image" Target="../media/image10.png"/><Relationship Id="rId1" Type="http://schemas.openxmlformats.org/officeDocument/2006/relationships/customXml" Target="../ink/ink166.xml"/><Relationship Id="rId6" Type="http://schemas.openxmlformats.org/officeDocument/2006/relationships/customXml" Target="../ink/ink170.xml"/><Relationship Id="rId11" Type="http://schemas.openxmlformats.org/officeDocument/2006/relationships/customXml" Target="../ink/ink175.xml"/><Relationship Id="rId24" Type="http://schemas.openxmlformats.org/officeDocument/2006/relationships/customXml" Target="../ink/ink185.xml"/><Relationship Id="rId32" Type="http://schemas.openxmlformats.org/officeDocument/2006/relationships/customXml" Target="../ink/ink191.xml"/><Relationship Id="rId5" Type="http://schemas.openxmlformats.org/officeDocument/2006/relationships/customXml" Target="../ink/ink169.xml"/><Relationship Id="rId15" Type="http://schemas.openxmlformats.org/officeDocument/2006/relationships/customXml" Target="../ink/ink178.xml"/><Relationship Id="rId23" Type="http://schemas.openxmlformats.org/officeDocument/2006/relationships/customXml" Target="../ink/ink184.xml"/><Relationship Id="rId28" Type="http://schemas.openxmlformats.org/officeDocument/2006/relationships/customXml" Target="../ink/ink188.xml"/><Relationship Id="rId10" Type="http://schemas.openxmlformats.org/officeDocument/2006/relationships/customXml" Target="../ink/ink174.xml"/><Relationship Id="rId19" Type="http://schemas.openxmlformats.org/officeDocument/2006/relationships/customXml" Target="../ink/ink181.xml"/><Relationship Id="rId31" Type="http://schemas.openxmlformats.org/officeDocument/2006/relationships/customXml" Target="../ink/ink190.xml"/><Relationship Id="rId4" Type="http://schemas.openxmlformats.org/officeDocument/2006/relationships/customXml" Target="../ink/ink168.xml"/><Relationship Id="rId9" Type="http://schemas.openxmlformats.org/officeDocument/2006/relationships/customXml" Target="../ink/ink173.xml"/><Relationship Id="rId14" Type="http://schemas.openxmlformats.org/officeDocument/2006/relationships/customXml" Target="../ink/ink177.xml"/><Relationship Id="rId22" Type="http://schemas.openxmlformats.org/officeDocument/2006/relationships/customXml" Target="../ink/ink183.xml"/><Relationship Id="rId27" Type="http://schemas.openxmlformats.org/officeDocument/2006/relationships/customXml" Target="../ink/ink187.xml"/><Relationship Id="rId30" Type="http://schemas.openxmlformats.org/officeDocument/2006/relationships/customXml" Target="../ink/ink189.xml"/><Relationship Id="rId35" Type="http://schemas.openxmlformats.org/officeDocument/2006/relationships/customXml" Target="../ink/ink193.xml"/><Relationship Id="rId8" Type="http://schemas.openxmlformats.org/officeDocument/2006/relationships/customXml" Target="../ink/ink172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.png"/><Relationship Id="rId18" Type="http://schemas.openxmlformats.org/officeDocument/2006/relationships/customXml" Target="../ink/ink208.xml"/><Relationship Id="rId26" Type="http://schemas.openxmlformats.org/officeDocument/2006/relationships/customXml" Target="../ink/ink214.xml"/><Relationship Id="rId3" Type="http://schemas.openxmlformats.org/officeDocument/2006/relationships/customXml" Target="../ink/ink195.xml"/><Relationship Id="rId21" Type="http://schemas.openxmlformats.org/officeDocument/2006/relationships/image" Target="../media/image10.png"/><Relationship Id="rId34" Type="http://schemas.openxmlformats.org/officeDocument/2006/relationships/customXml" Target="../ink/ink220.xml"/><Relationship Id="rId7" Type="http://schemas.openxmlformats.org/officeDocument/2006/relationships/customXml" Target="../ink/ink199.xml"/><Relationship Id="rId12" Type="http://schemas.openxmlformats.org/officeDocument/2006/relationships/customXml" Target="../ink/ink204.xml"/><Relationship Id="rId17" Type="http://schemas.openxmlformats.org/officeDocument/2006/relationships/image" Target="../media/image11.png"/><Relationship Id="rId25" Type="http://schemas.openxmlformats.org/officeDocument/2006/relationships/image" Target="../media/image10.png"/><Relationship Id="rId33" Type="http://schemas.openxmlformats.org/officeDocument/2006/relationships/image" Target="../media/image10.png"/><Relationship Id="rId2" Type="http://schemas.openxmlformats.org/officeDocument/2006/relationships/image" Target="../media/image1.png"/><Relationship Id="rId16" Type="http://schemas.openxmlformats.org/officeDocument/2006/relationships/customXml" Target="../ink/ink207.xml"/><Relationship Id="rId20" Type="http://schemas.openxmlformats.org/officeDocument/2006/relationships/customXml" Target="../ink/ink210.xml"/><Relationship Id="rId29" Type="http://schemas.openxmlformats.org/officeDocument/2006/relationships/image" Target="../media/image10.png"/><Relationship Id="rId1" Type="http://schemas.openxmlformats.org/officeDocument/2006/relationships/customXml" Target="../ink/ink194.xml"/><Relationship Id="rId6" Type="http://schemas.openxmlformats.org/officeDocument/2006/relationships/customXml" Target="../ink/ink198.xml"/><Relationship Id="rId11" Type="http://schemas.openxmlformats.org/officeDocument/2006/relationships/customXml" Target="../ink/ink203.xml"/><Relationship Id="rId24" Type="http://schemas.openxmlformats.org/officeDocument/2006/relationships/customXml" Target="../ink/ink213.xml"/><Relationship Id="rId32" Type="http://schemas.openxmlformats.org/officeDocument/2006/relationships/customXml" Target="../ink/ink219.xml"/><Relationship Id="rId5" Type="http://schemas.openxmlformats.org/officeDocument/2006/relationships/customXml" Target="../ink/ink197.xml"/><Relationship Id="rId15" Type="http://schemas.openxmlformats.org/officeDocument/2006/relationships/customXml" Target="../ink/ink206.xml"/><Relationship Id="rId23" Type="http://schemas.openxmlformats.org/officeDocument/2006/relationships/customXml" Target="../ink/ink212.xml"/><Relationship Id="rId28" Type="http://schemas.openxmlformats.org/officeDocument/2006/relationships/customXml" Target="../ink/ink216.xml"/><Relationship Id="rId10" Type="http://schemas.openxmlformats.org/officeDocument/2006/relationships/customXml" Target="../ink/ink202.xml"/><Relationship Id="rId19" Type="http://schemas.openxmlformats.org/officeDocument/2006/relationships/customXml" Target="../ink/ink209.xml"/><Relationship Id="rId31" Type="http://schemas.openxmlformats.org/officeDocument/2006/relationships/customXml" Target="../ink/ink218.xml"/><Relationship Id="rId4" Type="http://schemas.openxmlformats.org/officeDocument/2006/relationships/customXml" Target="../ink/ink196.xml"/><Relationship Id="rId9" Type="http://schemas.openxmlformats.org/officeDocument/2006/relationships/customXml" Target="../ink/ink201.xml"/><Relationship Id="rId14" Type="http://schemas.openxmlformats.org/officeDocument/2006/relationships/customXml" Target="../ink/ink205.xml"/><Relationship Id="rId22" Type="http://schemas.openxmlformats.org/officeDocument/2006/relationships/customXml" Target="../ink/ink211.xml"/><Relationship Id="rId27" Type="http://schemas.openxmlformats.org/officeDocument/2006/relationships/customXml" Target="../ink/ink215.xml"/><Relationship Id="rId30" Type="http://schemas.openxmlformats.org/officeDocument/2006/relationships/customXml" Target="../ink/ink217.xml"/><Relationship Id="rId35" Type="http://schemas.openxmlformats.org/officeDocument/2006/relationships/customXml" Target="../ink/ink221.xml"/><Relationship Id="rId8" Type="http://schemas.openxmlformats.org/officeDocument/2006/relationships/customXml" Target="../ink/ink2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7FCBDA6-1B7F-4D61-A945-C3501E9BAE9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8A8247F-5D25-432D-95B1-A6CA4B42ED0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B50272A-52E9-4C85-BF54-0BFC913DC62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40BAF2FB-13D1-4528-BC95-56E8273CDD1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C195AF77-B28E-440E-8664-F39EE64A04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5EBEE630-E5F8-4EA6-BE06-183BB263340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B240A99-A17E-4588-A416-EEBEE7953FC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29C8535-4003-49B4-AE7D-DC3F7C09094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785C0B3-8F3D-436A-87FC-780EE613B2E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0A5F1BAE-F787-4A23-929B-026059045F0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2C73F43-FB91-4C7F-8520-59C275F0F7B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4E1BEF7B-DFB5-4481-9FC0-B02A0E1087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C2FAA7E3-9A8C-4792-A393-FAE798346F0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9575B4F8-572C-4F19-9208-2E5159746DA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2C787DB2-59CD-4B99-9814-5359B0D2C58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28B5702F-CC37-4E25-BEDD-20A7B8BDE68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7D14BC8-20EC-4633-82B7-A0BCE72C128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FEADDA83-72B3-428A-9624-C730B5C4914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590550</xdr:colOff>
      <xdr:row>0</xdr:row>
      <xdr:rowOff>80961</xdr:rowOff>
    </xdr:from>
    <xdr:to>
      <xdr:col>22</xdr:col>
      <xdr:colOff>323850</xdr:colOff>
      <xdr:row>15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8976A4-0DFF-436F-B3DB-E8C0EF390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590550</xdr:colOff>
      <xdr:row>16</xdr:row>
      <xdr:rowOff>176212</xdr:rowOff>
    </xdr:from>
    <xdr:to>
      <xdr:col>22</xdr:col>
      <xdr:colOff>323850</xdr:colOff>
      <xdr:row>33</xdr:row>
      <xdr:rowOff>114300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73C0886E-D95B-469C-AB03-5545EE198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F29D9E3-4374-46B3-BCC4-D0FD6C78C49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DDEEC10C-0624-434D-B1B8-FD9055713B7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6F9643C-5C24-4994-B44B-A2ED258C2D0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EEABD1A-80D5-4218-849B-096F49F5CC8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0099521-CC0F-4424-BB96-93D6B83522E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C8B7954C-F9E6-412B-943A-4B781A039C2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1E0EAA2-D7A6-4D21-A4E2-6E5E8DDA2FF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F858FD7-C5DA-4F06-BBA4-D6C4D3AA356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A9C74A86-0126-4647-9E4C-23ECC51DB71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89E15BCE-24BE-4509-81D5-35892B2A0A3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9774D41-A672-4297-A097-56FC081189F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749A770-F88D-4B61-8ED1-304FC925800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D4E0F61C-1E22-40DA-A119-068184A63AB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EB6791E4-C083-41BB-9E7F-C29A8074EE5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A48EF4B3-F469-4448-848D-8C6E647167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F9E25595-734A-4EAC-8856-F500EB2911A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BBD7B568-9640-4F0C-BBA5-B7A3AFD247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B088A3E9-5320-47F5-BDA9-AF58D6D6367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EA67634-84CF-4956-B319-2BD0525B5A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2DF65BAD-5D5A-482B-903B-E1D01E5271D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C1CEE0C7-AFD5-4AA2-896F-F029EDE1A62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6BFD58BF-895E-4840-9EDC-81CA64BB9BC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3D062641-DCDC-4A1A-A31A-E5C67DD8B32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395BDD8A-2DC3-4993-BDC6-D73D55B8D90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993D825-D5F0-46B7-90DC-D227BA44DD9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C101519-6B47-4528-9F06-C09CFE14C0F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A0480D0-3AB6-4D82-B5B8-8129D00A471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EFB8FF8-62FD-474B-B607-304526C5674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1C8A3C5-BCF0-445B-A0D0-5108E53E336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007FFDC8-9B6E-44A9-8EBE-7F4074FF89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E4D689B3-AFB5-4660-9667-D47FB5A9C59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7D86CE8D-89BA-40DA-BCDC-1BC3BDCAB6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476CDBEC-B78E-4AA3-8A1B-F3C3008B015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9054FCC8-A824-4675-8284-1FD9BA27DE6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B0DDC689-4A40-4A71-A984-A788F120BFC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E9F729C1-FC61-4440-898C-9FCA0218A0E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13B3BB12-BACF-402E-BCE7-20B1EAFDAC8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73F2987-B693-4A3F-B5EB-FFF702657AE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609F6A9-8564-4915-B40E-7A48EA3FE8D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A00AA870-592D-4883-9953-A2614D080C0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D2A54CDE-8777-4B22-9629-51C9462E9E4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46C14A84-A071-45F3-A4A6-A147E29BAC9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CCF66DC5-C524-4678-83BC-62FC0F650EF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27C76FA8-D4E4-47D2-87BE-05917D86861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87B7750-1999-4917-84EE-186FAB7376A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27B8E6B3-C917-47E7-8B5F-15080DA8FB0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9F8B0D6B-67E3-4F06-B53E-201D363CD3E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C366643-D09A-43DE-B1A9-9B3D9342BDE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91C8D546-3DAB-496B-BBE1-381AAF63FE2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6547B5BA-99FE-41BC-9B11-DFA883A18F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973D5400-8155-4924-86C9-20A0DC13117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6537F6BE-30D0-4C92-8952-C87931A38E3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9F43E514-3342-413E-B21A-15E186747C4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99609047-C579-48F7-8858-6C39D0E5E32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233362</xdr:colOff>
      <xdr:row>0</xdr:row>
      <xdr:rowOff>61912</xdr:rowOff>
    </xdr:from>
    <xdr:to>
      <xdr:col>22</xdr:col>
      <xdr:colOff>304800</xdr:colOff>
      <xdr:row>15</xdr:row>
      <xdr:rowOff>85725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A25FB6F-EB9B-4E80-A46D-27E5C4695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242886</xdr:colOff>
      <xdr:row>16</xdr:row>
      <xdr:rowOff>33336</xdr:rowOff>
    </xdr:from>
    <xdr:to>
      <xdr:col>22</xdr:col>
      <xdr:colOff>285749</xdr:colOff>
      <xdr:row>33</xdr:row>
      <xdr:rowOff>57149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989EB09-BF12-46C8-82B4-639CD8756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CC22916C-8C95-4F45-9688-04B99F73958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70FFFCE8-E76E-4D43-9308-FFE2179D79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2438666B-872D-4065-9DCA-844245477E8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F5D32912-03AB-4BDE-8A79-DFE4E269B44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F140A4B7-252E-4D18-8F4F-2CB7FEBAEAB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994F7E85-EAD8-48B1-B727-F97084AB343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AE24940F-D15A-4448-AFB4-A4CB5139B4B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35BDB679-154F-4096-85A2-177B94A0AE6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E3D7A66C-4BE6-4A80-9CAD-339D9333F47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57BA7D81-F18A-456B-9D73-D7154580D87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8E7DE8A-6EDD-404F-97A2-B3E6987BA76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BE9708B-65E4-4408-B0DB-0C82C68B17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20C3BF75-FD09-4628-B95D-8543D6710D7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9616D0EE-8D4B-4200-83F8-63B3A19C689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8970138-1112-433B-BB6A-FE445BF7D7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AAFD5E6A-B8C6-413E-A517-4F81269290E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E9D12B70-3644-4F3F-84CE-93EC2758ABA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E645F2F6-32B8-458E-93F2-3BE7E541746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4762</xdr:colOff>
      <xdr:row>0</xdr:row>
      <xdr:rowOff>33336</xdr:rowOff>
    </xdr:from>
    <xdr:to>
      <xdr:col>22</xdr:col>
      <xdr:colOff>400050</xdr:colOff>
      <xdr:row>15</xdr:row>
      <xdr:rowOff>161924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E3C35A4-82C8-4DD7-8ABB-549753688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4762</xdr:colOff>
      <xdr:row>17</xdr:row>
      <xdr:rowOff>23811</xdr:rowOff>
    </xdr:from>
    <xdr:to>
      <xdr:col>22</xdr:col>
      <xdr:colOff>400050</xdr:colOff>
      <xdr:row>32</xdr:row>
      <xdr:rowOff>142874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D7C6274D-452F-4203-BFFE-C125B56B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7F53B40-7A08-4059-A152-3ABE2146E15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DC40D73-E830-4EC9-A246-4ED46E0D15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67AAEA8B-640A-4378-845D-10F10C86896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145F565E-0C8A-44B9-9860-634E488B45C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6748B5E8-FD91-44C8-A46D-CEBEE3453D6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1681861C-6E18-4A62-AD30-EAA298ABB3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0B82432D-1A98-4959-9786-F5FB4304026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CC177144-C9C0-42A1-A4A7-49C98007B50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9B41FFD7-ED28-46CF-8789-E5E92269639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21747EB1-3796-4585-AA7B-E82ED6C60AC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6F83ABEF-308F-4931-9DF6-0666A293A69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A7C71D7-9593-405D-9F4E-CFEE46ECCC0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B67C0F36-D86E-496C-A0F9-3A84993C15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C3397608-F74F-416A-9423-5D69AD190A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ED3BB8ED-0B01-4CE3-A1C6-DADCC1E64AF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23812</xdr:colOff>
      <xdr:row>0</xdr:row>
      <xdr:rowOff>71436</xdr:rowOff>
    </xdr:from>
    <xdr:to>
      <xdr:col>22</xdr:col>
      <xdr:colOff>228600</xdr:colOff>
      <xdr:row>15</xdr:row>
      <xdr:rowOff>123825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BD8B878-9719-430F-865E-A3C03AF10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23812</xdr:colOff>
      <xdr:row>17</xdr:row>
      <xdr:rowOff>52386</xdr:rowOff>
    </xdr:from>
    <xdr:to>
      <xdr:col>22</xdr:col>
      <xdr:colOff>209550</xdr:colOff>
      <xdr:row>32</xdr:row>
      <xdr:rowOff>38099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30959AE-B2E5-4272-B1FA-334B91913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1201773E-C593-4175-B9BB-0DB2C421116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7EBFA65-047D-4FDD-A8CD-3EC2E964244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1DF911C-F2E5-4D6A-A7EB-EAD137F9FDA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DBEEC88-4523-4655-8E04-980E81DB9E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3AF4BDA1-F07D-428F-97D0-2196D6D5745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3FBB6CC-2EE5-4865-A220-0DF207064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53E445E-6063-4C94-826F-4567DD2B525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73CF6628-E7B1-42CC-8194-163586BB1C2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64B1D4F-6398-4261-B851-7131D14BC47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30E570D2-9010-41EE-89ED-0105F79D621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C831CEA-92F3-479A-B39D-B841AF4E65B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597EB74-D87B-4964-97D8-61144189861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42200B2-D20F-4051-BD3D-DD3A94127FC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62D54CB7-F09A-4807-B431-124B5B8A716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868B1F4B-9FFD-465A-AC86-94556924C3C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A6C927D4-B636-4618-852B-99942D19428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F3096099-F666-4E64-AA70-9D33D2C893F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C1D9D4B6-891F-4968-B6EF-CD65C630CF8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92A73722-5951-4E5E-AF24-3E98A5D182C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AA621F3A-39AC-4D54-B2C1-8D8E952F689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AABF7AE2-1997-472D-99E8-A74FE822D07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41E27BD-A56E-415D-9E0E-73B87920003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A9E42A02-6063-4111-BD32-DFA0744562B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B5702E6E-763B-4824-B3CE-44111311B05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78B0B728-B523-40FA-95DC-3F4FCC4F7F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2F174FA3-CF8B-4408-BA86-C8BAF5A3A8F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DF4B7CEB-3004-44E8-A395-5183E5A817D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A5843DE2-E9AD-44EA-92BE-C38B3AE72E3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48B6BD66-4B40-47A5-AA3C-A6A0D583AF5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708AF143-9EFE-4E36-B67F-6E878A350C3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FB26DC7E-37E9-4E8D-9DAF-D54517EBD15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C4099C92-B648-4B4F-9F26-40A5104A6B8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70C13260-1EAB-4172-8D6F-5156E869CC5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08FEA7AF-38BE-4B0D-B2B0-9DD33398636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26DD7D8-51F1-4840-9A5E-505E9943F8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85B82A77-A918-4C4A-835B-C4FCFE8DEDE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1.1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4:03.7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3.2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5.4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6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4.2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8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7:01.9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8T23:46:59.7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0.58486533753060499</v>
      </c>
      <c r="C3" s="3"/>
      <c r="D3" s="5">
        <v>0.60429999999999995</v>
      </c>
      <c r="E3" s="5">
        <f>(D3-B3)/B3</f>
        <v>3.3229294373045275E-2</v>
      </c>
      <c r="F3" s="6">
        <f t="shared" ref="F3:F31" si="0">ABS((B3-D3)/B3)</f>
        <v>3.3229294373045275E-2</v>
      </c>
      <c r="G3" s="6"/>
      <c r="H3" s="5">
        <v>0.58486533753060499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0.59786913925822205</v>
      </c>
      <c r="C4" s="3"/>
      <c r="D4" s="5">
        <v>0.60429999999999995</v>
      </c>
      <c r="E4" s="5">
        <f t="shared" ref="E4:E31" si="1">(D4-B4)/B4</f>
        <v>1.0756301537417849E-2</v>
      </c>
      <c r="F4" s="6">
        <f t="shared" si="0"/>
        <v>1.0756301537417849E-2</v>
      </c>
      <c r="G4" s="6"/>
      <c r="H4" s="5">
        <v>0.59462858411172104</v>
      </c>
      <c r="I4" s="5">
        <f t="shared" ref="I4:I33" si="2">(H4-B4)/B4</f>
        <v>-5.4201746397574187E-3</v>
      </c>
      <c r="J4" s="6">
        <f t="shared" ref="J4:J33" si="3">ABS((B4-H4)/B4)</f>
        <v>5.4201746397574187E-3</v>
      </c>
    </row>
    <row r="5" spans="1:10" x14ac:dyDescent="0.35">
      <c r="A5" s="4">
        <v>43893</v>
      </c>
      <c r="B5" s="5">
        <v>0.60913925822253301</v>
      </c>
      <c r="C5" s="3"/>
      <c r="D5" s="5">
        <v>0.60429999999999995</v>
      </c>
      <c r="E5" s="5">
        <f t="shared" si="1"/>
        <v>-7.9444201916225275E-3</v>
      </c>
      <c r="F5" s="6">
        <f t="shared" si="0"/>
        <v>7.9444201916225275E-3</v>
      </c>
      <c r="G5" s="6"/>
      <c r="H5" s="5">
        <v>0.59931916780109296</v>
      </c>
      <c r="I5" s="5">
        <f t="shared" si="2"/>
        <v>-1.6121256820804911E-2</v>
      </c>
      <c r="J5" s="6">
        <f t="shared" si="3"/>
        <v>1.6121256820804911E-2</v>
      </c>
    </row>
    <row r="6" spans="1:10" x14ac:dyDescent="0.35">
      <c r="A6" s="4">
        <v>43894</v>
      </c>
      <c r="B6" s="5">
        <v>0.60806857942617198</v>
      </c>
      <c r="C6" s="3"/>
      <c r="D6" s="5">
        <v>0.60429999999999995</v>
      </c>
      <c r="E6" s="5">
        <f t="shared" si="1"/>
        <v>-6.1976223631360879E-3</v>
      </c>
      <c r="F6" s="6">
        <f t="shared" si="0"/>
        <v>6.1976223631360879E-3</v>
      </c>
      <c r="G6" s="6"/>
      <c r="H6" s="5">
        <v>0.58935307782112401</v>
      </c>
      <c r="I6" s="5">
        <f t="shared" si="2"/>
        <v>-3.0778603332389916E-2</v>
      </c>
      <c r="J6" s="6">
        <f t="shared" si="3"/>
        <v>3.0778603332389916E-2</v>
      </c>
    </row>
    <row r="7" spans="1:10" x14ac:dyDescent="0.35">
      <c r="A7" s="4">
        <v>43895</v>
      </c>
      <c r="B7" s="5">
        <v>0.59849772647778898</v>
      </c>
      <c r="C7" s="3"/>
      <c r="D7" s="5">
        <v>0.60429999999999995</v>
      </c>
      <c r="E7" s="5">
        <f t="shared" si="1"/>
        <v>9.69472942922916E-3</v>
      </c>
      <c r="F7" s="6">
        <f t="shared" si="0"/>
        <v>9.69472942922916E-3</v>
      </c>
      <c r="G7" s="6"/>
      <c r="H7" s="5">
        <v>0.58997248835388805</v>
      </c>
      <c r="I7" s="5">
        <f t="shared" si="2"/>
        <v>-1.4244395169339575E-2</v>
      </c>
      <c r="J7" s="6">
        <f t="shared" si="3"/>
        <v>1.4244395169339575E-2</v>
      </c>
    </row>
    <row r="8" spans="1:10" x14ac:dyDescent="0.35">
      <c r="A8" s="4">
        <v>43896</v>
      </c>
      <c r="B8" s="5">
        <v>0.59118706293706202</v>
      </c>
      <c r="C8" s="3"/>
      <c r="D8" s="5">
        <v>0.60440000000000005</v>
      </c>
      <c r="E8" s="5">
        <f t="shared" si="1"/>
        <v>2.2349841346823718E-2</v>
      </c>
      <c r="F8" s="6">
        <f t="shared" si="0"/>
        <v>2.2349841346823718E-2</v>
      </c>
      <c r="G8" s="6"/>
      <c r="H8" s="5">
        <v>0.60538635968165699</v>
      </c>
      <c r="I8" s="5">
        <f t="shared" si="2"/>
        <v>2.4018280565971436E-2</v>
      </c>
      <c r="J8" s="6">
        <f t="shared" si="3"/>
        <v>2.4018280565971436E-2</v>
      </c>
    </row>
    <row r="9" spans="1:10" x14ac:dyDescent="0.35">
      <c r="A9" s="4">
        <v>43897</v>
      </c>
      <c r="B9" s="5">
        <v>0.57489324466223302</v>
      </c>
      <c r="C9" s="3"/>
      <c r="D9" s="5">
        <v>0.60440000000000005</v>
      </c>
      <c r="E9" s="5">
        <f t="shared" si="1"/>
        <v>5.1325625429992895E-2</v>
      </c>
      <c r="F9" s="6">
        <f t="shared" si="0"/>
        <v>5.1325625429992895E-2</v>
      </c>
      <c r="G9" s="6"/>
      <c r="H9" s="5">
        <v>0.602487561651328</v>
      </c>
      <c r="I9" s="5">
        <f t="shared" si="2"/>
        <v>4.799902807225969E-2</v>
      </c>
      <c r="J9" s="6">
        <f t="shared" si="3"/>
        <v>4.799902807225969E-2</v>
      </c>
    </row>
    <row r="10" spans="1:10" x14ac:dyDescent="0.35">
      <c r="A10" s="4">
        <v>43898</v>
      </c>
      <c r="B10" s="5">
        <v>0.57929846046186095</v>
      </c>
      <c r="C10" s="3"/>
      <c r="D10" s="5">
        <v>0.60440000000000005</v>
      </c>
      <c r="E10" s="5">
        <f t="shared" si="1"/>
        <v>4.3330927408517933E-2</v>
      </c>
      <c r="F10" s="6">
        <f t="shared" si="0"/>
        <v>4.3330927408517933E-2</v>
      </c>
      <c r="G10" s="6"/>
      <c r="H10" s="5">
        <v>0.59799977022193496</v>
      </c>
      <c r="I10" s="5">
        <f t="shared" si="2"/>
        <v>3.2282685069046947E-2</v>
      </c>
      <c r="J10" s="6">
        <f t="shared" si="3"/>
        <v>3.2282685069046947E-2</v>
      </c>
    </row>
    <row r="11" spans="1:10" x14ac:dyDescent="0.35">
      <c r="A11" s="4">
        <v>43899</v>
      </c>
      <c r="B11" s="5">
        <v>0.58628586424072704</v>
      </c>
      <c r="C11" s="3"/>
      <c r="D11" s="5">
        <v>0.60440000000000005</v>
      </c>
      <c r="E11" s="5">
        <f t="shared" si="1"/>
        <v>3.0896422486207862E-2</v>
      </c>
      <c r="F11" s="6">
        <f t="shared" si="0"/>
        <v>3.0896422486207862E-2</v>
      </c>
      <c r="G11" s="6"/>
      <c r="H11" s="5">
        <v>0.60246865830919705</v>
      </c>
      <c r="I11" s="5">
        <f t="shared" si="2"/>
        <v>2.7602224538412896E-2</v>
      </c>
      <c r="J11" s="6">
        <f t="shared" si="3"/>
        <v>2.7602224538412896E-2</v>
      </c>
    </row>
    <row r="12" spans="1:10" x14ac:dyDescent="0.35">
      <c r="A12" s="4">
        <v>43900</v>
      </c>
      <c r="B12" s="5">
        <v>0.60228561428071403</v>
      </c>
      <c r="C12" s="3"/>
      <c r="D12" s="5">
        <v>0.60440000000000005</v>
      </c>
      <c r="E12" s="5">
        <f t="shared" si="1"/>
        <v>3.5106030580045375E-3</v>
      </c>
      <c r="F12" s="6">
        <f t="shared" si="0"/>
        <v>3.5106030580045375E-3</v>
      </c>
      <c r="G12" s="6"/>
      <c r="H12" s="5">
        <v>0.59752672027300602</v>
      </c>
      <c r="I12" s="5">
        <f t="shared" si="2"/>
        <v>-7.9013907934549852E-3</v>
      </c>
      <c r="J12" s="6">
        <f t="shared" si="3"/>
        <v>7.9013907934549852E-3</v>
      </c>
    </row>
    <row r="13" spans="1:10" x14ac:dyDescent="0.35">
      <c r="A13" s="4">
        <v>43901</v>
      </c>
      <c r="B13" s="5">
        <v>0.63968695348023696</v>
      </c>
      <c r="C13" s="3"/>
      <c r="D13" s="5">
        <v>0.60450000000000004</v>
      </c>
      <c r="E13" s="5">
        <f t="shared" si="1"/>
        <v>-5.5006520437537766E-2</v>
      </c>
      <c r="F13" s="6">
        <f t="shared" si="0"/>
        <v>5.5006520437537766E-2</v>
      </c>
      <c r="G13" s="6"/>
      <c r="H13" s="5">
        <v>0.59540573111653305</v>
      </c>
      <c r="I13" s="5">
        <f t="shared" si="2"/>
        <v>-6.9223269480158264E-2</v>
      </c>
      <c r="J13" s="6">
        <f t="shared" si="3"/>
        <v>6.9223269480158264E-2</v>
      </c>
    </row>
    <row r="14" spans="1:10" x14ac:dyDescent="0.35">
      <c r="A14" s="4">
        <v>43902</v>
      </c>
      <c r="B14" s="5">
        <v>0.59727766106442504</v>
      </c>
      <c r="C14" s="3"/>
      <c r="D14" s="5">
        <v>0.60450000000000004</v>
      </c>
      <c r="E14" s="5">
        <f t="shared" si="1"/>
        <v>1.2092096199787334E-2</v>
      </c>
      <c r="F14" s="6">
        <f t="shared" si="0"/>
        <v>1.2092096199787334E-2</v>
      </c>
      <c r="G14" s="6"/>
      <c r="H14" s="5">
        <v>0.59170502359269705</v>
      </c>
      <c r="I14" s="5">
        <f t="shared" si="2"/>
        <v>-9.3300617702608037E-3</v>
      </c>
      <c r="J14" s="6">
        <f t="shared" si="3"/>
        <v>9.3300617702608037E-3</v>
      </c>
    </row>
    <row r="15" spans="1:10" x14ac:dyDescent="0.35">
      <c r="A15" s="4">
        <v>43903</v>
      </c>
      <c r="B15" s="5">
        <v>0.59111130556527802</v>
      </c>
      <c r="C15" s="3"/>
      <c r="D15" s="5">
        <v>0.60450000000000004</v>
      </c>
      <c r="E15" s="5">
        <f t="shared" si="1"/>
        <v>2.2650039524990045E-2</v>
      </c>
      <c r="F15" s="6">
        <f t="shared" si="0"/>
        <v>2.2650039524990045E-2</v>
      </c>
      <c r="G15" s="6"/>
      <c r="H15" s="5">
        <v>0.59794838624359603</v>
      </c>
      <c r="I15" s="5">
        <f t="shared" si="2"/>
        <v>1.1566486064379581E-2</v>
      </c>
      <c r="J15" s="6">
        <f t="shared" si="3"/>
        <v>1.1566486064379581E-2</v>
      </c>
    </row>
    <row r="16" spans="1:10" x14ac:dyDescent="0.35">
      <c r="A16" s="4">
        <v>43904</v>
      </c>
      <c r="B16" s="5">
        <v>0.58150104968509397</v>
      </c>
      <c r="C16" s="3"/>
      <c r="D16" s="5">
        <v>0.60450000000000004</v>
      </c>
      <c r="E16" s="5">
        <f t="shared" si="1"/>
        <v>3.9551003953236047E-2</v>
      </c>
      <c r="F16" s="6">
        <f t="shared" si="0"/>
        <v>3.9551003953236047E-2</v>
      </c>
      <c r="G16" s="6"/>
      <c r="H16" s="5">
        <v>0.60192399785705297</v>
      </c>
      <c r="I16" s="5">
        <f t="shared" si="2"/>
        <v>3.5121085650694599E-2</v>
      </c>
      <c r="J16" s="6">
        <f t="shared" si="3"/>
        <v>3.5121085650694599E-2</v>
      </c>
    </row>
    <row r="17" spans="1:10" x14ac:dyDescent="0.35">
      <c r="A17" s="4">
        <v>43905</v>
      </c>
      <c r="B17" s="5">
        <v>0.57816480055983199</v>
      </c>
      <c r="C17" s="3"/>
      <c r="D17" s="5">
        <v>0.60450000000000004</v>
      </c>
      <c r="E17" s="5">
        <f t="shared" si="1"/>
        <v>4.5549641580857045E-2</v>
      </c>
      <c r="F17" s="6">
        <f t="shared" si="0"/>
        <v>4.5549641580857045E-2</v>
      </c>
      <c r="G17" s="6"/>
      <c r="H17" s="5">
        <v>0.60152325986570898</v>
      </c>
      <c r="I17" s="5">
        <f t="shared" si="2"/>
        <v>4.0401040124302262E-2</v>
      </c>
      <c r="J17" s="6">
        <f t="shared" si="3"/>
        <v>4.0401040124302262E-2</v>
      </c>
    </row>
    <row r="18" spans="1:10" x14ac:dyDescent="0.35">
      <c r="A18" s="4">
        <v>43906</v>
      </c>
      <c r="B18" s="5">
        <v>0.59560881735479299</v>
      </c>
      <c r="C18" s="3"/>
      <c r="D18" s="5">
        <v>0.60450000000000004</v>
      </c>
      <c r="E18" s="5">
        <f t="shared" si="1"/>
        <v>1.4927889557939068E-2</v>
      </c>
      <c r="F18" s="6">
        <f t="shared" si="0"/>
        <v>1.4927889557939068E-2</v>
      </c>
      <c r="G18" s="6"/>
      <c r="H18" s="5">
        <v>0.60213449833511301</v>
      </c>
      <c r="I18" s="5">
        <f t="shared" si="2"/>
        <v>1.0956320306508827E-2</v>
      </c>
      <c r="J18" s="6">
        <f t="shared" si="3"/>
        <v>1.0956320306508827E-2</v>
      </c>
    </row>
    <row r="19" spans="1:10" x14ac:dyDescent="0.35">
      <c r="A19" s="4">
        <v>43907</v>
      </c>
      <c r="B19" s="5">
        <v>0.58948740377886599</v>
      </c>
      <c r="C19" s="3"/>
      <c r="D19" s="5">
        <v>0.60460000000000003</v>
      </c>
      <c r="E19" s="5">
        <f t="shared" si="1"/>
        <v>2.5636843339239886E-2</v>
      </c>
      <c r="F19" s="6">
        <f t="shared" si="0"/>
        <v>2.5636843339239886E-2</v>
      </c>
      <c r="G19" s="6"/>
      <c r="H19" s="5">
        <v>0.603930576121957</v>
      </c>
      <c r="I19" s="5">
        <f t="shared" si="2"/>
        <v>2.4501239976467862E-2</v>
      </c>
      <c r="J19" s="6">
        <f t="shared" si="3"/>
        <v>2.4501239976467862E-2</v>
      </c>
    </row>
    <row r="20" spans="1:10" x14ac:dyDescent="0.35">
      <c r="A20" s="4">
        <v>43908</v>
      </c>
      <c r="B20" s="5">
        <v>0.58960636808957301</v>
      </c>
      <c r="C20" s="3"/>
      <c r="D20" s="5">
        <v>0.60460000000000003</v>
      </c>
      <c r="E20" s="5">
        <f t="shared" si="1"/>
        <v>2.542990157824955E-2</v>
      </c>
      <c r="F20" s="6">
        <f t="shared" si="0"/>
        <v>2.542990157824955E-2</v>
      </c>
      <c r="G20" s="6"/>
      <c r="H20" s="5">
        <v>0.59638947593610703</v>
      </c>
      <c r="I20" s="5">
        <f t="shared" si="2"/>
        <v>1.1504468427830023E-2</v>
      </c>
      <c r="J20" s="6">
        <f t="shared" si="3"/>
        <v>1.1504468427830023E-2</v>
      </c>
    </row>
    <row r="21" spans="1:10" x14ac:dyDescent="0.35">
      <c r="A21" s="4">
        <v>43909</v>
      </c>
      <c r="B21" s="5">
        <v>0.59659607980398999</v>
      </c>
      <c r="C21" s="3"/>
      <c r="D21" s="5">
        <v>0.60460000000000003</v>
      </c>
      <c r="E21" s="5">
        <f t="shared" si="1"/>
        <v>1.3415978527112859E-2</v>
      </c>
      <c r="F21" s="6">
        <f t="shared" si="0"/>
        <v>1.3415978527112859E-2</v>
      </c>
      <c r="G21" s="6"/>
      <c r="H21" s="5">
        <v>0.59392867833774499</v>
      </c>
      <c r="I21" s="5">
        <f t="shared" si="2"/>
        <v>-4.4710341829959192E-3</v>
      </c>
      <c r="J21" s="6">
        <f t="shared" si="3"/>
        <v>4.4710341829959192E-3</v>
      </c>
    </row>
    <row r="22" spans="1:10" x14ac:dyDescent="0.35">
      <c r="A22" s="4">
        <v>43910</v>
      </c>
      <c r="B22" s="5">
        <v>0.59483735571878205</v>
      </c>
      <c r="C22" s="3"/>
      <c r="D22" s="5">
        <v>0.60460000000000003</v>
      </c>
      <c r="E22" s="5">
        <f t="shared" si="1"/>
        <v>1.6412291843072163E-2</v>
      </c>
      <c r="F22" s="6">
        <f t="shared" si="0"/>
        <v>1.6412291843072163E-2</v>
      </c>
      <c r="G22" s="6"/>
      <c r="H22" s="5">
        <v>0.59405547134857095</v>
      </c>
      <c r="I22" s="5">
        <f t="shared" si="2"/>
        <v>-1.3144506858791525E-3</v>
      </c>
      <c r="J22" s="6">
        <f t="shared" si="3"/>
        <v>1.3144506858791525E-3</v>
      </c>
    </row>
    <row r="23" spans="1:10" x14ac:dyDescent="0.35">
      <c r="A23" s="4">
        <v>43911</v>
      </c>
      <c r="B23" s="5">
        <v>0.59108992302309304</v>
      </c>
      <c r="C23" s="3"/>
      <c r="D23" s="5">
        <v>0.60460000000000003</v>
      </c>
      <c r="E23" s="5">
        <f t="shared" si="1"/>
        <v>2.2856212651723995E-2</v>
      </c>
      <c r="F23" s="6">
        <f t="shared" si="0"/>
        <v>2.2856212651723995E-2</v>
      </c>
      <c r="G23" s="6"/>
      <c r="H23" s="5">
        <v>0.59454329917503201</v>
      </c>
      <c r="I23" s="5">
        <f t="shared" si="2"/>
        <v>5.8423871181509735E-3</v>
      </c>
      <c r="J23" s="6">
        <f t="shared" si="3"/>
        <v>5.8423871181509735E-3</v>
      </c>
    </row>
    <row r="24" spans="1:10" x14ac:dyDescent="0.35">
      <c r="A24" s="4">
        <v>43912</v>
      </c>
      <c r="B24" s="5">
        <v>0.59424449108079702</v>
      </c>
      <c r="C24" s="3"/>
      <c r="D24" s="5">
        <v>0.60470000000000002</v>
      </c>
      <c r="E24" s="5">
        <f t="shared" si="1"/>
        <v>1.7594624899570841E-2</v>
      </c>
      <c r="F24" s="6">
        <f t="shared" si="0"/>
        <v>1.7594624899570841E-2</v>
      </c>
      <c r="G24" s="6"/>
      <c r="H24" s="5">
        <v>0.62327197173527404</v>
      </c>
      <c r="I24" s="5">
        <f t="shared" si="2"/>
        <v>4.8847706777529511E-2</v>
      </c>
      <c r="J24" s="6">
        <f t="shared" si="3"/>
        <v>4.8847706777529511E-2</v>
      </c>
    </row>
    <row r="25" spans="1:10" x14ac:dyDescent="0.35">
      <c r="A25" s="4">
        <v>43913</v>
      </c>
      <c r="B25" s="5">
        <v>0.58822541127056305</v>
      </c>
      <c r="C25" s="3"/>
      <c r="D25" s="5">
        <v>0.60470000000000002</v>
      </c>
      <c r="E25" s="5">
        <f t="shared" si="1"/>
        <v>2.8007271385729431E-2</v>
      </c>
      <c r="F25" s="6">
        <f t="shared" si="0"/>
        <v>2.8007271385729431E-2</v>
      </c>
      <c r="G25" s="6"/>
      <c r="H25" s="5">
        <v>0.61025837033182795</v>
      </c>
      <c r="I25" s="5">
        <f t="shared" si="2"/>
        <v>3.7456659707498619E-2</v>
      </c>
      <c r="J25" s="6">
        <f t="shared" si="3"/>
        <v>3.7456659707498619E-2</v>
      </c>
    </row>
    <row r="26" spans="1:10" x14ac:dyDescent="0.35">
      <c r="A26" s="4">
        <v>43914</v>
      </c>
      <c r="B26" s="5">
        <v>0.60002274317704596</v>
      </c>
      <c r="C26" s="3"/>
      <c r="D26" s="5">
        <v>0.60470000000000002</v>
      </c>
      <c r="E26" s="5">
        <f t="shared" si="1"/>
        <v>7.7951325614568582E-3</v>
      </c>
      <c r="F26" s="6">
        <f t="shared" si="0"/>
        <v>7.7951325614568582E-3</v>
      </c>
      <c r="G26" s="6"/>
      <c r="H26" s="5">
        <v>0.59724537083310103</v>
      </c>
      <c r="I26" s="5">
        <f t="shared" si="2"/>
        <v>-4.6287784513618377E-3</v>
      </c>
      <c r="J26" s="6">
        <f t="shared" si="3"/>
        <v>4.6287784513618377E-3</v>
      </c>
    </row>
    <row r="27" spans="1:10" x14ac:dyDescent="0.35">
      <c r="A27" s="4">
        <v>43915</v>
      </c>
      <c r="B27" s="5">
        <v>0.58656578026591999</v>
      </c>
      <c r="C27" s="3"/>
      <c r="D27" s="5">
        <v>0.60470000000000002</v>
      </c>
      <c r="E27" s="5">
        <f t="shared" si="1"/>
        <v>3.0915918289435271E-2</v>
      </c>
      <c r="F27" s="6">
        <f t="shared" si="0"/>
        <v>3.0915918289435271E-2</v>
      </c>
      <c r="G27" s="6"/>
      <c r="H27" s="5">
        <v>0.59757675725700699</v>
      </c>
      <c r="I27" s="5">
        <f t="shared" si="2"/>
        <v>1.8771938905292364E-2</v>
      </c>
      <c r="J27" s="6">
        <f t="shared" si="3"/>
        <v>1.8771938905292364E-2</v>
      </c>
    </row>
    <row r="28" spans="1:10" x14ac:dyDescent="0.35">
      <c r="A28" s="4">
        <v>43916</v>
      </c>
      <c r="B28" s="5">
        <v>0.59955388383484898</v>
      </c>
      <c r="C28" s="3"/>
      <c r="D28" s="5">
        <v>0.60470000000000002</v>
      </c>
      <c r="E28" s="5">
        <f t="shared" si="1"/>
        <v>8.583242147037061E-3</v>
      </c>
      <c r="F28" s="6">
        <f t="shared" si="0"/>
        <v>8.583242147037061E-3</v>
      </c>
      <c r="G28" s="6"/>
      <c r="H28" s="5">
        <v>0.59707787157760805</v>
      </c>
      <c r="I28" s="5">
        <f t="shared" si="2"/>
        <v>-4.129757681501328E-3</v>
      </c>
      <c r="J28" s="6">
        <f t="shared" si="3"/>
        <v>4.129757681501328E-3</v>
      </c>
    </row>
    <row r="29" spans="1:10" x14ac:dyDescent="0.35">
      <c r="A29" s="4">
        <v>43917</v>
      </c>
      <c r="B29" s="5">
        <v>0.59565400843881799</v>
      </c>
      <c r="C29" s="3"/>
      <c r="D29" s="5">
        <v>0.6048</v>
      </c>
      <c r="E29" s="5">
        <f t="shared" si="1"/>
        <v>1.5354537082950615E-2</v>
      </c>
      <c r="F29" s="6">
        <f t="shared" si="0"/>
        <v>1.5354537082950615E-2</v>
      </c>
      <c r="G29" s="6"/>
      <c r="H29" s="5">
        <v>0.606453638751</v>
      </c>
      <c r="I29" s="5">
        <f t="shared" si="2"/>
        <v>1.8130710377467864E-2</v>
      </c>
      <c r="J29" s="6">
        <f t="shared" si="3"/>
        <v>1.8130710377467864E-2</v>
      </c>
    </row>
    <row r="30" spans="1:10" x14ac:dyDescent="0.35">
      <c r="A30" s="4">
        <v>43918</v>
      </c>
      <c r="B30" s="5">
        <v>0.59068953447672301</v>
      </c>
      <c r="C30" s="3"/>
      <c r="D30" s="5">
        <v>0.6048</v>
      </c>
      <c r="E30" s="5">
        <f t="shared" si="1"/>
        <v>2.3888125148140808E-2</v>
      </c>
      <c r="F30" s="6">
        <f t="shared" si="0"/>
        <v>2.3888125148140808E-2</v>
      </c>
      <c r="G30" s="6"/>
      <c r="H30" s="5">
        <v>0.60132149013033998</v>
      </c>
      <c r="I30" s="5">
        <f t="shared" si="2"/>
        <v>1.7999228076785796E-2</v>
      </c>
      <c r="J30" s="6">
        <f t="shared" si="3"/>
        <v>1.7999228076785796E-2</v>
      </c>
    </row>
    <row r="31" spans="1:10" x14ac:dyDescent="0.35">
      <c r="A31" s="4">
        <v>43919</v>
      </c>
      <c r="B31" s="5">
        <v>0.59109751835022695</v>
      </c>
      <c r="C31" s="3"/>
      <c r="D31" s="5">
        <v>0.6048</v>
      </c>
      <c r="E31" s="5">
        <f t="shared" si="1"/>
        <v>2.3181423072147461E-2</v>
      </c>
      <c r="F31" s="6">
        <f t="shared" si="0"/>
        <v>2.3181423072147461E-2</v>
      </c>
      <c r="G31" s="6"/>
      <c r="H31" s="5">
        <v>0.60605764804770401</v>
      </c>
      <c r="I31" s="5">
        <f t="shared" si="2"/>
        <v>2.5309072078717722E-2</v>
      </c>
      <c r="J31" s="6">
        <f t="shared" si="3"/>
        <v>2.5309072078717722E-2</v>
      </c>
    </row>
    <row r="32" spans="1:10" x14ac:dyDescent="0.35">
      <c r="A32" s="4">
        <v>43920</v>
      </c>
      <c r="B32" s="5">
        <v>0.58848320503848806</v>
      </c>
      <c r="C32" s="3"/>
      <c r="D32" s="5">
        <v>0.6048</v>
      </c>
      <c r="E32" s="5">
        <f t="shared" ref="E32:E33" si="4">(D32-B32)/B32</f>
        <v>2.7726865986676365E-2</v>
      </c>
      <c r="F32" s="6">
        <f t="shared" ref="F32:F33" si="5">ABS((B32-D32)/B32)</f>
        <v>2.7726865986676365E-2</v>
      </c>
      <c r="G32" s="6"/>
      <c r="H32" s="5">
        <v>0.56394048897208304</v>
      </c>
      <c r="I32" s="5">
        <f t="shared" si="2"/>
        <v>-4.1705040783279218E-2</v>
      </c>
      <c r="J32" s="6">
        <f t="shared" si="3"/>
        <v>4.1705040783279218E-2</v>
      </c>
    </row>
    <row r="33" spans="1:10" x14ac:dyDescent="0.35">
      <c r="A33" s="4">
        <v>43921</v>
      </c>
      <c r="B33" s="5">
        <v>0.59382352941176397</v>
      </c>
      <c r="C33" s="3"/>
      <c r="D33" s="5">
        <v>0.6048</v>
      </c>
      <c r="E33" s="5">
        <f t="shared" si="4"/>
        <v>1.8484398216940343E-2</v>
      </c>
      <c r="F33" s="6">
        <f t="shared" si="5"/>
        <v>1.8484398216940343E-2</v>
      </c>
      <c r="G33" s="6"/>
      <c r="H33" s="5">
        <v>0.58849620108600798</v>
      </c>
      <c r="I33" s="5">
        <f t="shared" si="2"/>
        <v>-8.9712314549630582E-3</v>
      </c>
      <c r="J33" s="6">
        <f t="shared" si="3"/>
        <v>8.9712314549630582E-3</v>
      </c>
    </row>
    <row r="34" spans="1:10" x14ac:dyDescent="0.35">
      <c r="A34" s="3"/>
      <c r="B34" s="3"/>
      <c r="C34" s="3"/>
      <c r="D34" s="3"/>
      <c r="E34" s="3"/>
      <c r="F34" s="5">
        <f>SUM(F3:F33)</f>
        <v>0.71429574560782882</v>
      </c>
      <c r="G34" s="5"/>
      <c r="H34" s="3"/>
      <c r="I34" s="3"/>
      <c r="J34" s="5">
        <f>SUM(J3:J33)</f>
        <v>0.65655000708346345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2.3041798245413836</v>
      </c>
      <c r="G36" s="5"/>
      <c r="H36" s="3"/>
      <c r="I36" s="3" t="s">
        <v>4</v>
      </c>
      <c r="J36" s="5">
        <f>(J34/J35)*100</f>
        <v>2.1179032486563338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H3" sqref="H3:H33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0.20744047164916901</v>
      </c>
      <c r="C3" s="3"/>
      <c r="D3" s="5">
        <v>0.74</v>
      </c>
      <c r="E3" s="5">
        <f>(D3-B3)/B3</f>
        <v>2.5672884568615681</v>
      </c>
      <c r="F3" s="6">
        <f t="shared" ref="F3:F31" si="0">ABS((B3-D3)/B3)</f>
        <v>2.5672884568615681</v>
      </c>
      <c r="G3" s="6"/>
      <c r="H3" s="5">
        <v>0.20744047164916901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0.234359493255615</v>
      </c>
      <c r="C4" s="3"/>
      <c r="D4" s="5">
        <v>0.73299999999999998</v>
      </c>
      <c r="E4" s="5">
        <f t="shared" ref="E4:E31" si="1">(D4-B4)/B4</f>
        <v>2.127673600149492</v>
      </c>
      <c r="F4" s="6">
        <f t="shared" si="0"/>
        <v>2.127673600149492</v>
      </c>
      <c r="G4" s="6"/>
      <c r="H4" s="5">
        <v>0.22969046618598701</v>
      </c>
      <c r="I4" s="5">
        <f t="shared" ref="I4:I31" si="2">(H4-B4)/B4</f>
        <v>-1.9922500278388555E-2</v>
      </c>
      <c r="J4" s="6">
        <f t="shared" ref="J4:J31" si="3">ABS((B4-H4)/B4)</f>
        <v>1.9922500278388555E-2</v>
      </c>
    </row>
    <row r="5" spans="1:10" x14ac:dyDescent="0.35">
      <c r="A5" s="4">
        <v>43893</v>
      </c>
      <c r="B5" s="5">
        <v>0.22700801849365199</v>
      </c>
      <c r="C5" s="3"/>
      <c r="D5" s="5">
        <v>0.72599999999999998</v>
      </c>
      <c r="E5" s="5">
        <f t="shared" si="1"/>
        <v>2.1981249156637244</v>
      </c>
      <c r="F5" s="6">
        <f t="shared" si="0"/>
        <v>2.1981249156637244</v>
      </c>
      <c r="G5" s="6"/>
      <c r="H5" s="5">
        <v>0.31001937195844798</v>
      </c>
      <c r="I5" s="5">
        <f t="shared" si="2"/>
        <v>0.3656758647365459</v>
      </c>
      <c r="J5" s="6">
        <f t="shared" si="3"/>
        <v>0.3656758647365459</v>
      </c>
    </row>
    <row r="6" spans="1:10" x14ac:dyDescent="0.35">
      <c r="A6" s="4">
        <v>43894</v>
      </c>
      <c r="B6" s="5">
        <v>0.23839012145996</v>
      </c>
      <c r="C6" s="3"/>
      <c r="D6" s="5">
        <v>0.71909999999999996</v>
      </c>
      <c r="E6" s="5">
        <f t="shared" si="1"/>
        <v>2.0164840539366899</v>
      </c>
      <c r="F6" s="6">
        <f t="shared" si="0"/>
        <v>2.0164840539366899</v>
      </c>
      <c r="G6" s="6"/>
      <c r="H6" s="5">
        <v>0.38417219107564499</v>
      </c>
      <c r="I6" s="5">
        <f t="shared" si="2"/>
        <v>0.61152730961702428</v>
      </c>
      <c r="J6" s="6">
        <f t="shared" si="3"/>
        <v>0.61152730961702428</v>
      </c>
    </row>
    <row r="7" spans="1:10" x14ac:dyDescent="0.35">
      <c r="A7" s="4">
        <v>43895</v>
      </c>
      <c r="B7" s="5">
        <v>0.238789472579956</v>
      </c>
      <c r="C7" s="3"/>
      <c r="D7" s="5">
        <v>0.71230000000000004</v>
      </c>
      <c r="E7" s="5">
        <f t="shared" si="1"/>
        <v>1.9829623236907747</v>
      </c>
      <c r="F7" s="6">
        <f t="shared" si="0"/>
        <v>1.9829623236907747</v>
      </c>
      <c r="G7" s="6"/>
      <c r="H7" s="5">
        <v>0.36720585159423802</v>
      </c>
      <c r="I7" s="5">
        <f t="shared" si="2"/>
        <v>0.53778073893640022</v>
      </c>
      <c r="J7" s="6">
        <f t="shared" si="3"/>
        <v>0.53778073893640022</v>
      </c>
    </row>
    <row r="8" spans="1:10" x14ac:dyDescent="0.35">
      <c r="A8" s="4">
        <v>43896</v>
      </c>
      <c r="B8" s="5">
        <v>0.28500659942626899</v>
      </c>
      <c r="C8" s="3"/>
      <c r="D8" s="5">
        <v>0.70550000000000002</v>
      </c>
      <c r="E8" s="5">
        <f t="shared" si="1"/>
        <v>1.4753812768553536</v>
      </c>
      <c r="F8" s="6">
        <f t="shared" si="0"/>
        <v>1.4753812768553536</v>
      </c>
      <c r="G8" s="6"/>
      <c r="H8" s="5">
        <v>0.462669993652078</v>
      </c>
      <c r="I8" s="5">
        <f t="shared" si="2"/>
        <v>0.6233658960299634</v>
      </c>
      <c r="J8" s="6">
        <f t="shared" si="3"/>
        <v>0.6233658960299634</v>
      </c>
    </row>
    <row r="9" spans="1:10" x14ac:dyDescent="0.35">
      <c r="A9" s="4">
        <v>43897</v>
      </c>
      <c r="B9" s="5">
        <v>0.23561574935912999</v>
      </c>
      <c r="C9" s="3"/>
      <c r="D9" s="5">
        <v>0.69879999999999998</v>
      </c>
      <c r="E9" s="5">
        <f t="shared" si="1"/>
        <v>1.9658458821225731</v>
      </c>
      <c r="F9" s="6">
        <f t="shared" si="0"/>
        <v>1.9658458821225731</v>
      </c>
      <c r="G9" s="6"/>
      <c r="H9" s="5">
        <v>0.385368571609222</v>
      </c>
      <c r="I9" s="5">
        <f t="shared" si="2"/>
        <v>0.63558069720473531</v>
      </c>
      <c r="J9" s="6">
        <f t="shared" si="3"/>
        <v>0.63558069720473531</v>
      </c>
    </row>
    <row r="10" spans="1:10" x14ac:dyDescent="0.35">
      <c r="A10" s="4">
        <v>43898</v>
      </c>
      <c r="B10" s="5">
        <v>0.237455549240112</v>
      </c>
      <c r="C10" s="3"/>
      <c r="D10" s="5">
        <v>0.69210000000000005</v>
      </c>
      <c r="E10" s="5">
        <f t="shared" si="1"/>
        <v>1.9146507723858557</v>
      </c>
      <c r="F10" s="6">
        <f t="shared" si="0"/>
        <v>1.9146507723858557</v>
      </c>
      <c r="G10" s="6"/>
      <c r="H10" s="5">
        <v>0.48189614035049</v>
      </c>
      <c r="I10" s="5">
        <f t="shared" si="2"/>
        <v>1.0294162081813587</v>
      </c>
      <c r="J10" s="6">
        <f t="shared" si="3"/>
        <v>1.0294162081813587</v>
      </c>
    </row>
    <row r="11" spans="1:10" x14ac:dyDescent="0.35">
      <c r="A11" s="4">
        <v>43899</v>
      </c>
      <c r="B11" s="5">
        <v>0.22314982414245599</v>
      </c>
      <c r="C11" s="3"/>
      <c r="D11" s="5">
        <v>0.68559999999999999</v>
      </c>
      <c r="E11" s="5">
        <f t="shared" si="1"/>
        <v>2.0723752646218609</v>
      </c>
      <c r="F11" s="6">
        <f t="shared" si="0"/>
        <v>2.0723752646218609</v>
      </c>
      <c r="G11" s="6"/>
      <c r="H11" s="5">
        <v>0.44978859784228098</v>
      </c>
      <c r="I11" s="5">
        <f t="shared" si="2"/>
        <v>1.0156350092175817</v>
      </c>
      <c r="J11" s="6">
        <f t="shared" si="3"/>
        <v>1.0156350092175817</v>
      </c>
    </row>
    <row r="12" spans="1:10" x14ac:dyDescent="0.35">
      <c r="A12" s="4">
        <v>43900</v>
      </c>
      <c r="B12" s="5">
        <v>0.249924583435058</v>
      </c>
      <c r="C12" s="3"/>
      <c r="D12" s="5">
        <v>0.67900000000000005</v>
      </c>
      <c r="E12" s="5">
        <f t="shared" si="1"/>
        <v>1.7168195727989912</v>
      </c>
      <c r="F12" s="6">
        <f t="shared" si="0"/>
        <v>1.7168195727989912</v>
      </c>
      <c r="G12" s="6"/>
      <c r="H12" s="5">
        <v>0.51717120015764595</v>
      </c>
      <c r="I12" s="5">
        <f t="shared" si="2"/>
        <v>1.069309041349392</v>
      </c>
      <c r="J12" s="6">
        <f t="shared" si="3"/>
        <v>1.069309041349392</v>
      </c>
    </row>
    <row r="13" spans="1:10" x14ac:dyDescent="0.35">
      <c r="A13" s="4">
        <v>43901</v>
      </c>
      <c r="B13" s="5">
        <v>0.261772365570068</v>
      </c>
      <c r="C13" s="3"/>
      <c r="D13" s="5">
        <v>0.67259999999999998</v>
      </c>
      <c r="E13" s="5">
        <f t="shared" si="1"/>
        <v>1.5694079607496487</v>
      </c>
      <c r="F13" s="6">
        <f t="shared" si="0"/>
        <v>1.5694079607496487</v>
      </c>
      <c r="G13" s="6"/>
      <c r="H13" s="5">
        <v>0.57924510379249405</v>
      </c>
      <c r="I13" s="5">
        <f t="shared" si="2"/>
        <v>1.2127817141089665</v>
      </c>
      <c r="J13" s="6">
        <f t="shared" si="3"/>
        <v>1.2127817141089665</v>
      </c>
    </row>
    <row r="14" spans="1:10" x14ac:dyDescent="0.35">
      <c r="A14" s="4">
        <v>43902</v>
      </c>
      <c r="B14" s="5">
        <v>0.19972611427307099</v>
      </c>
      <c r="C14" s="3"/>
      <c r="D14" s="5">
        <v>0.66620000000000001</v>
      </c>
      <c r="E14" s="5">
        <f t="shared" si="1"/>
        <v>2.3355678220883687</v>
      </c>
      <c r="F14" s="6">
        <f t="shared" si="0"/>
        <v>2.3355678220883687</v>
      </c>
      <c r="G14" s="6"/>
      <c r="H14" s="5">
        <v>0.48395063286706802</v>
      </c>
      <c r="I14" s="5">
        <f t="shared" si="2"/>
        <v>1.4230713876774146</v>
      </c>
      <c r="J14" s="6">
        <f t="shared" si="3"/>
        <v>1.4230713876774146</v>
      </c>
    </row>
    <row r="15" spans="1:10" x14ac:dyDescent="0.35">
      <c r="A15" s="4">
        <v>43903</v>
      </c>
      <c r="B15" s="5">
        <v>0.26939263343810999</v>
      </c>
      <c r="C15" s="3"/>
      <c r="D15" s="5">
        <v>0.65980000000000005</v>
      </c>
      <c r="E15" s="5">
        <f t="shared" si="1"/>
        <v>1.4492132230170351</v>
      </c>
      <c r="F15" s="6">
        <f t="shared" si="0"/>
        <v>1.4492132230170351</v>
      </c>
      <c r="G15" s="6"/>
      <c r="H15" s="5">
        <v>0.50466736350225905</v>
      </c>
      <c r="I15" s="5">
        <f t="shared" si="2"/>
        <v>0.87335250062879266</v>
      </c>
      <c r="J15" s="6">
        <f t="shared" si="3"/>
        <v>0.87335250062879266</v>
      </c>
    </row>
    <row r="16" spans="1:10" x14ac:dyDescent="0.35">
      <c r="A16" s="4">
        <v>43904</v>
      </c>
      <c r="B16" s="5">
        <v>0.25126853942871002</v>
      </c>
      <c r="C16" s="3"/>
      <c r="D16" s="5">
        <v>0.65359999999999996</v>
      </c>
      <c r="E16" s="5">
        <f t="shared" si="1"/>
        <v>1.6012010953939562</v>
      </c>
      <c r="F16" s="6">
        <f t="shared" si="0"/>
        <v>1.6012010953939562</v>
      </c>
      <c r="G16" s="6"/>
      <c r="H16" s="5">
        <v>0.28770785206901101</v>
      </c>
      <c r="I16" s="5">
        <f t="shared" si="2"/>
        <v>0.14502138916057794</v>
      </c>
      <c r="J16" s="6">
        <f t="shared" si="3"/>
        <v>0.14502138916057794</v>
      </c>
    </row>
    <row r="17" spans="1:10" x14ac:dyDescent="0.35">
      <c r="A17" s="4">
        <v>43905</v>
      </c>
      <c r="B17" s="5">
        <v>0.21873985290527301</v>
      </c>
      <c r="C17" s="3"/>
      <c r="D17" s="5">
        <v>0.64739999999999998</v>
      </c>
      <c r="E17" s="5">
        <f t="shared" si="1"/>
        <v>1.9596801469934315</v>
      </c>
      <c r="F17" s="6">
        <f t="shared" si="0"/>
        <v>1.9596801469934315</v>
      </c>
      <c r="G17" s="6"/>
      <c r="H17" s="5">
        <v>0.40976303211318199</v>
      </c>
      <c r="I17" s="5">
        <f t="shared" si="2"/>
        <v>0.87328932826261452</v>
      </c>
      <c r="J17" s="6">
        <f t="shared" si="3"/>
        <v>0.87328932826261452</v>
      </c>
    </row>
    <row r="18" spans="1:10" x14ac:dyDescent="0.35">
      <c r="A18" s="4">
        <v>43906</v>
      </c>
      <c r="B18" s="5">
        <v>0.27411417007446198</v>
      </c>
      <c r="C18" s="3"/>
      <c r="D18" s="5">
        <v>0.64119999999999999</v>
      </c>
      <c r="E18" s="5">
        <f t="shared" si="1"/>
        <v>1.3391713015996971</v>
      </c>
      <c r="F18" s="6">
        <f t="shared" si="0"/>
        <v>1.3391713015996971</v>
      </c>
      <c r="G18" s="6"/>
      <c r="H18" s="5">
        <v>0.33221215717619401</v>
      </c>
      <c r="I18" s="5">
        <f t="shared" si="2"/>
        <v>0.21194813491746869</v>
      </c>
      <c r="J18" s="6">
        <f t="shared" si="3"/>
        <v>0.21194813491746869</v>
      </c>
    </row>
    <row r="19" spans="1:10" x14ac:dyDescent="0.35">
      <c r="A19" s="4">
        <v>43907</v>
      </c>
      <c r="B19" s="5">
        <v>0.26600763320922799</v>
      </c>
      <c r="C19" s="3"/>
      <c r="D19" s="5">
        <v>0.6351</v>
      </c>
      <c r="E19" s="5">
        <f t="shared" si="1"/>
        <v>1.3875254718741956</v>
      </c>
      <c r="F19" s="6">
        <f t="shared" si="0"/>
        <v>1.3875254718741956</v>
      </c>
      <c r="G19" s="6"/>
      <c r="H19" s="5">
        <v>0.41331413542256901</v>
      </c>
      <c r="I19" s="5">
        <f t="shared" si="2"/>
        <v>0.55376795182970284</v>
      </c>
      <c r="J19" s="6">
        <f t="shared" si="3"/>
        <v>0.55376795182970284</v>
      </c>
    </row>
    <row r="20" spans="1:10" x14ac:dyDescent="0.35">
      <c r="A20" s="4">
        <v>43908</v>
      </c>
      <c r="B20" s="5">
        <v>0.20361557006835901</v>
      </c>
      <c r="C20" s="3"/>
      <c r="D20" s="5">
        <v>0.62909999999999999</v>
      </c>
      <c r="E20" s="5">
        <f t="shared" si="1"/>
        <v>2.0896458448084045</v>
      </c>
      <c r="F20" s="6">
        <f t="shared" si="0"/>
        <v>2.0896458448084045</v>
      </c>
      <c r="G20" s="6"/>
      <c r="H20" s="5">
        <v>0.48194342410139401</v>
      </c>
      <c r="I20" s="5">
        <f t="shared" si="2"/>
        <v>1.3669281476833679</v>
      </c>
      <c r="J20" s="6">
        <f t="shared" si="3"/>
        <v>1.3669281476833679</v>
      </c>
    </row>
    <row r="21" spans="1:10" x14ac:dyDescent="0.35">
      <c r="A21" s="4">
        <v>43909</v>
      </c>
      <c r="B21" s="5">
        <v>0.25067914962768501</v>
      </c>
      <c r="C21" s="3"/>
      <c r="D21" s="5">
        <v>0.62309999999999999</v>
      </c>
      <c r="E21" s="5">
        <f t="shared" si="1"/>
        <v>1.4856474937203346</v>
      </c>
      <c r="F21" s="6">
        <f t="shared" si="0"/>
        <v>1.4856474937203346</v>
      </c>
      <c r="G21" s="6"/>
      <c r="H21" s="5">
        <v>0.65182452221168796</v>
      </c>
      <c r="I21" s="5">
        <f t="shared" si="2"/>
        <v>1.6002342962300382</v>
      </c>
      <c r="J21" s="6">
        <f t="shared" si="3"/>
        <v>1.6002342962300382</v>
      </c>
    </row>
    <row r="22" spans="1:10" x14ac:dyDescent="0.35">
      <c r="A22" s="4">
        <v>43910</v>
      </c>
      <c r="B22" s="5">
        <v>0.19150519371032701</v>
      </c>
      <c r="C22" s="3"/>
      <c r="D22" s="5">
        <v>0.61719999999999997</v>
      </c>
      <c r="E22" s="5">
        <f t="shared" si="1"/>
        <v>2.2228890926769531</v>
      </c>
      <c r="F22" s="6">
        <f t="shared" si="0"/>
        <v>2.2228890926769531</v>
      </c>
      <c r="G22" s="6"/>
      <c r="H22" s="5">
        <v>0.38984541493549302</v>
      </c>
      <c r="I22" s="5">
        <f t="shared" si="2"/>
        <v>1.0356910817007801</v>
      </c>
      <c r="J22" s="6">
        <f t="shared" si="3"/>
        <v>1.0356910817007801</v>
      </c>
    </row>
    <row r="23" spans="1:10" x14ac:dyDescent="0.35">
      <c r="A23" s="4">
        <v>43911</v>
      </c>
      <c r="B23" s="5">
        <v>0.26963800430297802</v>
      </c>
      <c r="C23" s="3"/>
      <c r="D23" s="5">
        <v>0.61129999999999995</v>
      </c>
      <c r="E23" s="5">
        <f t="shared" si="1"/>
        <v>1.2671136495770616</v>
      </c>
      <c r="F23" s="6">
        <f t="shared" si="0"/>
        <v>1.2671136495770616</v>
      </c>
      <c r="G23" s="6"/>
      <c r="H23" s="5">
        <v>0.36018327728671201</v>
      </c>
      <c r="I23" s="5">
        <f t="shared" si="2"/>
        <v>0.33580308242451251</v>
      </c>
      <c r="J23" s="6">
        <f t="shared" si="3"/>
        <v>0.33580308242451251</v>
      </c>
    </row>
    <row r="24" spans="1:10" x14ac:dyDescent="0.35">
      <c r="A24" s="4">
        <v>43912</v>
      </c>
      <c r="B24" s="5">
        <v>0.25060875892639101</v>
      </c>
      <c r="C24" s="3"/>
      <c r="D24" s="5">
        <v>0.60550000000000004</v>
      </c>
      <c r="E24" s="5">
        <f t="shared" si="1"/>
        <v>1.4161166696406169</v>
      </c>
      <c r="F24" s="6">
        <f t="shared" si="0"/>
        <v>1.4161166696406169</v>
      </c>
      <c r="G24" s="6"/>
      <c r="H24" s="5">
        <v>0.94183031288749397</v>
      </c>
      <c r="I24" s="5">
        <f t="shared" si="2"/>
        <v>2.7581699734769809</v>
      </c>
      <c r="J24" s="6">
        <f t="shared" si="3"/>
        <v>2.7581699734769809</v>
      </c>
    </row>
    <row r="25" spans="1:10" x14ac:dyDescent="0.35">
      <c r="A25" s="4">
        <v>43913</v>
      </c>
      <c r="B25" s="5">
        <v>0.27541221618652301</v>
      </c>
      <c r="C25" s="3"/>
      <c r="D25" s="5">
        <v>0.59970000000000001</v>
      </c>
      <c r="E25" s="5">
        <f t="shared" si="1"/>
        <v>1.1774633249886526</v>
      </c>
      <c r="F25" s="6">
        <f t="shared" si="0"/>
        <v>1.1774633249886526</v>
      </c>
      <c r="G25" s="6"/>
      <c r="H25" s="5">
        <v>0.52843692937099196</v>
      </c>
      <c r="I25" s="5">
        <f t="shared" si="2"/>
        <v>0.91871274516417201</v>
      </c>
      <c r="J25" s="6">
        <f t="shared" si="3"/>
        <v>0.91871274516417201</v>
      </c>
    </row>
    <row r="26" spans="1:10" x14ac:dyDescent="0.35">
      <c r="A26" s="4">
        <v>43914</v>
      </c>
      <c r="B26" s="5">
        <v>0.19976139068603499</v>
      </c>
      <c r="C26" s="3"/>
      <c r="D26" s="5">
        <v>0.59399999999999997</v>
      </c>
      <c r="E26" s="5">
        <f t="shared" si="1"/>
        <v>1.9735475807414149</v>
      </c>
      <c r="F26" s="6">
        <f t="shared" si="0"/>
        <v>1.9735475807414149</v>
      </c>
      <c r="G26" s="6"/>
      <c r="H26" s="5">
        <v>0.46971614433539299</v>
      </c>
      <c r="I26" s="5">
        <f t="shared" si="2"/>
        <v>1.3513860347200222</v>
      </c>
      <c r="J26" s="6">
        <f t="shared" si="3"/>
        <v>1.3513860347200222</v>
      </c>
    </row>
    <row r="27" spans="1:10" x14ac:dyDescent="0.35">
      <c r="A27" s="4">
        <v>43915</v>
      </c>
      <c r="B27" s="5">
        <v>0.23059025764465299</v>
      </c>
      <c r="C27" s="3"/>
      <c r="D27" s="5">
        <v>0.58840000000000003</v>
      </c>
      <c r="E27" s="5">
        <f t="shared" si="1"/>
        <v>1.5517123143456621</v>
      </c>
      <c r="F27" s="6">
        <f t="shared" si="0"/>
        <v>1.5517123143456621</v>
      </c>
      <c r="G27" s="6"/>
      <c r="H27" s="5">
        <v>0.45997890003061898</v>
      </c>
      <c r="I27" s="5">
        <f t="shared" si="2"/>
        <v>0.99478895912186049</v>
      </c>
      <c r="J27" s="6">
        <f t="shared" si="3"/>
        <v>0.99478895912186049</v>
      </c>
    </row>
    <row r="28" spans="1:10" x14ac:dyDescent="0.35">
      <c r="A28" s="4">
        <v>43916</v>
      </c>
      <c r="B28" s="5">
        <v>0.25441579818725502</v>
      </c>
      <c r="C28" s="3"/>
      <c r="D28" s="5">
        <v>0.58279999999999998</v>
      </c>
      <c r="E28" s="5">
        <f t="shared" si="1"/>
        <v>1.290738248774346</v>
      </c>
      <c r="F28" s="6">
        <f t="shared" si="0"/>
        <v>1.290738248774346</v>
      </c>
      <c r="G28" s="6"/>
      <c r="H28" s="5">
        <v>0.460289443220121</v>
      </c>
      <c r="I28" s="5">
        <f t="shared" si="2"/>
        <v>0.80920149809776731</v>
      </c>
      <c r="J28" s="6">
        <f t="shared" si="3"/>
        <v>0.80920149809776731</v>
      </c>
    </row>
    <row r="29" spans="1:10" x14ac:dyDescent="0.35">
      <c r="A29" s="4">
        <v>43917</v>
      </c>
      <c r="B29" s="5">
        <v>0.27407950401306103</v>
      </c>
      <c r="C29" s="3"/>
      <c r="D29" s="5">
        <v>0.57720000000000005</v>
      </c>
      <c r="E29" s="5">
        <f t="shared" si="1"/>
        <v>1.10595827688193</v>
      </c>
      <c r="F29" s="6">
        <f t="shared" si="0"/>
        <v>1.10595827688193</v>
      </c>
      <c r="G29" s="6"/>
      <c r="H29" s="5">
        <v>0.42237572753005398</v>
      </c>
      <c r="I29" s="5">
        <f t="shared" si="2"/>
        <v>0.54107009588694388</v>
      </c>
      <c r="J29" s="6">
        <f t="shared" si="3"/>
        <v>0.54107009588694388</v>
      </c>
    </row>
    <row r="30" spans="1:10" x14ac:dyDescent="0.35">
      <c r="A30" s="4">
        <v>43918</v>
      </c>
      <c r="B30" s="5">
        <v>0.21926649093627901</v>
      </c>
      <c r="C30" s="3"/>
      <c r="D30" s="5">
        <v>0.57179999999999997</v>
      </c>
      <c r="E30" s="5">
        <f t="shared" si="1"/>
        <v>1.6077856108262827</v>
      </c>
      <c r="F30" s="6">
        <f t="shared" si="0"/>
        <v>1.6077856108262827</v>
      </c>
      <c r="G30" s="6"/>
      <c r="H30" s="5">
        <v>0.42326900043517601</v>
      </c>
      <c r="I30" s="5">
        <f t="shared" si="2"/>
        <v>0.93038616446952738</v>
      </c>
      <c r="J30" s="6">
        <f t="shared" si="3"/>
        <v>0.93038616446952738</v>
      </c>
    </row>
    <row r="31" spans="1:10" x14ac:dyDescent="0.35">
      <c r="A31" s="4">
        <v>43919</v>
      </c>
      <c r="B31" s="5">
        <v>0.21106729507446201</v>
      </c>
      <c r="C31" s="3"/>
      <c r="D31" s="5">
        <v>0.56630000000000003</v>
      </c>
      <c r="E31" s="5">
        <f t="shared" si="1"/>
        <v>1.6830305462540571</v>
      </c>
      <c r="F31" s="6">
        <f t="shared" si="0"/>
        <v>1.6830305462540571</v>
      </c>
      <c r="G31" s="6"/>
      <c r="H31" s="5">
        <v>0.201139901953203</v>
      </c>
      <c r="I31" s="5">
        <f t="shared" si="2"/>
        <v>-4.7034255675455279E-2</v>
      </c>
      <c r="J31" s="6">
        <f t="shared" si="3"/>
        <v>4.7034255675455279E-2</v>
      </c>
    </row>
    <row r="32" spans="1:10" x14ac:dyDescent="0.35">
      <c r="A32" s="4">
        <v>43920</v>
      </c>
      <c r="B32" s="5">
        <v>0.20328515052795401</v>
      </c>
      <c r="C32" s="3"/>
      <c r="D32" s="5">
        <v>0.56089999999999995</v>
      </c>
      <c r="E32" s="5">
        <f t="shared" ref="E32:E33" si="4">(D32-B32)/B32</f>
        <v>1.7591784178198979</v>
      </c>
      <c r="F32" s="6">
        <f t="shared" ref="F32:F33" si="5">ABS((B32-D32)/B32)</f>
        <v>1.7591784178198979</v>
      </c>
      <c r="G32" s="6"/>
      <c r="H32" s="5">
        <v>0.25174825389039801</v>
      </c>
      <c r="I32" s="5">
        <f t="shared" ref="I32:I33" si="6">(H32-B32)/B32</f>
        <v>0.2383996235661088</v>
      </c>
      <c r="J32" s="6">
        <f t="shared" ref="J32:J33" si="7">ABS((B32-H32)/B32)</f>
        <v>0.2383996235661088</v>
      </c>
    </row>
    <row r="33" spans="1:10" x14ac:dyDescent="0.35">
      <c r="A33" s="4">
        <v>43921</v>
      </c>
      <c r="B33" s="5">
        <v>0.27729600906371998</v>
      </c>
      <c r="C33" s="3"/>
      <c r="D33" s="5">
        <v>0.55559999999999998</v>
      </c>
      <c r="E33" s="5">
        <f t="shared" si="4"/>
        <v>1.0036350392346556</v>
      </c>
      <c r="F33" s="6">
        <f t="shared" si="5"/>
        <v>1.0036350392346556</v>
      </c>
      <c r="G33" s="6"/>
      <c r="H33" s="5">
        <v>0.161723918704825</v>
      </c>
      <c r="I33" s="5">
        <f t="shared" si="6"/>
        <v>-0.41678237905089222</v>
      </c>
      <c r="J33" s="6">
        <f t="shared" si="7"/>
        <v>0.41678237905089222</v>
      </c>
    </row>
    <row r="34" spans="1:10" x14ac:dyDescent="0.35">
      <c r="A34" s="3"/>
      <c r="B34" s="3"/>
      <c r="C34" s="3"/>
      <c r="D34" s="3"/>
      <c r="E34" s="3"/>
      <c r="F34" s="5">
        <f>SUM(F3:F33)</f>
        <v>53.313835251093494</v>
      </c>
      <c r="G34" s="5"/>
      <c r="H34" s="3"/>
      <c r="I34" s="3"/>
      <c r="J34" s="5">
        <f>SUM(J3:J33)</f>
        <v>24.546034009405357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171.98011371320482</v>
      </c>
      <c r="G36" s="5"/>
      <c r="H36" s="3"/>
      <c r="I36" s="3" t="s">
        <v>4</v>
      </c>
      <c r="J36" s="5">
        <f>(J34/J35)*100</f>
        <v>79.180754869049537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A4C3-C3FA-4B14-A6FC-DE8A2BE08BC4}">
  <dimension ref="A1:AD40"/>
  <sheetViews>
    <sheetView tabSelected="1" topLeftCell="A2" workbookViewId="0">
      <selection activeCell="AC40" sqref="A35:AC40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7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7.26953125" bestFit="1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85" thickBot="1" x14ac:dyDescent="0.4">
      <c r="A1" s="22"/>
      <c r="B1" s="23" t="s">
        <v>11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8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10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43891</v>
      </c>
      <c r="B3" s="14">
        <v>4.5612942721578804</v>
      </c>
      <c r="C3" s="17"/>
      <c r="D3" s="14">
        <v>6.2081999999999997</v>
      </c>
      <c r="E3" s="14">
        <f>(D3-B3)/B3</f>
        <v>0.36106105626528512</v>
      </c>
      <c r="F3" s="15">
        <f t="shared" ref="F3:F33" si="0">ABS((B3-D3)/B3)</f>
        <v>0.36106105626528512</v>
      </c>
      <c r="G3" s="15"/>
      <c r="H3" s="14">
        <v>4.5612942721578804</v>
      </c>
      <c r="I3" s="14">
        <f>(H3-B3)/B3</f>
        <v>0</v>
      </c>
      <c r="J3" s="15">
        <f>ABS((B3-H3)/B3)</f>
        <v>0</v>
      </c>
      <c r="K3" s="13">
        <v>43891</v>
      </c>
      <c r="L3" s="14">
        <v>0.21328145853243699</v>
      </c>
      <c r="M3" s="17"/>
      <c r="N3" s="14">
        <v>0.2263</v>
      </c>
      <c r="O3" s="14">
        <f>(N3-L3)/L3</f>
        <v>6.1039255625603674E-2</v>
      </c>
      <c r="P3" s="15">
        <f t="shared" ref="P3:P33" si="1">ABS((L3-N3)/L3)</f>
        <v>6.1039255625603674E-2</v>
      </c>
      <c r="Q3" s="15"/>
      <c r="R3" s="14">
        <v>0.21328145853243699</v>
      </c>
      <c r="S3" s="14">
        <f>(R3-L3)/L3</f>
        <v>0</v>
      </c>
      <c r="T3" s="15">
        <f>ABS((L3-R3)/L3)</f>
        <v>0</v>
      </c>
      <c r="U3" s="13">
        <v>43891</v>
      </c>
      <c r="V3" s="14">
        <v>0.20744047164916901</v>
      </c>
      <c r="W3" s="17"/>
      <c r="X3" s="14">
        <v>0.74</v>
      </c>
      <c r="Y3" s="14">
        <f>(X3-V3)/V3</f>
        <v>2.5672884568615681</v>
      </c>
      <c r="Z3" s="15">
        <f t="shared" ref="Z3:Z33" si="2">ABS((V3-X3)/V3)</f>
        <v>2.5672884568615681</v>
      </c>
      <c r="AA3" s="15"/>
      <c r="AB3" s="14">
        <v>0.20744047164916901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43892</v>
      </c>
      <c r="B4" s="14">
        <v>4.6947703567610803</v>
      </c>
      <c r="C4" s="17"/>
      <c r="D4" s="14">
        <v>6.1795</v>
      </c>
      <c r="E4" s="14">
        <f t="shared" ref="E4:E33" si="3">(D4-B4)/B4</f>
        <v>0.31625181434076233</v>
      </c>
      <c r="F4" s="15">
        <f t="shared" si="0"/>
        <v>0.31625181434076233</v>
      </c>
      <c r="G4" s="15"/>
      <c r="H4" s="14">
        <v>4.6883925194228597</v>
      </c>
      <c r="I4" s="14">
        <f t="shared" ref="I4:I33" si="4">(H4-B4)/B4</f>
        <v>-1.3584982551991494E-3</v>
      </c>
      <c r="J4" s="15">
        <f t="shared" ref="J4:J33" si="5">ABS((B4-H4)/B4)</f>
        <v>1.3584982551991494E-3</v>
      </c>
      <c r="K4" s="13">
        <v>43892</v>
      </c>
      <c r="L4" s="14">
        <v>0.20464543798007001</v>
      </c>
      <c r="M4" s="17"/>
      <c r="N4" s="14">
        <v>0.22589999999999999</v>
      </c>
      <c r="O4" s="14">
        <f t="shared" ref="O4:O33" si="6">(N4-L4)/L4</f>
        <v>0.10386042430127329</v>
      </c>
      <c r="P4" s="15">
        <f t="shared" si="1"/>
        <v>0.10386042430127329</v>
      </c>
      <c r="Q4" s="15"/>
      <c r="R4" s="14">
        <v>0.240191630061868</v>
      </c>
      <c r="S4" s="14">
        <f t="shared" ref="S4:S33" si="7">(R4-L4)/L4</f>
        <v>0.17369647929928328</v>
      </c>
      <c r="T4" s="15">
        <f t="shared" ref="T4:T33" si="8">ABS((L4-R4)/L4)</f>
        <v>0.17369647929928328</v>
      </c>
      <c r="U4" s="13">
        <v>43892</v>
      </c>
      <c r="V4" s="14">
        <v>0.234359493255615</v>
      </c>
      <c r="W4" s="17"/>
      <c r="X4" s="14">
        <v>0.73299999999999998</v>
      </c>
      <c r="Y4" s="14">
        <f t="shared" ref="Y4:Y33" si="9">(X4-V4)/V4</f>
        <v>2.127673600149492</v>
      </c>
      <c r="Z4" s="15">
        <f t="shared" si="2"/>
        <v>2.127673600149492</v>
      </c>
      <c r="AA4" s="15"/>
      <c r="AB4" s="14">
        <v>0.22969046618598701</v>
      </c>
      <c r="AC4" s="14">
        <f t="shared" ref="AC4:AC33" si="10">(AB4-V4)/V4</f>
        <v>-1.9922500278388555E-2</v>
      </c>
      <c r="AD4" s="15">
        <f t="shared" ref="AD4:AD33" si="11">ABS((V4-AB4)/V4)</f>
        <v>1.9922500278388555E-2</v>
      </c>
    </row>
    <row r="5" spans="1:30" x14ac:dyDescent="0.35">
      <c r="A5" s="13">
        <v>43893</v>
      </c>
      <c r="B5" s="14">
        <v>4.7035328508531897</v>
      </c>
      <c r="C5" s="17"/>
      <c r="D5" s="14">
        <v>6.1508000000000003</v>
      </c>
      <c r="E5" s="14">
        <f t="shared" si="3"/>
        <v>0.30769789327277386</v>
      </c>
      <c r="F5" s="15">
        <f t="shared" si="0"/>
        <v>0.30769789327277386</v>
      </c>
      <c r="G5" s="15"/>
      <c r="H5" s="14">
        <v>5.1336474810562898</v>
      </c>
      <c r="I5" s="14">
        <f t="shared" si="4"/>
        <v>9.144501459686416E-2</v>
      </c>
      <c r="J5" s="15">
        <f t="shared" si="5"/>
        <v>9.144501459686416E-2</v>
      </c>
      <c r="K5" s="13">
        <v>43893</v>
      </c>
      <c r="L5" s="14">
        <v>0.21335426936857399</v>
      </c>
      <c r="M5" s="17"/>
      <c r="N5" s="14">
        <v>0.22550000000000001</v>
      </c>
      <c r="O5" s="14">
        <f t="shared" si="6"/>
        <v>5.6927525600361954E-2</v>
      </c>
      <c r="P5" s="15">
        <f t="shared" si="1"/>
        <v>5.6927525600361954E-2</v>
      </c>
      <c r="Q5" s="15"/>
      <c r="R5" s="14">
        <v>0.33569448742105701</v>
      </c>
      <c r="S5" s="14">
        <f t="shared" si="7"/>
        <v>0.57341349865906699</v>
      </c>
      <c r="T5" s="15">
        <f t="shared" si="8"/>
        <v>0.57341349865906699</v>
      </c>
      <c r="U5" s="13">
        <v>43893</v>
      </c>
      <c r="V5" s="14">
        <v>0.22700801849365199</v>
      </c>
      <c r="W5" s="17"/>
      <c r="X5" s="14">
        <v>0.72599999999999998</v>
      </c>
      <c r="Y5" s="14">
        <f t="shared" si="9"/>
        <v>2.1981249156637244</v>
      </c>
      <c r="Z5" s="15">
        <f t="shared" si="2"/>
        <v>2.1981249156637244</v>
      </c>
      <c r="AA5" s="15"/>
      <c r="AB5" s="14">
        <v>0.31001937195844798</v>
      </c>
      <c r="AC5" s="14">
        <f t="shared" si="10"/>
        <v>0.3656758647365459</v>
      </c>
      <c r="AD5" s="15">
        <f t="shared" si="11"/>
        <v>0.3656758647365459</v>
      </c>
    </row>
    <row r="6" spans="1:30" x14ac:dyDescent="0.35">
      <c r="A6" s="13">
        <v>43894</v>
      </c>
      <c r="B6" s="14">
        <v>4.7449116364849901</v>
      </c>
      <c r="C6" s="17"/>
      <c r="D6" s="14">
        <v>6.1223000000000001</v>
      </c>
      <c r="E6" s="14">
        <f t="shared" si="3"/>
        <v>0.29028746350593226</v>
      </c>
      <c r="F6" s="15">
        <f t="shared" si="0"/>
        <v>0.29028746350593226</v>
      </c>
      <c r="G6" s="15"/>
      <c r="H6" s="14">
        <v>4.9234519378949404</v>
      </c>
      <c r="I6" s="14">
        <f t="shared" si="4"/>
        <v>3.7627740006178939E-2</v>
      </c>
      <c r="J6" s="15">
        <f t="shared" si="5"/>
        <v>3.7627740006178939E-2</v>
      </c>
      <c r="K6" s="13">
        <v>43894</v>
      </c>
      <c r="L6" s="14">
        <v>0.180566369947046</v>
      </c>
      <c r="M6" s="17"/>
      <c r="N6" s="14">
        <v>0.22509999999999999</v>
      </c>
      <c r="O6" s="14">
        <f t="shared" si="6"/>
        <v>0.24663302510879628</v>
      </c>
      <c r="P6" s="15">
        <f t="shared" si="1"/>
        <v>0.24663302510879628</v>
      </c>
      <c r="Q6" s="15"/>
      <c r="R6" s="14">
        <v>0.263317986289822</v>
      </c>
      <c r="S6" s="14">
        <f t="shared" si="7"/>
        <v>0.45828919508679411</v>
      </c>
      <c r="T6" s="15">
        <f t="shared" si="8"/>
        <v>0.45828919508679411</v>
      </c>
      <c r="U6" s="13">
        <v>43894</v>
      </c>
      <c r="V6" s="14">
        <v>0.23839012145996</v>
      </c>
      <c r="W6" s="17"/>
      <c r="X6" s="14">
        <v>0.71909999999999996</v>
      </c>
      <c r="Y6" s="14">
        <f t="shared" si="9"/>
        <v>2.0164840539366899</v>
      </c>
      <c r="Z6" s="15">
        <f t="shared" si="2"/>
        <v>2.0164840539366899</v>
      </c>
      <c r="AA6" s="15"/>
      <c r="AB6" s="14">
        <v>0.38417219107564499</v>
      </c>
      <c r="AC6" s="14">
        <f t="shared" si="10"/>
        <v>0.61152730961702428</v>
      </c>
      <c r="AD6" s="15">
        <f t="shared" si="11"/>
        <v>0.61152730961702428</v>
      </c>
    </row>
    <row r="7" spans="1:30" x14ac:dyDescent="0.35">
      <c r="A7" s="13">
        <v>43895</v>
      </c>
      <c r="B7" s="14">
        <v>4.58722877620988</v>
      </c>
      <c r="C7" s="17"/>
      <c r="D7" s="14">
        <v>6.0938999999999997</v>
      </c>
      <c r="E7" s="14">
        <f t="shared" si="3"/>
        <v>0.32844911324326431</v>
      </c>
      <c r="F7" s="15">
        <f t="shared" si="0"/>
        <v>0.32844911324326431</v>
      </c>
      <c r="G7" s="15"/>
      <c r="H7" s="14">
        <v>4.8046573523436802</v>
      </c>
      <c r="I7" s="14">
        <f t="shared" si="4"/>
        <v>4.7398677227833155E-2</v>
      </c>
      <c r="J7" s="15">
        <f t="shared" si="5"/>
        <v>4.7398677227833155E-2</v>
      </c>
      <c r="K7" s="13">
        <v>43895</v>
      </c>
      <c r="L7" s="14">
        <v>0.21248900515958599</v>
      </c>
      <c r="M7" s="17"/>
      <c r="N7" s="14">
        <v>0.22470000000000001</v>
      </c>
      <c r="O7" s="14">
        <f t="shared" si="6"/>
        <v>5.7466478471406901E-2</v>
      </c>
      <c r="P7" s="15">
        <f t="shared" si="1"/>
        <v>5.7466478471406901E-2</v>
      </c>
      <c r="Q7" s="15"/>
      <c r="R7" s="14">
        <v>0.23050230569228899</v>
      </c>
      <c r="S7" s="14">
        <f t="shared" si="7"/>
        <v>8.4772859278881008E-2</v>
      </c>
      <c r="T7" s="15">
        <f t="shared" si="8"/>
        <v>8.4772859278881008E-2</v>
      </c>
      <c r="U7" s="13">
        <v>43895</v>
      </c>
      <c r="V7" s="14">
        <v>0.238789472579956</v>
      </c>
      <c r="W7" s="17"/>
      <c r="X7" s="14">
        <v>0.71230000000000004</v>
      </c>
      <c r="Y7" s="14">
        <f t="shared" si="9"/>
        <v>1.9829623236907747</v>
      </c>
      <c r="Z7" s="15">
        <f t="shared" si="2"/>
        <v>1.9829623236907747</v>
      </c>
      <c r="AA7" s="15"/>
      <c r="AB7" s="14">
        <v>0.36720585159423802</v>
      </c>
      <c r="AC7" s="14">
        <f t="shared" si="10"/>
        <v>0.53778073893640022</v>
      </c>
      <c r="AD7" s="15">
        <f t="shared" si="11"/>
        <v>0.53778073893640022</v>
      </c>
    </row>
    <row r="8" spans="1:30" x14ac:dyDescent="0.35">
      <c r="A8" s="13">
        <v>43896</v>
      </c>
      <c r="B8" s="14">
        <v>4.6738076669639996</v>
      </c>
      <c r="C8" s="17"/>
      <c r="D8" s="14">
        <v>6.0656999999999996</v>
      </c>
      <c r="E8" s="14">
        <f t="shared" si="3"/>
        <v>0.29780693434912825</v>
      </c>
      <c r="F8" s="15">
        <f t="shared" si="0"/>
        <v>0.29780693434912825</v>
      </c>
      <c r="G8" s="15"/>
      <c r="H8" s="14">
        <v>4.98809143959142</v>
      </c>
      <c r="I8" s="14">
        <f t="shared" si="4"/>
        <v>6.7243625545158989E-2</v>
      </c>
      <c r="J8" s="15">
        <f t="shared" si="5"/>
        <v>6.7243625545158989E-2</v>
      </c>
      <c r="K8" s="13">
        <v>43896</v>
      </c>
      <c r="L8" s="14">
        <v>0.18038998345844401</v>
      </c>
      <c r="M8" s="17"/>
      <c r="N8" s="14">
        <v>0.2243</v>
      </c>
      <c r="O8" s="14">
        <f t="shared" si="6"/>
        <v>0.24341715487584947</v>
      </c>
      <c r="P8" s="15">
        <f t="shared" si="1"/>
        <v>0.24341715487584947</v>
      </c>
      <c r="Q8" s="15"/>
      <c r="R8" s="14">
        <v>0.23769641972288799</v>
      </c>
      <c r="S8" s="14">
        <f t="shared" si="7"/>
        <v>0.3176808111279944</v>
      </c>
      <c r="T8" s="15">
        <f t="shared" si="8"/>
        <v>0.3176808111279944</v>
      </c>
      <c r="U8" s="13">
        <v>43896</v>
      </c>
      <c r="V8" s="14">
        <v>0.28500659942626899</v>
      </c>
      <c r="W8" s="17"/>
      <c r="X8" s="14">
        <v>0.70550000000000002</v>
      </c>
      <c r="Y8" s="14">
        <f t="shared" si="9"/>
        <v>1.4753812768553536</v>
      </c>
      <c r="Z8" s="15">
        <f t="shared" si="2"/>
        <v>1.4753812768553536</v>
      </c>
      <c r="AA8" s="15"/>
      <c r="AB8" s="14">
        <v>0.462669993652078</v>
      </c>
      <c r="AC8" s="14">
        <f t="shared" si="10"/>
        <v>0.6233658960299634</v>
      </c>
      <c r="AD8" s="15">
        <f t="shared" si="11"/>
        <v>0.6233658960299634</v>
      </c>
    </row>
    <row r="9" spans="1:30" x14ac:dyDescent="0.35">
      <c r="A9" s="13">
        <v>43897</v>
      </c>
      <c r="B9" s="14">
        <v>4.4629708011547704</v>
      </c>
      <c r="C9" s="17"/>
      <c r="D9" s="14">
        <v>6.0376000000000003</v>
      </c>
      <c r="E9" s="14">
        <f t="shared" si="3"/>
        <v>0.35282086058860229</v>
      </c>
      <c r="F9" s="15">
        <f t="shared" si="0"/>
        <v>0.35282086058860229</v>
      </c>
      <c r="G9" s="15"/>
      <c r="H9" s="14">
        <v>4.9322969050509</v>
      </c>
      <c r="I9" s="14">
        <f t="shared" si="4"/>
        <v>0.1051600211622926</v>
      </c>
      <c r="J9" s="15">
        <f t="shared" si="5"/>
        <v>0.1051600211622926</v>
      </c>
      <c r="K9" s="13">
        <v>43897</v>
      </c>
      <c r="L9" s="14">
        <v>0.18275939725339399</v>
      </c>
      <c r="M9" s="17"/>
      <c r="N9" s="14">
        <v>0.224</v>
      </c>
      <c r="O9" s="14">
        <f t="shared" si="6"/>
        <v>0.22565516939972366</v>
      </c>
      <c r="P9" s="15">
        <f t="shared" si="1"/>
        <v>0.22565516939972366</v>
      </c>
      <c r="Q9" s="15"/>
      <c r="R9" s="14">
        <v>0.24214876113028699</v>
      </c>
      <c r="S9" s="14">
        <f t="shared" si="7"/>
        <v>0.32495928947801395</v>
      </c>
      <c r="T9" s="15">
        <f t="shared" si="8"/>
        <v>0.32495928947801395</v>
      </c>
      <c r="U9" s="13">
        <v>43897</v>
      </c>
      <c r="V9" s="14">
        <v>0.23561574935912999</v>
      </c>
      <c r="W9" s="17"/>
      <c r="X9" s="14">
        <v>0.69879999999999998</v>
      </c>
      <c r="Y9" s="14">
        <f t="shared" si="9"/>
        <v>1.9658458821225731</v>
      </c>
      <c r="Z9" s="15">
        <f t="shared" si="2"/>
        <v>1.9658458821225731</v>
      </c>
      <c r="AA9" s="15"/>
      <c r="AB9" s="14">
        <v>0.385368571609222</v>
      </c>
      <c r="AC9" s="14">
        <f t="shared" si="10"/>
        <v>0.63558069720473531</v>
      </c>
      <c r="AD9" s="15">
        <f t="shared" si="11"/>
        <v>0.63558069720473531</v>
      </c>
    </row>
    <row r="10" spans="1:30" x14ac:dyDescent="0.35">
      <c r="A10" s="13">
        <v>43898</v>
      </c>
      <c r="B10" s="14">
        <v>4.5250205300119104</v>
      </c>
      <c r="C10" s="17"/>
      <c r="D10" s="14">
        <v>6.0095999999999998</v>
      </c>
      <c r="E10" s="14">
        <f t="shared" si="3"/>
        <v>0.32808237225482417</v>
      </c>
      <c r="F10" s="15">
        <f t="shared" si="0"/>
        <v>0.32808237225482417</v>
      </c>
      <c r="G10" s="15"/>
      <c r="H10" s="14">
        <v>4.9802091234282697</v>
      </c>
      <c r="I10" s="14">
        <f t="shared" si="4"/>
        <v>0.10059370789532333</v>
      </c>
      <c r="J10" s="15">
        <f t="shared" si="5"/>
        <v>0.10059370789532333</v>
      </c>
      <c r="K10" s="13">
        <v>43898</v>
      </c>
      <c r="L10" s="14">
        <v>0.17705749642103899</v>
      </c>
      <c r="M10" s="17"/>
      <c r="N10" s="14">
        <v>0.22359999999999999</v>
      </c>
      <c r="O10" s="14">
        <f t="shared" si="6"/>
        <v>0.26286660841675924</v>
      </c>
      <c r="P10" s="15">
        <f t="shared" si="1"/>
        <v>0.26286660841675924</v>
      </c>
      <c r="Q10" s="15"/>
      <c r="R10" s="14">
        <v>0.24209185905038899</v>
      </c>
      <c r="S10" s="14">
        <f t="shared" si="7"/>
        <v>0.36730646227313446</v>
      </c>
      <c r="T10" s="15">
        <f t="shared" si="8"/>
        <v>0.36730646227313446</v>
      </c>
      <c r="U10" s="13">
        <v>43898</v>
      </c>
      <c r="V10" s="14">
        <v>0.237455549240112</v>
      </c>
      <c r="W10" s="17"/>
      <c r="X10" s="14">
        <v>0.69210000000000005</v>
      </c>
      <c r="Y10" s="14">
        <f t="shared" si="9"/>
        <v>1.9146507723858557</v>
      </c>
      <c r="Z10" s="15">
        <f t="shared" si="2"/>
        <v>1.9146507723858557</v>
      </c>
      <c r="AA10" s="15"/>
      <c r="AB10" s="14">
        <v>0.48189614035049</v>
      </c>
      <c r="AC10" s="14">
        <f t="shared" si="10"/>
        <v>1.0294162081813587</v>
      </c>
      <c r="AD10" s="15">
        <f t="shared" si="11"/>
        <v>1.0294162081813587</v>
      </c>
    </row>
    <row r="11" spans="1:30" x14ac:dyDescent="0.35">
      <c r="A11" s="13">
        <v>43899</v>
      </c>
      <c r="B11" s="14">
        <v>4.65247543671396</v>
      </c>
      <c r="C11" s="17"/>
      <c r="D11" s="14">
        <v>5.9817</v>
      </c>
      <c r="E11" s="14">
        <f t="shared" si="3"/>
        <v>0.28570265042062648</v>
      </c>
      <c r="F11" s="15">
        <f t="shared" si="0"/>
        <v>0.28570265042062648</v>
      </c>
      <c r="G11" s="15"/>
      <c r="H11" s="14">
        <v>5.1260662929069003</v>
      </c>
      <c r="I11" s="14">
        <f t="shared" si="4"/>
        <v>0.10179330608727236</v>
      </c>
      <c r="J11" s="15">
        <f t="shared" si="5"/>
        <v>0.10179330608727236</v>
      </c>
      <c r="K11" s="13">
        <v>43899</v>
      </c>
      <c r="L11" s="14">
        <v>0.38656006639823298</v>
      </c>
      <c r="M11" s="17"/>
      <c r="N11" s="14">
        <v>0.22320000000000001</v>
      </c>
      <c r="O11" s="14">
        <f t="shared" si="6"/>
        <v>-0.42259943692667917</v>
      </c>
      <c r="P11" s="15">
        <f t="shared" si="1"/>
        <v>0.42259943692667917</v>
      </c>
      <c r="Q11" s="15"/>
      <c r="R11" s="14">
        <v>0.24657372473633499</v>
      </c>
      <c r="S11" s="14">
        <f t="shared" si="7"/>
        <v>-0.36213347893438247</v>
      </c>
      <c r="T11" s="15">
        <f t="shared" si="8"/>
        <v>0.36213347893438247</v>
      </c>
      <c r="U11" s="13">
        <v>43899</v>
      </c>
      <c r="V11" s="14">
        <v>0.22314982414245599</v>
      </c>
      <c r="W11" s="17"/>
      <c r="X11" s="14">
        <v>0.68559999999999999</v>
      </c>
      <c r="Y11" s="14">
        <f t="shared" si="9"/>
        <v>2.0723752646218609</v>
      </c>
      <c r="Z11" s="15">
        <f t="shared" si="2"/>
        <v>2.0723752646218609</v>
      </c>
      <c r="AA11" s="15"/>
      <c r="AB11" s="14">
        <v>0.44978859784228098</v>
      </c>
      <c r="AC11" s="14">
        <f t="shared" si="10"/>
        <v>1.0156350092175817</v>
      </c>
      <c r="AD11" s="15">
        <f t="shared" si="11"/>
        <v>1.0156350092175817</v>
      </c>
    </row>
    <row r="12" spans="1:30" x14ac:dyDescent="0.35">
      <c r="A12" s="13">
        <v>43900</v>
      </c>
      <c r="B12" s="14">
        <v>4.8890196074644701</v>
      </c>
      <c r="C12" s="17"/>
      <c r="D12" s="14">
        <v>5.9539999999999997</v>
      </c>
      <c r="E12" s="14">
        <f t="shared" si="3"/>
        <v>0.2178310741297777</v>
      </c>
      <c r="F12" s="15">
        <f t="shared" si="0"/>
        <v>0.2178310741297777</v>
      </c>
      <c r="G12" s="15"/>
      <c r="H12" s="14">
        <v>5.0781881947074599</v>
      </c>
      <c r="I12" s="14">
        <f t="shared" si="4"/>
        <v>3.8692540106439847E-2</v>
      </c>
      <c r="J12" s="15">
        <f t="shared" si="5"/>
        <v>3.8692540106439847E-2</v>
      </c>
      <c r="K12" s="13">
        <v>43900</v>
      </c>
      <c r="L12" s="14">
        <v>0.209899278515949</v>
      </c>
      <c r="M12" s="17"/>
      <c r="N12" s="14">
        <v>0.2228</v>
      </c>
      <c r="O12" s="14">
        <f t="shared" si="6"/>
        <v>6.1461485600441207E-2</v>
      </c>
      <c r="P12" s="15">
        <f t="shared" si="1"/>
        <v>6.1461485600441207E-2</v>
      </c>
      <c r="Q12" s="15"/>
      <c r="R12" s="14">
        <v>0.24555040013459001</v>
      </c>
      <c r="S12" s="14">
        <f t="shared" si="7"/>
        <v>0.16984870967973381</v>
      </c>
      <c r="T12" s="15">
        <f t="shared" si="8"/>
        <v>0.16984870967973381</v>
      </c>
      <c r="U12" s="13">
        <v>43900</v>
      </c>
      <c r="V12" s="14">
        <v>0.249924583435058</v>
      </c>
      <c r="W12" s="17"/>
      <c r="X12" s="14">
        <v>0.67900000000000005</v>
      </c>
      <c r="Y12" s="14">
        <f t="shared" si="9"/>
        <v>1.7168195727989912</v>
      </c>
      <c r="Z12" s="15">
        <f t="shared" si="2"/>
        <v>1.7168195727989912</v>
      </c>
      <c r="AA12" s="15"/>
      <c r="AB12" s="14">
        <v>0.51717120015764595</v>
      </c>
      <c r="AC12" s="14">
        <f t="shared" si="10"/>
        <v>1.069309041349392</v>
      </c>
      <c r="AD12" s="15">
        <f t="shared" si="11"/>
        <v>1.069309041349392</v>
      </c>
    </row>
    <row r="13" spans="1:30" x14ac:dyDescent="0.35">
      <c r="A13" s="13">
        <v>43901</v>
      </c>
      <c r="B13" s="14">
        <v>4.6095094194942003</v>
      </c>
      <c r="C13" s="17"/>
      <c r="D13" s="14">
        <v>5.9264000000000001</v>
      </c>
      <c r="E13" s="14">
        <f t="shared" si="3"/>
        <v>0.28568996408522401</v>
      </c>
      <c r="F13" s="15">
        <f t="shared" si="0"/>
        <v>0.28568996408522401</v>
      </c>
      <c r="G13" s="15"/>
      <c r="H13" s="14">
        <v>5.0139391124830004</v>
      </c>
      <c r="I13" s="14">
        <f t="shared" si="4"/>
        <v>8.7738120520681778E-2</v>
      </c>
      <c r="J13" s="15">
        <f t="shared" si="5"/>
        <v>8.7738120520681778E-2</v>
      </c>
      <c r="K13" s="13">
        <v>43901</v>
      </c>
      <c r="L13" s="14">
        <v>0.21950853742658999</v>
      </c>
      <c r="M13" s="17"/>
      <c r="N13" s="14">
        <v>0.22239999999999999</v>
      </c>
      <c r="O13" s="14">
        <f t="shared" si="6"/>
        <v>1.3172437880130226E-2</v>
      </c>
      <c r="P13" s="15">
        <f t="shared" si="1"/>
        <v>1.3172437880130226E-2</v>
      </c>
      <c r="Q13" s="15"/>
      <c r="R13" s="14">
        <v>0.24419146244001599</v>
      </c>
      <c r="S13" s="14">
        <f t="shared" si="7"/>
        <v>0.11244630984651652</v>
      </c>
      <c r="T13" s="15">
        <f t="shared" si="8"/>
        <v>0.11244630984651652</v>
      </c>
      <c r="U13" s="13">
        <v>43901</v>
      </c>
      <c r="V13" s="14">
        <v>0.261772365570068</v>
      </c>
      <c r="W13" s="17"/>
      <c r="X13" s="14">
        <v>0.67259999999999998</v>
      </c>
      <c r="Y13" s="14">
        <f t="shared" si="9"/>
        <v>1.5694079607496487</v>
      </c>
      <c r="Z13" s="15">
        <f t="shared" si="2"/>
        <v>1.5694079607496487</v>
      </c>
      <c r="AA13" s="15"/>
      <c r="AB13" s="14">
        <v>0.57924510379249405</v>
      </c>
      <c r="AC13" s="14">
        <f t="shared" si="10"/>
        <v>1.2127817141089665</v>
      </c>
      <c r="AD13" s="15">
        <f t="shared" si="11"/>
        <v>1.2127817141089665</v>
      </c>
    </row>
    <row r="14" spans="1:30" x14ac:dyDescent="0.35">
      <c r="A14" s="13">
        <v>43902</v>
      </c>
      <c r="B14" s="14">
        <v>4.5717265409492098</v>
      </c>
      <c r="C14" s="17"/>
      <c r="D14" s="14">
        <v>5.8989000000000003</v>
      </c>
      <c r="E14" s="14">
        <f t="shared" si="3"/>
        <v>0.29030027215390591</v>
      </c>
      <c r="F14" s="15">
        <f t="shared" si="0"/>
        <v>0.29030027215390591</v>
      </c>
      <c r="G14" s="15"/>
      <c r="H14" s="14">
        <v>5.2308517779936698</v>
      </c>
      <c r="I14" s="14">
        <f t="shared" si="4"/>
        <v>0.14417424820593236</v>
      </c>
      <c r="J14" s="15">
        <f t="shared" si="5"/>
        <v>0.14417424820593236</v>
      </c>
      <c r="K14" s="13">
        <v>43902</v>
      </c>
      <c r="L14" s="14">
        <v>0.21832007628865499</v>
      </c>
      <c r="M14" s="17"/>
      <c r="N14" s="14">
        <v>0.222</v>
      </c>
      <c r="O14" s="14">
        <f t="shared" si="6"/>
        <v>1.6855635880593724E-2</v>
      </c>
      <c r="P14" s="15">
        <f t="shared" si="1"/>
        <v>1.6855635880593724E-2</v>
      </c>
      <c r="Q14" s="15"/>
      <c r="R14" s="14">
        <v>0.27359994596919202</v>
      </c>
      <c r="S14" s="14">
        <f t="shared" si="7"/>
        <v>0.25320561727657132</v>
      </c>
      <c r="T14" s="15">
        <f t="shared" si="8"/>
        <v>0.25320561727657132</v>
      </c>
      <c r="U14" s="13">
        <v>43902</v>
      </c>
      <c r="V14" s="14">
        <v>0.19972611427307099</v>
      </c>
      <c r="W14" s="17"/>
      <c r="X14" s="14">
        <v>0.66620000000000001</v>
      </c>
      <c r="Y14" s="14">
        <f t="shared" si="9"/>
        <v>2.3355678220883687</v>
      </c>
      <c r="Z14" s="15">
        <f t="shared" si="2"/>
        <v>2.3355678220883687</v>
      </c>
      <c r="AA14" s="15"/>
      <c r="AB14" s="14">
        <v>0.48395063286706802</v>
      </c>
      <c r="AC14" s="14">
        <f t="shared" si="10"/>
        <v>1.4230713876774146</v>
      </c>
      <c r="AD14" s="15">
        <f t="shared" si="11"/>
        <v>1.4230713876774146</v>
      </c>
    </row>
    <row r="15" spans="1:30" x14ac:dyDescent="0.35">
      <c r="A15" s="13">
        <v>43903</v>
      </c>
      <c r="B15" s="14">
        <v>4.7202609922289804</v>
      </c>
      <c r="C15" s="17"/>
      <c r="D15" s="14">
        <v>5.8715999999999999</v>
      </c>
      <c r="E15" s="14">
        <f t="shared" si="3"/>
        <v>0.24391426865304314</v>
      </c>
      <c r="F15" s="15">
        <f t="shared" si="0"/>
        <v>0.24391426865304314</v>
      </c>
      <c r="G15" s="15"/>
      <c r="H15" s="14">
        <v>5.0639182705341304</v>
      </c>
      <c r="I15" s="14">
        <f t="shared" si="4"/>
        <v>7.2804719669297274E-2</v>
      </c>
      <c r="J15" s="15">
        <f t="shared" si="5"/>
        <v>7.2804719669297274E-2</v>
      </c>
      <c r="K15" s="13">
        <v>43903</v>
      </c>
      <c r="L15" s="14">
        <v>0.23446467477828201</v>
      </c>
      <c r="M15" s="17"/>
      <c r="N15" s="14">
        <v>0.22170000000000001</v>
      </c>
      <c r="O15" s="14">
        <f t="shared" si="6"/>
        <v>-5.444178228704482E-2</v>
      </c>
      <c r="P15" s="15">
        <f t="shared" si="1"/>
        <v>5.444178228704482E-2</v>
      </c>
      <c r="Q15" s="15"/>
      <c r="R15" s="14">
        <v>0.25179992637507798</v>
      </c>
      <c r="S15" s="14">
        <f t="shared" si="7"/>
        <v>7.3935451526712034E-2</v>
      </c>
      <c r="T15" s="15">
        <f t="shared" si="8"/>
        <v>7.3935451526712034E-2</v>
      </c>
      <c r="U15" s="13">
        <v>43903</v>
      </c>
      <c r="V15" s="14">
        <v>0.26939263343810999</v>
      </c>
      <c r="W15" s="17"/>
      <c r="X15" s="14">
        <v>0.65980000000000005</v>
      </c>
      <c r="Y15" s="14">
        <f t="shared" si="9"/>
        <v>1.4492132230170351</v>
      </c>
      <c r="Z15" s="15">
        <f t="shared" si="2"/>
        <v>1.4492132230170351</v>
      </c>
      <c r="AA15" s="15"/>
      <c r="AB15" s="14">
        <v>0.50466736350225905</v>
      </c>
      <c r="AC15" s="14">
        <f t="shared" si="10"/>
        <v>0.87335250062879266</v>
      </c>
      <c r="AD15" s="15">
        <f t="shared" si="11"/>
        <v>0.87335250062879266</v>
      </c>
    </row>
    <row r="16" spans="1:30" x14ac:dyDescent="0.35">
      <c r="A16" s="13">
        <v>43904</v>
      </c>
      <c r="B16" s="14">
        <v>4.7538082212209698</v>
      </c>
      <c r="C16" s="17"/>
      <c r="D16" s="14">
        <v>5.8442999999999996</v>
      </c>
      <c r="E16" s="14">
        <f t="shared" si="3"/>
        <v>0.22939330491101459</v>
      </c>
      <c r="F16" s="15">
        <f t="shared" si="0"/>
        <v>0.22939330491101459</v>
      </c>
      <c r="G16" s="15"/>
      <c r="H16" s="14">
        <v>4.7032713603763296</v>
      </c>
      <c r="I16" s="14">
        <f t="shared" si="4"/>
        <v>-1.0630816072689665E-2</v>
      </c>
      <c r="J16" s="15">
        <f t="shared" si="5"/>
        <v>1.0630816072689665E-2</v>
      </c>
      <c r="K16" s="13">
        <v>43904</v>
      </c>
      <c r="L16" s="14">
        <v>0.24543566889129501</v>
      </c>
      <c r="M16" s="17"/>
      <c r="N16" s="14">
        <v>0.2213</v>
      </c>
      <c r="O16" s="14">
        <f t="shared" si="6"/>
        <v>-9.8338065531888313E-2</v>
      </c>
      <c r="P16" s="15">
        <f t="shared" si="1"/>
        <v>9.8338065531888313E-2</v>
      </c>
      <c r="Q16" s="15"/>
      <c r="R16" s="14">
        <v>0.248217634479522</v>
      </c>
      <c r="S16" s="14">
        <f t="shared" si="7"/>
        <v>1.13348055757093E-2</v>
      </c>
      <c r="T16" s="15">
        <f t="shared" si="8"/>
        <v>1.13348055757093E-2</v>
      </c>
      <c r="U16" s="13">
        <v>43904</v>
      </c>
      <c r="V16" s="14">
        <v>0.25126853942871002</v>
      </c>
      <c r="W16" s="17"/>
      <c r="X16" s="14">
        <v>0.65359999999999996</v>
      </c>
      <c r="Y16" s="14">
        <f t="shared" si="9"/>
        <v>1.6012010953939562</v>
      </c>
      <c r="Z16" s="15">
        <f t="shared" si="2"/>
        <v>1.6012010953939562</v>
      </c>
      <c r="AA16" s="15"/>
      <c r="AB16" s="14">
        <v>0.28770785206901101</v>
      </c>
      <c r="AC16" s="14">
        <f t="shared" si="10"/>
        <v>0.14502138916057794</v>
      </c>
      <c r="AD16" s="15">
        <f t="shared" si="11"/>
        <v>0.14502138916057794</v>
      </c>
    </row>
    <row r="17" spans="1:30" x14ac:dyDescent="0.35">
      <c r="A17" s="13">
        <v>43905</v>
      </c>
      <c r="B17" s="14">
        <v>4.5071842105719702</v>
      </c>
      <c r="C17" s="17"/>
      <c r="D17" s="14">
        <v>5.8171999999999997</v>
      </c>
      <c r="E17" s="14">
        <f t="shared" si="3"/>
        <v>0.29065059873862714</v>
      </c>
      <c r="F17" s="15">
        <f t="shared" si="0"/>
        <v>0.29065059873862714</v>
      </c>
      <c r="G17" s="15"/>
      <c r="H17" s="14">
        <v>4.8420901040906497</v>
      </c>
      <c r="I17" s="14">
        <f t="shared" si="4"/>
        <v>7.4304904763628318E-2</v>
      </c>
      <c r="J17" s="15">
        <f t="shared" si="5"/>
        <v>7.4304904763628318E-2</v>
      </c>
      <c r="K17" s="13">
        <v>43905</v>
      </c>
      <c r="L17" s="14">
        <v>0.249290166134014</v>
      </c>
      <c r="M17" s="17"/>
      <c r="N17" s="14">
        <v>0.22090000000000001</v>
      </c>
      <c r="O17" s="14">
        <f t="shared" si="6"/>
        <v>-0.11388401947131735</v>
      </c>
      <c r="P17" s="15">
        <f t="shared" si="1"/>
        <v>0.11388401947131735</v>
      </c>
      <c r="Q17" s="15"/>
      <c r="R17" s="14">
        <v>0.28133495843405099</v>
      </c>
      <c r="S17" s="14">
        <f t="shared" si="7"/>
        <v>0.12854414916154483</v>
      </c>
      <c r="T17" s="15">
        <f t="shared" si="8"/>
        <v>0.12854414916154483</v>
      </c>
      <c r="U17" s="13">
        <v>43905</v>
      </c>
      <c r="V17" s="14">
        <v>0.21873985290527301</v>
      </c>
      <c r="W17" s="17"/>
      <c r="X17" s="14">
        <v>0.64739999999999998</v>
      </c>
      <c r="Y17" s="14">
        <f t="shared" si="9"/>
        <v>1.9596801469934315</v>
      </c>
      <c r="Z17" s="15">
        <f t="shared" si="2"/>
        <v>1.9596801469934315</v>
      </c>
      <c r="AA17" s="15"/>
      <c r="AB17" s="14">
        <v>0.40976303211318199</v>
      </c>
      <c r="AC17" s="14">
        <f t="shared" si="10"/>
        <v>0.87328932826261452</v>
      </c>
      <c r="AD17" s="15">
        <f t="shared" si="11"/>
        <v>0.87328932826261452</v>
      </c>
    </row>
    <row r="18" spans="1:30" x14ac:dyDescent="0.35">
      <c r="A18" s="13">
        <v>43906</v>
      </c>
      <c r="B18" s="14">
        <v>4.8040484698216099</v>
      </c>
      <c r="C18" s="17"/>
      <c r="D18" s="14">
        <v>5.7903000000000002</v>
      </c>
      <c r="E18" s="14">
        <f t="shared" si="3"/>
        <v>0.20529591580390799</v>
      </c>
      <c r="F18" s="15">
        <f t="shared" si="0"/>
        <v>0.20529591580390799</v>
      </c>
      <c r="G18" s="15"/>
      <c r="H18" s="14">
        <v>5.0070078851097097</v>
      </c>
      <c r="I18" s="14">
        <f t="shared" si="4"/>
        <v>4.2247578591903E-2</v>
      </c>
      <c r="J18" s="15">
        <f t="shared" si="5"/>
        <v>4.2247578591903E-2</v>
      </c>
      <c r="K18" s="13">
        <v>43906</v>
      </c>
      <c r="L18" s="14">
        <v>0.24953171574510599</v>
      </c>
      <c r="M18" s="17"/>
      <c r="N18" s="14">
        <v>0.2205</v>
      </c>
      <c r="O18" s="14">
        <f t="shared" si="6"/>
        <v>-0.11634479271870025</v>
      </c>
      <c r="P18" s="15">
        <f t="shared" si="1"/>
        <v>0.11634479271870025</v>
      </c>
      <c r="Q18" s="15"/>
      <c r="R18" s="14">
        <v>0.203312288214509</v>
      </c>
      <c r="S18" s="14">
        <f t="shared" si="7"/>
        <v>-0.18522466129239318</v>
      </c>
      <c r="T18" s="15">
        <f t="shared" si="8"/>
        <v>0.18522466129239318</v>
      </c>
      <c r="U18" s="13">
        <v>43906</v>
      </c>
      <c r="V18" s="14">
        <v>0.27411417007446198</v>
      </c>
      <c r="W18" s="17"/>
      <c r="X18" s="14">
        <v>0.64119999999999999</v>
      </c>
      <c r="Y18" s="14">
        <f t="shared" si="9"/>
        <v>1.3391713015996971</v>
      </c>
      <c r="Z18" s="15">
        <f t="shared" si="2"/>
        <v>1.3391713015996971</v>
      </c>
      <c r="AA18" s="15"/>
      <c r="AB18" s="14">
        <v>0.33221215717619401</v>
      </c>
      <c r="AC18" s="14">
        <f t="shared" si="10"/>
        <v>0.21194813491746869</v>
      </c>
      <c r="AD18" s="15">
        <f t="shared" si="11"/>
        <v>0.21194813491746869</v>
      </c>
    </row>
    <row r="19" spans="1:30" x14ac:dyDescent="0.35">
      <c r="A19" s="13">
        <v>43907</v>
      </c>
      <c r="B19" s="14">
        <v>4.6934145113229704</v>
      </c>
      <c r="C19" s="17"/>
      <c r="D19" s="14">
        <v>5.7633999999999999</v>
      </c>
      <c r="E19" s="14">
        <f t="shared" si="3"/>
        <v>0.22797591947092355</v>
      </c>
      <c r="F19" s="15">
        <f t="shared" si="0"/>
        <v>0.22797591947092355</v>
      </c>
      <c r="G19" s="15"/>
      <c r="H19" s="14">
        <v>4.9589725653605496</v>
      </c>
      <c r="I19" s="14">
        <f t="shared" si="4"/>
        <v>5.6580993090832775E-2</v>
      </c>
      <c r="J19" s="15">
        <f t="shared" si="5"/>
        <v>5.6580993090832775E-2</v>
      </c>
      <c r="K19" s="13">
        <v>43907</v>
      </c>
      <c r="L19" s="14">
        <v>0.229050497831776</v>
      </c>
      <c r="M19" s="17"/>
      <c r="N19" s="14">
        <v>0.22009999999999999</v>
      </c>
      <c r="O19" s="14">
        <f t="shared" si="6"/>
        <v>-3.9076526427589867E-2</v>
      </c>
      <c r="P19" s="15">
        <f t="shared" si="1"/>
        <v>3.9076526427589867E-2</v>
      </c>
      <c r="Q19" s="15"/>
      <c r="R19" s="14">
        <v>0.210261494513307</v>
      </c>
      <c r="S19" s="14">
        <f t="shared" si="7"/>
        <v>-8.2029960625837228E-2</v>
      </c>
      <c r="T19" s="15">
        <f t="shared" si="8"/>
        <v>8.2029960625837228E-2</v>
      </c>
      <c r="U19" s="13">
        <v>43907</v>
      </c>
      <c r="V19" s="14">
        <v>0.26600763320922799</v>
      </c>
      <c r="W19" s="17"/>
      <c r="X19" s="14">
        <v>0.6351</v>
      </c>
      <c r="Y19" s="14">
        <f t="shared" si="9"/>
        <v>1.3875254718741956</v>
      </c>
      <c r="Z19" s="15">
        <f t="shared" si="2"/>
        <v>1.3875254718741956</v>
      </c>
      <c r="AA19" s="15"/>
      <c r="AB19" s="14">
        <v>0.41331413542256901</v>
      </c>
      <c r="AC19" s="14">
        <f t="shared" si="10"/>
        <v>0.55376795182970284</v>
      </c>
      <c r="AD19" s="15">
        <f t="shared" si="11"/>
        <v>0.55376795182970284</v>
      </c>
    </row>
    <row r="20" spans="1:30" x14ac:dyDescent="0.35">
      <c r="A20" s="13">
        <v>43908</v>
      </c>
      <c r="B20" s="14">
        <v>4.4962944056325398</v>
      </c>
      <c r="C20" s="17"/>
      <c r="D20" s="14">
        <v>5.7366999999999999</v>
      </c>
      <c r="E20" s="14">
        <f t="shared" si="3"/>
        <v>0.27587285939586059</v>
      </c>
      <c r="F20" s="15">
        <f t="shared" si="0"/>
        <v>0.27587285939586059</v>
      </c>
      <c r="G20" s="15"/>
      <c r="H20" s="14">
        <v>4.8805874010130097</v>
      </c>
      <c r="I20" s="14">
        <f t="shared" si="4"/>
        <v>8.5468824038537908E-2</v>
      </c>
      <c r="J20" s="15">
        <f t="shared" si="5"/>
        <v>8.5468824038537908E-2</v>
      </c>
      <c r="K20" s="13">
        <v>43908</v>
      </c>
      <c r="L20" s="14">
        <v>0.190238119820132</v>
      </c>
      <c r="M20" s="17"/>
      <c r="N20" s="14">
        <v>0.2198</v>
      </c>
      <c r="O20" s="14">
        <f t="shared" si="6"/>
        <v>0.15539409350669792</v>
      </c>
      <c r="P20" s="15">
        <f t="shared" si="1"/>
        <v>0.15539409350669792</v>
      </c>
      <c r="Q20" s="15"/>
      <c r="R20" s="14">
        <v>0.182752368712363</v>
      </c>
      <c r="S20" s="14">
        <f t="shared" si="7"/>
        <v>-3.9349374956221678E-2</v>
      </c>
      <c r="T20" s="15">
        <f t="shared" si="8"/>
        <v>3.9349374956221678E-2</v>
      </c>
      <c r="U20" s="13">
        <v>43908</v>
      </c>
      <c r="V20" s="14">
        <v>0.20361557006835901</v>
      </c>
      <c r="W20" s="17"/>
      <c r="X20" s="14">
        <v>0.62909999999999999</v>
      </c>
      <c r="Y20" s="14">
        <f t="shared" si="9"/>
        <v>2.0896458448084045</v>
      </c>
      <c r="Z20" s="15">
        <f t="shared" si="2"/>
        <v>2.0896458448084045</v>
      </c>
      <c r="AA20" s="15"/>
      <c r="AB20" s="14">
        <v>0.48194342410139401</v>
      </c>
      <c r="AC20" s="14">
        <f t="shared" si="10"/>
        <v>1.3669281476833679</v>
      </c>
      <c r="AD20" s="15">
        <f t="shared" si="11"/>
        <v>1.3669281476833679</v>
      </c>
    </row>
    <row r="21" spans="1:30" x14ac:dyDescent="0.35">
      <c r="A21" s="13">
        <v>43909</v>
      </c>
      <c r="B21" s="14">
        <v>4.8825230491426197</v>
      </c>
      <c r="C21" s="17"/>
      <c r="D21" s="14">
        <v>5.7100999999999997</v>
      </c>
      <c r="E21" s="14">
        <f t="shared" si="3"/>
        <v>0.16949780728689118</v>
      </c>
      <c r="F21" s="15">
        <f t="shared" si="0"/>
        <v>0.16949780728689118</v>
      </c>
      <c r="G21" s="15"/>
      <c r="H21" s="14">
        <v>5.0226763503594496</v>
      </c>
      <c r="I21" s="14">
        <f t="shared" si="4"/>
        <v>2.8705097714068362E-2</v>
      </c>
      <c r="J21" s="15">
        <f t="shared" si="5"/>
        <v>2.8705097714068362E-2</v>
      </c>
      <c r="K21" s="13">
        <v>43909</v>
      </c>
      <c r="L21" s="14">
        <v>0.37812237353995398</v>
      </c>
      <c r="M21" s="17"/>
      <c r="N21" s="14">
        <v>0.21940000000000001</v>
      </c>
      <c r="O21" s="14">
        <f t="shared" si="6"/>
        <v>-0.41976456472016382</v>
      </c>
      <c r="P21" s="15">
        <f t="shared" si="1"/>
        <v>0.41976456472016382</v>
      </c>
      <c r="Q21" s="15"/>
      <c r="R21" s="14">
        <v>0.181512151219033</v>
      </c>
      <c r="S21" s="14">
        <f t="shared" si="7"/>
        <v>-0.51996453021351385</v>
      </c>
      <c r="T21" s="15">
        <f t="shared" si="8"/>
        <v>0.51996453021351385</v>
      </c>
      <c r="U21" s="13">
        <v>43909</v>
      </c>
      <c r="V21" s="14">
        <v>0.25067914962768501</v>
      </c>
      <c r="W21" s="17"/>
      <c r="X21" s="14">
        <v>0.62309999999999999</v>
      </c>
      <c r="Y21" s="14">
        <f t="shared" si="9"/>
        <v>1.4856474937203346</v>
      </c>
      <c r="Z21" s="15">
        <f t="shared" si="2"/>
        <v>1.4856474937203346</v>
      </c>
      <c r="AA21" s="15"/>
      <c r="AB21" s="14">
        <v>0.65182452221168796</v>
      </c>
      <c r="AC21" s="14">
        <f t="shared" si="10"/>
        <v>1.6002342962300382</v>
      </c>
      <c r="AD21" s="15">
        <f t="shared" si="11"/>
        <v>1.6002342962300382</v>
      </c>
    </row>
    <row r="22" spans="1:30" x14ac:dyDescent="0.35">
      <c r="A22" s="13">
        <v>43910</v>
      </c>
      <c r="B22" s="14">
        <v>4.7234250174885704</v>
      </c>
      <c r="C22" s="17"/>
      <c r="D22" s="14">
        <v>5.6837</v>
      </c>
      <c r="E22" s="14">
        <f t="shared" si="3"/>
        <v>0.20330056663459109</v>
      </c>
      <c r="F22" s="15">
        <f t="shared" si="0"/>
        <v>0.20330056663459109</v>
      </c>
      <c r="G22" s="15"/>
      <c r="H22" s="14">
        <v>4.8484805324119904</v>
      </c>
      <c r="I22" s="14">
        <f t="shared" si="4"/>
        <v>2.6475600747423667E-2</v>
      </c>
      <c r="J22" s="15">
        <f t="shared" si="5"/>
        <v>2.6475600747423667E-2</v>
      </c>
      <c r="K22" s="13">
        <v>43910</v>
      </c>
      <c r="L22" s="14">
        <v>0.18273170848376999</v>
      </c>
      <c r="M22" s="17"/>
      <c r="N22" s="14">
        <v>0.219</v>
      </c>
      <c r="O22" s="14">
        <f t="shared" si="6"/>
        <v>0.19847836928340939</v>
      </c>
      <c r="P22" s="15">
        <f t="shared" si="1"/>
        <v>0.19847836928340939</v>
      </c>
      <c r="Q22" s="15"/>
      <c r="R22" s="14">
        <v>0.23172889843882599</v>
      </c>
      <c r="S22" s="14">
        <f t="shared" si="7"/>
        <v>0.26813731651509115</v>
      </c>
      <c r="T22" s="15">
        <f t="shared" si="8"/>
        <v>0.26813731651509115</v>
      </c>
      <c r="U22" s="13">
        <v>43910</v>
      </c>
      <c r="V22" s="14">
        <v>0.19150519371032701</v>
      </c>
      <c r="W22" s="17"/>
      <c r="X22" s="14">
        <v>0.61719999999999997</v>
      </c>
      <c r="Y22" s="14">
        <f t="shared" si="9"/>
        <v>2.2228890926769531</v>
      </c>
      <c r="Z22" s="15">
        <f t="shared" si="2"/>
        <v>2.2228890926769531</v>
      </c>
      <c r="AA22" s="15"/>
      <c r="AB22" s="14">
        <v>0.38984541493549302</v>
      </c>
      <c r="AC22" s="14">
        <f t="shared" si="10"/>
        <v>1.0356910817007801</v>
      </c>
      <c r="AD22" s="15">
        <f t="shared" si="11"/>
        <v>1.0356910817007801</v>
      </c>
    </row>
    <row r="23" spans="1:30" x14ac:dyDescent="0.35">
      <c r="A23" s="13">
        <v>43911</v>
      </c>
      <c r="B23" s="14">
        <v>4.6456422595315496</v>
      </c>
      <c r="C23" s="17"/>
      <c r="D23" s="14">
        <v>5.6573000000000002</v>
      </c>
      <c r="E23" s="14">
        <f t="shared" si="3"/>
        <v>0.21776488243209297</v>
      </c>
      <c r="F23" s="15">
        <f t="shared" si="0"/>
        <v>0.21776488243209297</v>
      </c>
      <c r="G23" s="15"/>
      <c r="H23" s="14">
        <v>4.9835332180236103</v>
      </c>
      <c r="I23" s="14">
        <f t="shared" si="4"/>
        <v>7.273288376839683E-2</v>
      </c>
      <c r="J23" s="15">
        <f t="shared" si="5"/>
        <v>7.273288376839683E-2</v>
      </c>
      <c r="K23" s="13">
        <v>43911</v>
      </c>
      <c r="L23" s="14">
        <v>0.24309334218501999</v>
      </c>
      <c r="M23" s="17"/>
      <c r="N23" s="14">
        <v>0.21859999999999999</v>
      </c>
      <c r="O23" s="14">
        <f t="shared" si="6"/>
        <v>-0.10075694366971989</v>
      </c>
      <c r="P23" s="15">
        <f t="shared" si="1"/>
        <v>0.10075694366971989</v>
      </c>
      <c r="Q23" s="15"/>
      <c r="R23" s="14">
        <v>0.26888939404194001</v>
      </c>
      <c r="S23" s="14">
        <f t="shared" si="7"/>
        <v>0.10611583034341793</v>
      </c>
      <c r="T23" s="15">
        <f t="shared" si="8"/>
        <v>0.10611583034341793</v>
      </c>
      <c r="U23" s="13">
        <v>43911</v>
      </c>
      <c r="V23" s="14">
        <v>0.26963800430297802</v>
      </c>
      <c r="W23" s="17"/>
      <c r="X23" s="14">
        <v>0.61129999999999995</v>
      </c>
      <c r="Y23" s="14">
        <f t="shared" si="9"/>
        <v>1.2671136495770616</v>
      </c>
      <c r="Z23" s="15">
        <f t="shared" si="2"/>
        <v>1.2671136495770616</v>
      </c>
      <c r="AA23" s="15"/>
      <c r="AB23" s="14">
        <v>0.36018327728671201</v>
      </c>
      <c r="AC23" s="14">
        <f t="shared" si="10"/>
        <v>0.33580308242451251</v>
      </c>
      <c r="AD23" s="15">
        <f t="shared" si="11"/>
        <v>0.33580308242451251</v>
      </c>
    </row>
    <row r="24" spans="1:30" x14ac:dyDescent="0.35">
      <c r="A24" s="13">
        <v>43912</v>
      </c>
      <c r="B24" s="14">
        <v>4.5786787240637601</v>
      </c>
      <c r="C24" s="17"/>
      <c r="D24" s="14">
        <v>5.6311</v>
      </c>
      <c r="E24" s="14">
        <f t="shared" si="3"/>
        <v>0.22985261455561878</v>
      </c>
      <c r="F24" s="15">
        <f t="shared" si="0"/>
        <v>0.22985261455561878</v>
      </c>
      <c r="G24" s="15"/>
      <c r="H24" s="14">
        <v>5.3286446778643102</v>
      </c>
      <c r="I24" s="14">
        <f t="shared" si="4"/>
        <v>0.16379527785145087</v>
      </c>
      <c r="J24" s="15">
        <f t="shared" si="5"/>
        <v>0.16379527785145087</v>
      </c>
      <c r="K24" s="13">
        <v>43912</v>
      </c>
      <c r="L24" s="14">
        <v>0.217993494318798</v>
      </c>
      <c r="M24" s="17"/>
      <c r="N24" s="14">
        <v>0.21829999999999999</v>
      </c>
      <c r="O24" s="14">
        <f t="shared" si="6"/>
        <v>1.4060313229061607E-3</v>
      </c>
      <c r="P24" s="15">
        <f t="shared" si="1"/>
        <v>1.4060313229061607E-3</v>
      </c>
      <c r="Q24" s="15"/>
      <c r="R24" s="14">
        <v>0.31659116492126199</v>
      </c>
      <c r="S24" s="14">
        <f t="shared" si="7"/>
        <v>0.45229639036049768</v>
      </c>
      <c r="T24" s="15">
        <f t="shared" si="8"/>
        <v>0.45229639036049768</v>
      </c>
      <c r="U24" s="13">
        <v>43912</v>
      </c>
      <c r="V24" s="14">
        <v>0.25060875892639101</v>
      </c>
      <c r="W24" s="17"/>
      <c r="X24" s="14">
        <v>0.60550000000000004</v>
      </c>
      <c r="Y24" s="14">
        <f t="shared" si="9"/>
        <v>1.4161166696406169</v>
      </c>
      <c r="Z24" s="15">
        <f t="shared" si="2"/>
        <v>1.4161166696406169</v>
      </c>
      <c r="AA24" s="15"/>
      <c r="AB24" s="14">
        <v>0.94183031288749397</v>
      </c>
      <c r="AC24" s="14">
        <f t="shared" si="10"/>
        <v>2.7581699734769809</v>
      </c>
      <c r="AD24" s="15">
        <f t="shared" si="11"/>
        <v>2.7581699734769809</v>
      </c>
    </row>
    <row r="25" spans="1:30" x14ac:dyDescent="0.35">
      <c r="A25" s="13">
        <v>43913</v>
      </c>
      <c r="B25" s="14">
        <v>4.72812343845764</v>
      </c>
      <c r="C25" s="17"/>
      <c r="D25" s="14">
        <v>5.6050000000000004</v>
      </c>
      <c r="E25" s="14">
        <f t="shared" si="3"/>
        <v>0.18545974379814542</v>
      </c>
      <c r="F25" s="15">
        <f t="shared" si="0"/>
        <v>0.18545974379814542</v>
      </c>
      <c r="G25" s="15"/>
      <c r="H25" s="14">
        <v>5.0419503592585704</v>
      </c>
      <c r="I25" s="14">
        <f t="shared" si="4"/>
        <v>6.6374519380844196E-2</v>
      </c>
      <c r="J25" s="15">
        <f t="shared" si="5"/>
        <v>6.6374519380844196E-2</v>
      </c>
      <c r="K25" s="13">
        <v>43913</v>
      </c>
      <c r="L25" s="14">
        <v>0.24973156538791899</v>
      </c>
      <c r="M25" s="17"/>
      <c r="N25" s="14">
        <v>0.21790000000000001</v>
      </c>
      <c r="O25" s="14">
        <f t="shared" si="6"/>
        <v>-0.12746312360823756</v>
      </c>
      <c r="P25" s="15">
        <f t="shared" si="1"/>
        <v>0.12746312360823756</v>
      </c>
      <c r="Q25" s="15"/>
      <c r="R25" s="14">
        <v>0.233104130867029</v>
      </c>
      <c r="S25" s="14">
        <f t="shared" si="7"/>
        <v>-6.6581228908976206E-2</v>
      </c>
      <c r="T25" s="15">
        <f t="shared" si="8"/>
        <v>6.6581228908976206E-2</v>
      </c>
      <c r="U25" s="13">
        <v>43913</v>
      </c>
      <c r="V25" s="14">
        <v>0.27541221618652301</v>
      </c>
      <c r="W25" s="17"/>
      <c r="X25" s="14">
        <v>0.59970000000000001</v>
      </c>
      <c r="Y25" s="14">
        <f t="shared" si="9"/>
        <v>1.1774633249886526</v>
      </c>
      <c r="Z25" s="15">
        <f t="shared" si="2"/>
        <v>1.1774633249886526</v>
      </c>
      <c r="AA25" s="15"/>
      <c r="AB25" s="14">
        <v>0.52843692937099196</v>
      </c>
      <c r="AC25" s="14">
        <f t="shared" si="10"/>
        <v>0.91871274516417201</v>
      </c>
      <c r="AD25" s="15">
        <f t="shared" si="11"/>
        <v>0.91871274516417201</v>
      </c>
    </row>
    <row r="26" spans="1:30" x14ac:dyDescent="0.35">
      <c r="A26" s="13">
        <v>43914</v>
      </c>
      <c r="B26" s="14">
        <v>4.7423483229743102</v>
      </c>
      <c r="C26" s="17"/>
      <c r="D26" s="14">
        <v>5.5789999999999997</v>
      </c>
      <c r="E26" s="14">
        <f t="shared" si="3"/>
        <v>0.1764213887395259</v>
      </c>
      <c r="F26" s="15">
        <f t="shared" si="0"/>
        <v>0.1764213887395259</v>
      </c>
      <c r="G26" s="15"/>
      <c r="H26" s="14">
        <v>5.1768225728259702</v>
      </c>
      <c r="I26" s="14">
        <f t="shared" si="4"/>
        <v>9.1615845202017154E-2</v>
      </c>
      <c r="J26" s="15">
        <f t="shared" si="5"/>
        <v>9.1615845202017154E-2</v>
      </c>
      <c r="K26" s="13">
        <v>43914</v>
      </c>
      <c r="L26" s="14">
        <v>0.35619535932317298</v>
      </c>
      <c r="M26" s="17"/>
      <c r="N26" s="14">
        <v>0.2175</v>
      </c>
      <c r="O26" s="14">
        <f t="shared" si="6"/>
        <v>-0.3893800289445542</v>
      </c>
      <c r="P26" s="15">
        <f t="shared" si="1"/>
        <v>0.3893800289445542</v>
      </c>
      <c r="Q26" s="15"/>
      <c r="R26" s="14">
        <v>0.25183963898580503</v>
      </c>
      <c r="S26" s="14">
        <f t="shared" si="7"/>
        <v>-0.29297327324999456</v>
      </c>
      <c r="T26" s="15">
        <f t="shared" si="8"/>
        <v>0.29297327324999456</v>
      </c>
      <c r="U26" s="13">
        <v>43914</v>
      </c>
      <c r="V26" s="14">
        <v>0.19976139068603499</v>
      </c>
      <c r="W26" s="17"/>
      <c r="X26" s="14">
        <v>0.59399999999999997</v>
      </c>
      <c r="Y26" s="14">
        <f t="shared" si="9"/>
        <v>1.9735475807414149</v>
      </c>
      <c r="Z26" s="15">
        <f t="shared" si="2"/>
        <v>1.9735475807414149</v>
      </c>
      <c r="AA26" s="15"/>
      <c r="AB26" s="14">
        <v>0.46971614433539299</v>
      </c>
      <c r="AC26" s="14">
        <f t="shared" si="10"/>
        <v>1.3513860347200222</v>
      </c>
      <c r="AD26" s="15">
        <f t="shared" si="11"/>
        <v>1.3513860347200222</v>
      </c>
    </row>
    <row r="27" spans="1:30" x14ac:dyDescent="0.35">
      <c r="A27" s="13">
        <v>43915</v>
      </c>
      <c r="B27" s="14">
        <v>4.5617176784144498</v>
      </c>
      <c r="C27" s="17"/>
      <c r="D27" s="14">
        <v>5.5530999999999997</v>
      </c>
      <c r="E27" s="14">
        <f t="shared" si="3"/>
        <v>0.21732654045572852</v>
      </c>
      <c r="F27" s="15">
        <f t="shared" si="0"/>
        <v>0.21732654045572852</v>
      </c>
      <c r="G27" s="15"/>
      <c r="H27" s="14">
        <v>5.11562353906975</v>
      </c>
      <c r="I27" s="14">
        <f t="shared" si="4"/>
        <v>0.1214248446974968</v>
      </c>
      <c r="J27" s="15">
        <f t="shared" si="5"/>
        <v>0.1214248446974968</v>
      </c>
      <c r="K27" s="13">
        <v>43915</v>
      </c>
      <c r="L27" s="14">
        <v>0.179146386627107</v>
      </c>
      <c r="M27" s="17"/>
      <c r="N27" s="14">
        <v>0.21709999999999999</v>
      </c>
      <c r="O27" s="14">
        <f t="shared" si="6"/>
        <v>0.21185810156413254</v>
      </c>
      <c r="P27" s="15">
        <f t="shared" si="1"/>
        <v>0.21185810156413254</v>
      </c>
      <c r="Q27" s="15"/>
      <c r="R27" s="14">
        <v>0.25458089672209699</v>
      </c>
      <c r="S27" s="14">
        <f t="shared" si="7"/>
        <v>0.42107748593337163</v>
      </c>
      <c r="T27" s="15">
        <f t="shared" si="8"/>
        <v>0.42107748593337163</v>
      </c>
      <c r="U27" s="13">
        <v>43915</v>
      </c>
      <c r="V27" s="14">
        <v>0.23059025764465299</v>
      </c>
      <c r="W27" s="17"/>
      <c r="X27" s="14">
        <v>0.58840000000000003</v>
      </c>
      <c r="Y27" s="14">
        <f t="shared" si="9"/>
        <v>1.5517123143456621</v>
      </c>
      <c r="Z27" s="15">
        <f t="shared" si="2"/>
        <v>1.5517123143456621</v>
      </c>
      <c r="AA27" s="15"/>
      <c r="AB27" s="14">
        <v>0.45997890003061898</v>
      </c>
      <c r="AC27" s="14">
        <f t="shared" si="10"/>
        <v>0.99478895912186049</v>
      </c>
      <c r="AD27" s="15">
        <f t="shared" si="11"/>
        <v>0.99478895912186049</v>
      </c>
    </row>
    <row r="28" spans="1:30" x14ac:dyDescent="0.35">
      <c r="A28" s="13">
        <v>43916</v>
      </c>
      <c r="B28" s="14">
        <v>4.6995481936732899</v>
      </c>
      <c r="C28" s="17"/>
      <c r="D28" s="14">
        <v>5.5274000000000001</v>
      </c>
      <c r="E28" s="14">
        <f t="shared" si="3"/>
        <v>0.1761556158613706</v>
      </c>
      <c r="F28" s="15">
        <f t="shared" si="0"/>
        <v>0.1761556158613706</v>
      </c>
      <c r="G28" s="15"/>
      <c r="H28" s="14">
        <v>5.2627699173949196</v>
      </c>
      <c r="I28" s="14">
        <f t="shared" si="4"/>
        <v>0.11984592997255782</v>
      </c>
      <c r="J28" s="15">
        <f t="shared" si="5"/>
        <v>0.11984592997255782</v>
      </c>
      <c r="K28" s="13">
        <v>43916</v>
      </c>
      <c r="L28" s="14">
        <v>0.206606300063431</v>
      </c>
      <c r="M28" s="17"/>
      <c r="N28" s="14">
        <v>0.21679999999999999</v>
      </c>
      <c r="O28" s="14">
        <f t="shared" si="6"/>
        <v>4.933876621109512E-2</v>
      </c>
      <c r="P28" s="15">
        <f t="shared" si="1"/>
        <v>4.933876621109512E-2</v>
      </c>
      <c r="Q28" s="15"/>
      <c r="R28" s="14">
        <v>0.296258009372242</v>
      </c>
      <c r="S28" s="14">
        <f t="shared" si="7"/>
        <v>0.43392534148903822</v>
      </c>
      <c r="T28" s="15">
        <f t="shared" si="8"/>
        <v>0.43392534148903822</v>
      </c>
      <c r="U28" s="13">
        <v>43916</v>
      </c>
      <c r="V28" s="14">
        <v>0.25441579818725502</v>
      </c>
      <c r="W28" s="17"/>
      <c r="X28" s="14">
        <v>0.58279999999999998</v>
      </c>
      <c r="Y28" s="14">
        <f t="shared" si="9"/>
        <v>1.290738248774346</v>
      </c>
      <c r="Z28" s="15">
        <f t="shared" si="2"/>
        <v>1.290738248774346</v>
      </c>
      <c r="AA28" s="15"/>
      <c r="AB28" s="14">
        <v>0.460289443220121</v>
      </c>
      <c r="AC28" s="14">
        <f t="shared" si="10"/>
        <v>0.80920149809776731</v>
      </c>
      <c r="AD28" s="15">
        <f t="shared" si="11"/>
        <v>0.80920149809776731</v>
      </c>
    </row>
    <row r="29" spans="1:30" x14ac:dyDescent="0.35">
      <c r="A29" s="13">
        <v>43917</v>
      </c>
      <c r="B29" s="14">
        <v>4.7826115142664598</v>
      </c>
      <c r="C29" s="17"/>
      <c r="D29" s="14">
        <v>5.5018000000000002</v>
      </c>
      <c r="E29" s="14">
        <f t="shared" si="3"/>
        <v>0.15037568566633769</v>
      </c>
      <c r="F29" s="15">
        <f t="shared" si="0"/>
        <v>0.15037568566633769</v>
      </c>
      <c r="G29" s="15"/>
      <c r="H29" s="14">
        <v>5.3344159519906196</v>
      </c>
      <c r="I29" s="14">
        <f t="shared" si="4"/>
        <v>0.11537722352696539</v>
      </c>
      <c r="J29" s="15">
        <f t="shared" si="5"/>
        <v>0.11537722352696539</v>
      </c>
      <c r="K29" s="13">
        <v>43917</v>
      </c>
      <c r="L29" s="14">
        <v>0.20601060611195801</v>
      </c>
      <c r="M29" s="17"/>
      <c r="N29" s="14">
        <v>0.21640000000000001</v>
      </c>
      <c r="O29" s="14">
        <f t="shared" si="6"/>
        <v>5.0431354405101859E-2</v>
      </c>
      <c r="P29" s="15">
        <f t="shared" si="1"/>
        <v>5.0431354405101859E-2</v>
      </c>
      <c r="Q29" s="15"/>
      <c r="R29" s="14">
        <v>0.27571946460423402</v>
      </c>
      <c r="S29" s="14">
        <f t="shared" si="7"/>
        <v>0.33837509537927485</v>
      </c>
      <c r="T29" s="15">
        <f t="shared" si="8"/>
        <v>0.33837509537927485</v>
      </c>
      <c r="U29" s="13">
        <v>43917</v>
      </c>
      <c r="V29" s="14">
        <v>0.27407950401306103</v>
      </c>
      <c r="W29" s="17"/>
      <c r="X29" s="14">
        <v>0.57720000000000005</v>
      </c>
      <c r="Y29" s="14">
        <f t="shared" si="9"/>
        <v>1.10595827688193</v>
      </c>
      <c r="Z29" s="15">
        <f t="shared" si="2"/>
        <v>1.10595827688193</v>
      </c>
      <c r="AA29" s="15"/>
      <c r="AB29" s="14">
        <v>0.42237572753005398</v>
      </c>
      <c r="AC29" s="14">
        <f t="shared" si="10"/>
        <v>0.54107009588694388</v>
      </c>
      <c r="AD29" s="15">
        <f t="shared" si="11"/>
        <v>0.54107009588694388</v>
      </c>
    </row>
    <row r="30" spans="1:30" x14ac:dyDescent="0.35">
      <c r="A30" s="13">
        <v>43918</v>
      </c>
      <c r="B30" s="14">
        <v>4.5593275902138801</v>
      </c>
      <c r="C30" s="17"/>
      <c r="D30" s="14">
        <v>5.4763000000000002</v>
      </c>
      <c r="E30" s="14">
        <f t="shared" si="3"/>
        <v>0.20112009756752408</v>
      </c>
      <c r="F30" s="15">
        <f t="shared" si="0"/>
        <v>0.20112009756752408</v>
      </c>
      <c r="G30" s="15"/>
      <c r="H30" s="14">
        <v>5.29505810615737</v>
      </c>
      <c r="I30" s="14">
        <f t="shared" si="4"/>
        <v>0.16136820647032657</v>
      </c>
      <c r="J30" s="15">
        <f t="shared" si="5"/>
        <v>0.16136820647032657</v>
      </c>
      <c r="K30" s="13">
        <v>43918</v>
      </c>
      <c r="L30" s="14">
        <v>0.21121093242429101</v>
      </c>
      <c r="M30" s="17"/>
      <c r="N30" s="14">
        <v>0.216</v>
      </c>
      <c r="O30" s="14">
        <f t="shared" si="6"/>
        <v>2.2674335654597991E-2</v>
      </c>
      <c r="P30" s="15">
        <f t="shared" si="1"/>
        <v>2.2674335654597991E-2</v>
      </c>
      <c r="Q30" s="15"/>
      <c r="R30" s="14">
        <v>0.26911818834684997</v>
      </c>
      <c r="S30" s="14">
        <f t="shared" si="7"/>
        <v>0.27416789111196194</v>
      </c>
      <c r="T30" s="15">
        <f t="shared" si="8"/>
        <v>0.27416789111196194</v>
      </c>
      <c r="U30" s="13">
        <v>43918</v>
      </c>
      <c r="V30" s="14">
        <v>0.21926649093627901</v>
      </c>
      <c r="W30" s="17"/>
      <c r="X30" s="14">
        <v>0.57179999999999997</v>
      </c>
      <c r="Y30" s="14">
        <f t="shared" si="9"/>
        <v>1.6077856108262827</v>
      </c>
      <c r="Z30" s="15">
        <f t="shared" si="2"/>
        <v>1.6077856108262827</v>
      </c>
      <c r="AA30" s="15"/>
      <c r="AB30" s="14">
        <v>0.42326900043517601</v>
      </c>
      <c r="AC30" s="14">
        <f t="shared" si="10"/>
        <v>0.93038616446952738</v>
      </c>
      <c r="AD30" s="15">
        <f t="shared" si="11"/>
        <v>0.93038616446952738</v>
      </c>
    </row>
    <row r="31" spans="1:30" x14ac:dyDescent="0.35">
      <c r="A31" s="13">
        <v>43919</v>
      </c>
      <c r="B31" s="14">
        <v>4.7224184878203603</v>
      </c>
      <c r="C31" s="17"/>
      <c r="D31" s="14">
        <v>5.4508999999999999</v>
      </c>
      <c r="E31" s="14">
        <f t="shared" si="3"/>
        <v>0.15426026178291355</v>
      </c>
      <c r="F31" s="15">
        <f t="shared" si="0"/>
        <v>0.15426026178291355</v>
      </c>
      <c r="G31" s="15"/>
      <c r="H31" s="14">
        <v>4.7764589886913802</v>
      </c>
      <c r="I31" s="14">
        <f t="shared" si="4"/>
        <v>1.144339516084741E-2</v>
      </c>
      <c r="J31" s="15">
        <f t="shared" si="5"/>
        <v>1.144339516084741E-2</v>
      </c>
      <c r="K31" s="13">
        <v>43919</v>
      </c>
      <c r="L31" s="14">
        <v>0.212339915512129</v>
      </c>
      <c r="M31" s="17"/>
      <c r="N31" s="14">
        <v>0.21560000000000001</v>
      </c>
      <c r="O31" s="14">
        <f t="shared" si="6"/>
        <v>1.5353140176251034E-2</v>
      </c>
      <c r="P31" s="15">
        <f t="shared" si="1"/>
        <v>1.5353140176251034E-2</v>
      </c>
      <c r="Q31" s="15"/>
      <c r="R31" s="14">
        <v>0.21453824187932699</v>
      </c>
      <c r="S31" s="14">
        <f t="shared" si="7"/>
        <v>1.0352864471552569E-2</v>
      </c>
      <c r="T31" s="15">
        <f t="shared" si="8"/>
        <v>1.0352864471552569E-2</v>
      </c>
      <c r="U31" s="13">
        <v>43919</v>
      </c>
      <c r="V31" s="14">
        <v>0.21106729507446201</v>
      </c>
      <c r="W31" s="17"/>
      <c r="X31" s="14">
        <v>0.56630000000000003</v>
      </c>
      <c r="Y31" s="14">
        <f t="shared" si="9"/>
        <v>1.6830305462540571</v>
      </c>
      <c r="Z31" s="15">
        <f t="shared" si="2"/>
        <v>1.6830305462540571</v>
      </c>
      <c r="AA31" s="15"/>
      <c r="AB31" s="14">
        <v>0.201139901953203</v>
      </c>
      <c r="AC31" s="14">
        <f t="shared" si="10"/>
        <v>-4.7034255675455279E-2</v>
      </c>
      <c r="AD31" s="15">
        <f t="shared" si="11"/>
        <v>4.7034255675455279E-2</v>
      </c>
    </row>
    <row r="32" spans="1:30" x14ac:dyDescent="0.35">
      <c r="A32" s="13">
        <v>43920</v>
      </c>
      <c r="B32" s="14">
        <v>4.7176636397639902</v>
      </c>
      <c r="C32" s="17"/>
      <c r="D32" s="14">
        <v>5.4256000000000002</v>
      </c>
      <c r="E32" s="14">
        <f t="shared" si="3"/>
        <v>0.15006079582889167</v>
      </c>
      <c r="F32" s="15">
        <f t="shared" si="0"/>
        <v>0.15006079582889167</v>
      </c>
      <c r="G32" s="15"/>
      <c r="H32" s="14">
        <v>4.4817536099951596</v>
      </c>
      <c r="I32" s="14">
        <f t="shared" si="4"/>
        <v>-5.000569090606731E-2</v>
      </c>
      <c r="J32" s="15">
        <f t="shared" si="5"/>
        <v>5.000569090606731E-2</v>
      </c>
      <c r="K32" s="13">
        <v>43920</v>
      </c>
      <c r="L32" s="14">
        <v>0.20659512927755699</v>
      </c>
      <c r="M32" s="17"/>
      <c r="N32" s="14">
        <v>0.21529999999999999</v>
      </c>
      <c r="O32" s="14">
        <f t="shared" si="6"/>
        <v>4.2134927153815685E-2</v>
      </c>
      <c r="P32" s="15">
        <f t="shared" si="1"/>
        <v>4.2134927153815685E-2</v>
      </c>
      <c r="Q32" s="15"/>
      <c r="R32" s="14">
        <v>0.22628731393874499</v>
      </c>
      <c r="S32" s="14">
        <f t="shared" si="7"/>
        <v>9.5317758603746583E-2</v>
      </c>
      <c r="T32" s="15">
        <f t="shared" si="8"/>
        <v>9.5317758603746583E-2</v>
      </c>
      <c r="U32" s="13">
        <v>43920</v>
      </c>
      <c r="V32" s="14">
        <v>0.20328515052795401</v>
      </c>
      <c r="W32" s="17"/>
      <c r="X32" s="14">
        <v>0.56089999999999995</v>
      </c>
      <c r="Y32" s="14">
        <f t="shared" si="9"/>
        <v>1.7591784178198979</v>
      </c>
      <c r="Z32" s="15">
        <f t="shared" si="2"/>
        <v>1.7591784178198979</v>
      </c>
      <c r="AA32" s="15"/>
      <c r="AB32" s="14">
        <v>0.25174825389039801</v>
      </c>
      <c r="AC32" s="14">
        <f t="shared" si="10"/>
        <v>0.2383996235661088</v>
      </c>
      <c r="AD32" s="15">
        <f t="shared" si="11"/>
        <v>0.2383996235661088</v>
      </c>
    </row>
    <row r="33" spans="1:30" x14ac:dyDescent="0.35">
      <c r="A33" s="13">
        <v>43921</v>
      </c>
      <c r="B33" s="14">
        <v>4.5140883160343801</v>
      </c>
      <c r="C33" s="17"/>
      <c r="D33" s="14">
        <v>5.4005000000000001</v>
      </c>
      <c r="E33" s="14">
        <f t="shared" si="3"/>
        <v>0.19636560516926957</v>
      </c>
      <c r="F33" s="15">
        <f t="shared" si="0"/>
        <v>0.19636560516926957</v>
      </c>
      <c r="G33" s="15"/>
      <c r="H33" s="14">
        <v>4.56153154730222</v>
      </c>
      <c r="I33" s="14">
        <f t="shared" si="4"/>
        <v>1.0510036123865361E-2</v>
      </c>
      <c r="J33" s="15">
        <f t="shared" si="5"/>
        <v>1.0510036123865361E-2</v>
      </c>
      <c r="K33" s="13">
        <v>43921</v>
      </c>
      <c r="L33" s="14">
        <v>0.17804416501894499</v>
      </c>
      <c r="M33" s="17"/>
      <c r="N33" s="14">
        <v>0.21490000000000001</v>
      </c>
      <c r="O33" s="14">
        <f t="shared" si="6"/>
        <v>0.20700389129367611</v>
      </c>
      <c r="P33" s="15">
        <f t="shared" si="1"/>
        <v>0.20700389129367611</v>
      </c>
      <c r="Q33" s="15"/>
      <c r="R33" s="14">
        <v>0.24238576718465901</v>
      </c>
      <c r="S33" s="14">
        <f t="shared" si="7"/>
        <v>0.36138001017257537</v>
      </c>
      <c r="T33" s="15">
        <f t="shared" si="8"/>
        <v>0.36138001017257537</v>
      </c>
      <c r="U33" s="13">
        <v>43921</v>
      </c>
      <c r="V33" s="14">
        <v>0.27729600906371998</v>
      </c>
      <c r="W33" s="17"/>
      <c r="X33" s="14">
        <v>0.55559999999999998</v>
      </c>
      <c r="Y33" s="14">
        <f t="shared" si="9"/>
        <v>1.0036350392346556</v>
      </c>
      <c r="Z33" s="15">
        <f t="shared" si="2"/>
        <v>1.0036350392346556</v>
      </c>
      <c r="AA33" s="15"/>
      <c r="AB33" s="14">
        <v>0.161723918704825</v>
      </c>
      <c r="AC33" s="14">
        <f t="shared" si="10"/>
        <v>-0.41678237905089222</v>
      </c>
      <c r="AD33" s="15">
        <f t="shared" si="11"/>
        <v>0.41678237905089222</v>
      </c>
    </row>
    <row r="34" spans="1:30" x14ac:dyDescent="0.35">
      <c r="A34" s="17"/>
      <c r="B34" s="17"/>
      <c r="C34" s="17"/>
      <c r="D34" s="17"/>
      <c r="E34" s="17"/>
      <c r="F34" s="14"/>
      <c r="G34" s="14"/>
      <c r="H34" s="17"/>
      <c r="I34" s="17"/>
      <c r="J34" s="14"/>
      <c r="K34" s="17"/>
      <c r="L34" s="17"/>
      <c r="M34" s="17"/>
      <c r="N34" s="17"/>
      <c r="O34" s="17"/>
      <c r="P34" s="14"/>
      <c r="Q34" s="14"/>
      <c r="R34" s="17"/>
      <c r="S34" s="17"/>
      <c r="T34" s="14"/>
      <c r="U34" s="17"/>
      <c r="V34" s="17"/>
      <c r="W34" s="17"/>
      <c r="X34" s="17"/>
      <c r="Y34" s="17"/>
      <c r="Z34" s="14"/>
      <c r="AA34" s="14"/>
      <c r="AB34" s="17"/>
      <c r="AC34" s="17"/>
      <c r="AD34" s="14"/>
    </row>
    <row r="35" spans="1:30" x14ac:dyDescent="0.35">
      <c r="A35" s="13" t="s">
        <v>20</v>
      </c>
      <c r="B35" s="14">
        <f>AVERAGE(B3:B33)</f>
        <v>4.6615933850923827</v>
      </c>
      <c r="C35" s="14"/>
      <c r="D35" s="14">
        <f>AVERAGE(D3:D33)</f>
        <v>5.7952870967741932</v>
      </c>
      <c r="E35" s="14"/>
      <c r="F35" s="15"/>
      <c r="G35" s="15"/>
      <c r="H35" s="14">
        <f>AVERAGE(H3:H33)</f>
        <v>4.9724726892537729</v>
      </c>
      <c r="I35" s="16"/>
      <c r="J35" s="15"/>
      <c r="K35" s="13" t="s">
        <v>21</v>
      </c>
      <c r="L35" s="14">
        <f>AVERAGE(L3:L33)</f>
        <v>0.22660204832982817</v>
      </c>
      <c r="M35" s="14"/>
      <c r="N35" s="14">
        <f>AVERAGE(N3:N33)</f>
        <v>0.22054516129032264</v>
      </c>
      <c r="O35" s="14"/>
      <c r="P35" s="15"/>
      <c r="Q35" s="15"/>
      <c r="R35" s="14">
        <f>AVERAGE(R3:R33)</f>
        <v>0.24693781846555005</v>
      </c>
      <c r="S35" s="14"/>
      <c r="T35" s="15"/>
      <c r="U35" s="14"/>
      <c r="V35" s="14">
        <f>AVERAGE(V3:V33)</f>
        <v>0.23965748325470906</v>
      </c>
      <c r="W35" s="14"/>
      <c r="X35" s="14">
        <f>AVERAGE(X3:X33)</f>
        <v>0.64355483870967733</v>
      </c>
      <c r="Y35" s="14"/>
      <c r="Z35" s="15"/>
      <c r="AA35" s="15"/>
      <c r="AB35" s="14">
        <f>AVERAGE(AB3:AB33)</f>
        <v>0.41969639690037236</v>
      </c>
      <c r="AC35" s="14"/>
      <c r="AD35" s="18"/>
    </row>
    <row r="36" spans="1:30" x14ac:dyDescent="0.35">
      <c r="A36" s="17" t="s">
        <v>22</v>
      </c>
      <c r="B36" s="14">
        <f>MEDIAN(B3:C33)</f>
        <v>4.6934145113229704</v>
      </c>
      <c r="C36" s="14"/>
      <c r="D36" s="14">
        <f>MEDIAN(D3:E33)</f>
        <v>2.8807805281326426</v>
      </c>
      <c r="E36" s="14"/>
      <c r="F36" s="14"/>
      <c r="G36" s="14"/>
      <c r="H36" s="14">
        <f>MEDIAN(H3:I33)</f>
        <v>2.3227744439233051</v>
      </c>
      <c r="I36" s="17"/>
      <c r="J36" s="14"/>
      <c r="K36" s="17" t="s">
        <v>23</v>
      </c>
      <c r="L36" s="14">
        <f>MEDIAN(L3:M33)</f>
        <v>0.21248900515958599</v>
      </c>
      <c r="M36" s="14"/>
      <c r="N36" s="14">
        <f>MEDIAN(N3:O33)</f>
        <v>0.2162</v>
      </c>
      <c r="O36" s="14"/>
      <c r="P36" s="14"/>
      <c r="Q36" s="14"/>
      <c r="R36" s="14">
        <f>MEDIAN(R3:S33)</f>
        <v>0.24212031009033799</v>
      </c>
      <c r="S36" s="14"/>
      <c r="T36" s="14"/>
      <c r="U36" s="14"/>
      <c r="V36" s="14">
        <f>MEDIAN(V3:W33)</f>
        <v>0.23839012145996</v>
      </c>
      <c r="W36" s="14"/>
      <c r="X36" s="14">
        <f>MEDIAN(X3:Y33)</f>
        <v>0.87181751961732779</v>
      </c>
      <c r="Y36" s="14"/>
      <c r="Z36" s="14"/>
      <c r="AA36" s="14"/>
      <c r="AB36" s="14">
        <f>MEDIAN(AB3:AC33)</f>
        <v>0.4758061423429415</v>
      </c>
      <c r="AC36" s="14"/>
      <c r="AD36" s="14"/>
    </row>
    <row r="37" spans="1:30" x14ac:dyDescent="0.35">
      <c r="A37" s="17" t="s">
        <v>24</v>
      </c>
      <c r="B37" s="14">
        <f>_xlfn.STDEV.S(B3:C33)</f>
        <v>0.11052700451804238</v>
      </c>
      <c r="C37" s="14"/>
      <c r="D37" s="14">
        <f>_xlfn.STDEV.S(D3:E33)</f>
        <v>2.8039192613505204</v>
      </c>
      <c r="E37" s="14"/>
      <c r="F37" s="14"/>
      <c r="G37" s="14"/>
      <c r="H37" s="14">
        <f>_xlfn.STDEV.S(H3:I33)</f>
        <v>2.4779194203752151</v>
      </c>
      <c r="I37" s="17"/>
      <c r="J37" s="18"/>
      <c r="K37" s="17" t="s">
        <v>25</v>
      </c>
      <c r="L37" s="14">
        <f>_xlfn.STDEV.S(L3:M33)</f>
        <v>5.39346922848781E-2</v>
      </c>
      <c r="M37" s="14"/>
      <c r="N37" s="14">
        <f>_xlfn.STDEV.S(N3:O33)</f>
        <v>0.16477145244852645</v>
      </c>
      <c r="O37" s="14"/>
      <c r="P37" s="14"/>
      <c r="Q37" s="14"/>
      <c r="R37" s="14">
        <f>_xlfn.STDEV.S(R3:S33)</f>
        <v>0.18975775805878042</v>
      </c>
      <c r="S37" s="14"/>
      <c r="T37" s="14"/>
      <c r="U37" s="14"/>
      <c r="V37" s="14">
        <f>_xlfn.STDEV.S(V3:W33)</f>
        <v>2.7197689944183947E-2</v>
      </c>
      <c r="W37" s="14"/>
      <c r="X37" s="14">
        <f>_xlfn.STDEV.S(X3:Y33)</f>
        <v>0.60895461239720849</v>
      </c>
      <c r="Y37" s="14"/>
      <c r="Z37" s="14"/>
      <c r="AA37" s="14"/>
      <c r="AB37" s="14">
        <f>_xlfn.STDEV.S(AB3:AC33)</f>
        <v>0.47365681886592326</v>
      </c>
      <c r="AC37" s="14"/>
      <c r="AD37" s="19"/>
    </row>
    <row r="38" spans="1:30" x14ac:dyDescent="0.35">
      <c r="A38" s="17" t="s">
        <v>26</v>
      </c>
      <c r="B38" s="14"/>
      <c r="C38" s="14"/>
      <c r="D38" s="14">
        <f>SUM(F3:F33)</f>
        <v>7.5630459413623843</v>
      </c>
      <c r="E38" s="14"/>
      <c r="F38" s="14"/>
      <c r="G38" s="14"/>
      <c r="H38" s="14">
        <f>SUM(J3:J33)</f>
        <v>2.2049378873583931</v>
      </c>
      <c r="I38" s="17"/>
      <c r="J38" s="14"/>
      <c r="K38" s="17"/>
      <c r="L38" s="14"/>
      <c r="M38" s="14"/>
      <c r="N38" s="14">
        <f>SUM(P3:P33)</f>
        <v>4.1854774960385193</v>
      </c>
      <c r="O38" s="14"/>
      <c r="P38" s="14"/>
      <c r="Q38" s="14"/>
      <c r="R38" s="14">
        <f>SUM(T3:T33)</f>
        <v>7.3588361308318024</v>
      </c>
      <c r="S38" s="14"/>
      <c r="T38" s="14"/>
      <c r="U38" s="14"/>
      <c r="V38" s="14"/>
      <c r="W38" s="14"/>
      <c r="X38" s="14">
        <f>SUM(Z3:Z33)</f>
        <v>53.313835251093494</v>
      </c>
      <c r="Y38" s="14"/>
      <c r="Z38" s="14"/>
      <c r="AA38" s="14"/>
      <c r="AB38" s="14">
        <f>SUM(AD3:AD33)</f>
        <v>24.546034009405357</v>
      </c>
      <c r="AC38" s="14"/>
      <c r="AD38" s="19"/>
    </row>
    <row r="39" spans="1:3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  <c r="U39" s="21"/>
      <c r="V39" s="21"/>
      <c r="W39" s="21"/>
      <c r="X39" s="21">
        <f>COUNT(X3:X33)</f>
        <v>31</v>
      </c>
      <c r="Y39" s="21"/>
      <c r="Z39" s="21"/>
      <c r="AA39" s="21"/>
      <c r="AB39" s="21">
        <f>COUNT(AB3:AB33)</f>
        <v>31</v>
      </c>
      <c r="AC39" s="21"/>
      <c r="AD39" s="19"/>
    </row>
    <row r="40" spans="1:30" x14ac:dyDescent="0.35">
      <c r="A40" s="19" t="s">
        <v>4</v>
      </c>
      <c r="B40" s="20"/>
      <c r="C40" s="20"/>
      <c r="D40" s="20">
        <f>(D38/D39)*100</f>
        <v>24.396922391491564</v>
      </c>
      <c r="E40" s="20"/>
      <c r="F40" s="20"/>
      <c r="G40" s="20"/>
      <c r="H40" s="20">
        <f>(H38/H39)*100</f>
        <v>7.1127028624464295</v>
      </c>
      <c r="I40" s="19"/>
      <c r="J40" s="19"/>
      <c r="K40" s="19"/>
      <c r="L40" s="20"/>
      <c r="M40" s="20"/>
      <c r="N40" s="20">
        <f>(N38/N39)*100</f>
        <v>13.501540309801674</v>
      </c>
      <c r="O40" s="20"/>
      <c r="P40" s="20"/>
      <c r="Q40" s="20"/>
      <c r="R40" s="20">
        <f>(R38/R39)*100</f>
        <v>23.738181067199363</v>
      </c>
      <c r="S40" s="20"/>
      <c r="T40" s="20"/>
      <c r="U40" s="20"/>
      <c r="V40" s="20"/>
      <c r="W40" s="20"/>
      <c r="X40" s="20">
        <f>(X38/X39)*100</f>
        <v>171.98011371320482</v>
      </c>
      <c r="Y40" s="20"/>
      <c r="Z40" s="20"/>
      <c r="AA40" s="20"/>
      <c r="AB40" s="20">
        <f>(AB38/AB39)*100</f>
        <v>79.180754869049537</v>
      </c>
      <c r="AC40" s="20"/>
      <c r="AD40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18.52</v>
      </c>
      <c r="C3" s="3"/>
      <c r="D3" s="5">
        <v>21.844899999999999</v>
      </c>
      <c r="E3" s="5">
        <f>(D3-B3)/B3</f>
        <v>0.17953023758099351</v>
      </c>
      <c r="F3" s="6">
        <f t="shared" ref="F3:F31" si="0">ABS((B3-D3)/B3)</f>
        <v>0.17953023758099351</v>
      </c>
      <c r="G3" s="6"/>
      <c r="H3" s="5">
        <v>18.52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20.239999999999998</v>
      </c>
      <c r="C4" s="3"/>
      <c r="D4" s="5">
        <v>21.597899999999999</v>
      </c>
      <c r="E4" s="5">
        <f t="shared" ref="E4:E31" si="1">(D4-B4)/B4</f>
        <v>6.7089920948616641E-2</v>
      </c>
      <c r="F4" s="6">
        <f t="shared" si="0"/>
        <v>6.7089920948616641E-2</v>
      </c>
      <c r="G4" s="6"/>
      <c r="H4" s="5">
        <v>21.091731981589</v>
      </c>
      <c r="I4" s="5">
        <f t="shared" ref="I4:I31" si="2">(H4-B4)/B4</f>
        <v>4.2081619643725358E-2</v>
      </c>
      <c r="J4" s="6">
        <f t="shared" ref="J4:J31" si="3">ABS((B4-H4)/B4)</f>
        <v>4.2081619643725358E-2</v>
      </c>
    </row>
    <row r="5" spans="1:10" x14ac:dyDescent="0.35">
      <c r="A5" s="4">
        <v>43893</v>
      </c>
      <c r="B5" s="5">
        <v>20.55</v>
      </c>
      <c r="C5" s="3"/>
      <c r="D5" s="5">
        <v>21.3537</v>
      </c>
      <c r="E5" s="5">
        <f t="shared" si="1"/>
        <v>3.9109489051094848E-2</v>
      </c>
      <c r="F5" s="6">
        <f t="shared" si="0"/>
        <v>3.9109489051094848E-2</v>
      </c>
      <c r="G5" s="6"/>
      <c r="H5" s="5">
        <v>21.6816857622998</v>
      </c>
      <c r="I5" s="5">
        <f t="shared" si="2"/>
        <v>5.5069866778579044E-2</v>
      </c>
      <c r="J5" s="6">
        <f t="shared" si="3"/>
        <v>5.5069866778579044E-2</v>
      </c>
    </row>
    <row r="6" spans="1:10" x14ac:dyDescent="0.35">
      <c r="A6" s="4">
        <v>43894</v>
      </c>
      <c r="B6" s="5">
        <v>20.48</v>
      </c>
      <c r="C6" s="3"/>
      <c r="D6" s="5">
        <v>21.112300000000001</v>
      </c>
      <c r="E6" s="5">
        <f t="shared" si="1"/>
        <v>3.0874023437500037E-2</v>
      </c>
      <c r="F6" s="6">
        <f t="shared" si="0"/>
        <v>3.0874023437500037E-2</v>
      </c>
      <c r="G6" s="6"/>
      <c r="H6" s="5">
        <v>21.4174193312856</v>
      </c>
      <c r="I6" s="5">
        <f t="shared" si="2"/>
        <v>4.5772428285429691E-2</v>
      </c>
      <c r="J6" s="6">
        <f t="shared" si="3"/>
        <v>4.5772428285429691E-2</v>
      </c>
    </row>
    <row r="7" spans="1:10" x14ac:dyDescent="0.35">
      <c r="A7" s="4">
        <v>43895</v>
      </c>
      <c r="B7" s="5">
        <v>16.510000000000002</v>
      </c>
      <c r="C7" s="3"/>
      <c r="D7" s="5">
        <v>20.8736</v>
      </c>
      <c r="E7" s="5">
        <f t="shared" si="1"/>
        <v>0.26430042398546322</v>
      </c>
      <c r="F7" s="6">
        <f t="shared" si="0"/>
        <v>0.26430042398546322</v>
      </c>
      <c r="G7" s="6"/>
      <c r="H7" s="5">
        <v>29.093809334789398</v>
      </c>
      <c r="I7" s="5">
        <f t="shared" si="2"/>
        <v>0.76219317594121117</v>
      </c>
      <c r="J7" s="6">
        <f t="shared" si="3"/>
        <v>0.76219317594121117</v>
      </c>
    </row>
    <row r="8" spans="1:10" x14ac:dyDescent="0.35">
      <c r="A8" s="4">
        <v>43896</v>
      </c>
      <c r="B8" s="5">
        <v>15.13</v>
      </c>
      <c r="C8" s="3"/>
      <c r="D8" s="5">
        <v>20.637599999999999</v>
      </c>
      <c r="E8" s="5">
        <f t="shared" si="1"/>
        <v>0.36401850627891591</v>
      </c>
      <c r="F8" s="6">
        <f t="shared" si="0"/>
        <v>0.36401850627891591</v>
      </c>
      <c r="G8" s="6"/>
      <c r="H8" s="5">
        <v>34.468106235638203</v>
      </c>
      <c r="I8" s="5">
        <f t="shared" si="2"/>
        <v>1.2781299560897685</v>
      </c>
      <c r="J8" s="6">
        <f t="shared" si="3"/>
        <v>1.2781299560897685</v>
      </c>
    </row>
    <row r="9" spans="1:10" x14ac:dyDescent="0.35">
      <c r="A9" s="4">
        <v>43897</v>
      </c>
      <c r="B9" s="5">
        <v>22.62</v>
      </c>
      <c r="C9" s="3"/>
      <c r="D9" s="5">
        <v>20.404199999999999</v>
      </c>
      <c r="E9" s="5">
        <f t="shared" si="1"/>
        <v>-9.795755968169767E-2</v>
      </c>
      <c r="F9" s="6">
        <f t="shared" si="0"/>
        <v>9.795755968169767E-2</v>
      </c>
      <c r="G9" s="6"/>
      <c r="H9" s="5">
        <v>31.4146936866366</v>
      </c>
      <c r="I9" s="5">
        <f t="shared" si="2"/>
        <v>0.38880166607588851</v>
      </c>
      <c r="J9" s="6">
        <f t="shared" si="3"/>
        <v>0.38880166607588851</v>
      </c>
    </row>
    <row r="10" spans="1:10" x14ac:dyDescent="0.35">
      <c r="A10" s="4">
        <v>43898</v>
      </c>
      <c r="B10" s="5">
        <v>23.73</v>
      </c>
      <c r="C10" s="3"/>
      <c r="D10" s="5">
        <v>20.173500000000001</v>
      </c>
      <c r="E10" s="5">
        <f t="shared" si="1"/>
        <v>-0.14987357774968393</v>
      </c>
      <c r="F10" s="6">
        <f t="shared" si="0"/>
        <v>0.14987357774968393</v>
      </c>
      <c r="G10" s="6"/>
      <c r="H10" s="5">
        <v>23.227567401824601</v>
      </c>
      <c r="I10" s="5">
        <f t="shared" si="2"/>
        <v>-2.1172886564492188E-2</v>
      </c>
      <c r="J10" s="6">
        <f t="shared" si="3"/>
        <v>2.1172886564492188E-2</v>
      </c>
    </row>
    <row r="11" spans="1:10" x14ac:dyDescent="0.35">
      <c r="A11" s="4">
        <v>43899</v>
      </c>
      <c r="B11" s="5">
        <v>17.649999999999999</v>
      </c>
      <c r="C11" s="3"/>
      <c r="D11" s="5">
        <v>19.945499999999999</v>
      </c>
      <c r="E11" s="5">
        <f t="shared" si="1"/>
        <v>0.13005665722379608</v>
      </c>
      <c r="F11" s="6">
        <f t="shared" si="0"/>
        <v>0.13005665722379608</v>
      </c>
      <c r="G11" s="6"/>
      <c r="H11" s="5">
        <v>47.523513392309603</v>
      </c>
      <c r="I11" s="5">
        <f t="shared" si="2"/>
        <v>1.6925503338419041</v>
      </c>
      <c r="J11" s="6">
        <f t="shared" si="3"/>
        <v>1.6925503338419041</v>
      </c>
    </row>
    <row r="12" spans="1:10" x14ac:dyDescent="0.35">
      <c r="A12" s="4">
        <v>43900</v>
      </c>
      <c r="B12" s="5">
        <v>16.63</v>
      </c>
      <c r="C12" s="3"/>
      <c r="D12" s="5">
        <v>19.719899999999999</v>
      </c>
      <c r="E12" s="5">
        <f t="shared" si="1"/>
        <v>0.18580276608538787</v>
      </c>
      <c r="F12" s="6">
        <f t="shared" si="0"/>
        <v>0.18580276608538787</v>
      </c>
      <c r="G12" s="6"/>
      <c r="H12" s="5">
        <v>28.233224277719799</v>
      </c>
      <c r="I12" s="5">
        <f t="shared" si="2"/>
        <v>0.69772845927358995</v>
      </c>
      <c r="J12" s="6">
        <f t="shared" si="3"/>
        <v>0.69772845927358995</v>
      </c>
    </row>
    <row r="13" spans="1:10" x14ac:dyDescent="0.35">
      <c r="A13" s="4">
        <v>43901</v>
      </c>
      <c r="B13" s="5">
        <v>83.22</v>
      </c>
      <c r="C13" s="3"/>
      <c r="D13" s="5">
        <v>19.497</v>
      </c>
      <c r="E13" s="5">
        <f t="shared" si="1"/>
        <v>-0.76571737563085795</v>
      </c>
      <c r="F13" s="6">
        <f t="shared" si="0"/>
        <v>0.76571737563085795</v>
      </c>
      <c r="G13" s="6"/>
      <c r="H13" s="5">
        <v>47.100578323815697</v>
      </c>
      <c r="I13" s="5">
        <f t="shared" si="2"/>
        <v>-0.43402333184552155</v>
      </c>
      <c r="J13" s="6">
        <f t="shared" si="3"/>
        <v>0.43402333184552155</v>
      </c>
    </row>
    <row r="14" spans="1:10" x14ac:dyDescent="0.35">
      <c r="A14" s="4">
        <v>43902</v>
      </c>
      <c r="B14" s="5">
        <v>14.58</v>
      </c>
      <c r="C14" s="3"/>
      <c r="D14" s="5">
        <v>19.276499999999999</v>
      </c>
      <c r="E14" s="5">
        <f t="shared" si="1"/>
        <v>0.32211934156378591</v>
      </c>
      <c r="F14" s="6">
        <f t="shared" si="0"/>
        <v>0.32211934156378591</v>
      </c>
      <c r="G14" s="6"/>
      <c r="H14" s="5">
        <v>36.393296015356903</v>
      </c>
      <c r="I14" s="5">
        <f t="shared" si="2"/>
        <v>1.4961108378159742</v>
      </c>
      <c r="J14" s="6">
        <f t="shared" si="3"/>
        <v>1.4961108378159742</v>
      </c>
    </row>
    <row r="15" spans="1:10" x14ac:dyDescent="0.35">
      <c r="A15" s="4">
        <v>43903</v>
      </c>
      <c r="B15" s="5">
        <v>19.59</v>
      </c>
      <c r="C15" s="3"/>
      <c r="D15" s="5">
        <v>19.058599999999998</v>
      </c>
      <c r="E15" s="5">
        <f t="shared" si="1"/>
        <v>-2.7126084737110843E-2</v>
      </c>
      <c r="F15" s="6">
        <f t="shared" si="0"/>
        <v>2.7126084737110843E-2</v>
      </c>
      <c r="G15" s="6"/>
      <c r="H15" s="5">
        <v>33.142334515214401</v>
      </c>
      <c r="I15" s="5">
        <f t="shared" si="2"/>
        <v>0.69179859699920376</v>
      </c>
      <c r="J15" s="6">
        <f t="shared" si="3"/>
        <v>0.69179859699920376</v>
      </c>
    </row>
    <row r="16" spans="1:10" x14ac:dyDescent="0.35">
      <c r="A16" s="4">
        <v>43904</v>
      </c>
      <c r="B16" s="5">
        <v>21.42</v>
      </c>
      <c r="C16" s="3"/>
      <c r="D16" s="5">
        <v>18.8431</v>
      </c>
      <c r="E16" s="5">
        <f t="shared" si="1"/>
        <v>-0.1203034547152195</v>
      </c>
      <c r="F16" s="6">
        <f t="shared" si="0"/>
        <v>0.1203034547152195</v>
      </c>
      <c r="G16" s="6"/>
      <c r="H16" s="5">
        <v>26.395988159621801</v>
      </c>
      <c r="I16" s="5">
        <f t="shared" si="2"/>
        <v>0.23230570306357606</v>
      </c>
      <c r="J16" s="6">
        <f t="shared" si="3"/>
        <v>0.23230570306357606</v>
      </c>
    </row>
    <row r="17" spans="1:10" x14ac:dyDescent="0.35">
      <c r="A17" s="4">
        <v>43905</v>
      </c>
      <c r="B17" s="5">
        <v>14.17</v>
      </c>
      <c r="C17" s="3"/>
      <c r="D17" s="5">
        <v>18.63</v>
      </c>
      <c r="E17" s="5">
        <f t="shared" si="1"/>
        <v>0.31474947071277343</v>
      </c>
      <c r="F17" s="6">
        <f t="shared" si="0"/>
        <v>0.31474947071277343</v>
      </c>
      <c r="G17" s="6"/>
      <c r="H17" s="5">
        <v>36.901900736984103</v>
      </c>
      <c r="I17" s="5">
        <f t="shared" si="2"/>
        <v>1.6042272926594285</v>
      </c>
      <c r="J17" s="6">
        <f t="shared" si="3"/>
        <v>1.6042272926594285</v>
      </c>
    </row>
    <row r="18" spans="1:10" x14ac:dyDescent="0.35">
      <c r="A18" s="4">
        <v>43906</v>
      </c>
      <c r="B18" s="5">
        <v>16.37</v>
      </c>
      <c r="C18" s="3"/>
      <c r="D18" s="5">
        <v>18.4194</v>
      </c>
      <c r="E18" s="5">
        <f t="shared" si="1"/>
        <v>0.12519242516799012</v>
      </c>
      <c r="F18" s="6">
        <f t="shared" si="0"/>
        <v>0.12519242516799012</v>
      </c>
      <c r="G18" s="6"/>
      <c r="H18" s="5">
        <v>39.545551432584197</v>
      </c>
      <c r="I18" s="5">
        <f t="shared" si="2"/>
        <v>1.4157331357717895</v>
      </c>
      <c r="J18" s="6">
        <f t="shared" si="3"/>
        <v>1.4157331357717895</v>
      </c>
    </row>
    <row r="19" spans="1:10" x14ac:dyDescent="0.35">
      <c r="A19" s="4">
        <v>43907</v>
      </c>
      <c r="B19" s="5">
        <v>18.53</v>
      </c>
      <c r="C19" s="3"/>
      <c r="D19" s="5">
        <v>18.211099999999998</v>
      </c>
      <c r="E19" s="5">
        <f t="shared" si="1"/>
        <v>-1.7209929843497184E-2</v>
      </c>
      <c r="F19" s="6">
        <f t="shared" si="0"/>
        <v>1.7209929843497184E-2</v>
      </c>
      <c r="G19" s="6"/>
      <c r="H19" s="5">
        <v>41.546591726926899</v>
      </c>
      <c r="I19" s="5">
        <f t="shared" si="2"/>
        <v>1.2421258352362059</v>
      </c>
      <c r="J19" s="6">
        <f t="shared" si="3"/>
        <v>1.2421258352362059</v>
      </c>
    </row>
    <row r="20" spans="1:10" x14ac:dyDescent="0.35">
      <c r="A20" s="4">
        <v>43908</v>
      </c>
      <c r="B20" s="5">
        <v>20.87</v>
      </c>
      <c r="C20" s="3"/>
      <c r="D20" s="5">
        <v>18.005199999999999</v>
      </c>
      <c r="E20" s="5">
        <f t="shared" si="1"/>
        <v>-0.13726880689985638</v>
      </c>
      <c r="F20" s="6">
        <f t="shared" si="0"/>
        <v>0.13726880689985638</v>
      </c>
      <c r="G20" s="6"/>
      <c r="H20" s="5">
        <v>46.725318183015901</v>
      </c>
      <c r="I20" s="5">
        <f t="shared" si="2"/>
        <v>1.2388748530434068</v>
      </c>
      <c r="J20" s="6">
        <f t="shared" si="3"/>
        <v>1.2388748530434068</v>
      </c>
    </row>
    <row r="21" spans="1:10" x14ac:dyDescent="0.35">
      <c r="A21" s="4">
        <v>43909</v>
      </c>
      <c r="B21" s="5">
        <v>21.98</v>
      </c>
      <c r="C21" s="3"/>
      <c r="D21" s="5">
        <v>17.8017</v>
      </c>
      <c r="E21" s="5">
        <f t="shared" si="1"/>
        <v>-0.19009554140127388</v>
      </c>
      <c r="F21" s="6">
        <f t="shared" si="0"/>
        <v>0.19009554140127388</v>
      </c>
      <c r="G21" s="6"/>
      <c r="H21" s="5">
        <v>35.819177747230803</v>
      </c>
      <c r="I21" s="5">
        <f t="shared" si="2"/>
        <v>0.62962592116609661</v>
      </c>
      <c r="J21" s="6">
        <f t="shared" si="3"/>
        <v>0.62962592116609661</v>
      </c>
    </row>
    <row r="22" spans="1:10" x14ac:dyDescent="0.35">
      <c r="A22" s="4">
        <v>43910</v>
      </c>
      <c r="B22" s="5">
        <v>21.85</v>
      </c>
      <c r="C22" s="3"/>
      <c r="D22" s="5">
        <v>17.6004</v>
      </c>
      <c r="E22" s="5">
        <f t="shared" si="1"/>
        <v>-0.19448970251716249</v>
      </c>
      <c r="F22" s="6">
        <f t="shared" si="0"/>
        <v>0.19448970251716249</v>
      </c>
      <c r="G22" s="6"/>
      <c r="H22" s="5">
        <v>38.861738905288703</v>
      </c>
      <c r="I22" s="5">
        <f t="shared" si="2"/>
        <v>0.77856928628323574</v>
      </c>
      <c r="J22" s="6">
        <f t="shared" si="3"/>
        <v>0.77856928628323574</v>
      </c>
    </row>
    <row r="23" spans="1:10" x14ac:dyDescent="0.35">
      <c r="A23" s="4">
        <v>43911</v>
      </c>
      <c r="B23" s="5">
        <v>15.92</v>
      </c>
      <c r="C23" s="3"/>
      <c r="D23" s="5">
        <v>17.401399999999999</v>
      </c>
      <c r="E23" s="5">
        <f t="shared" si="1"/>
        <v>9.3052763819095413E-2</v>
      </c>
      <c r="F23" s="6">
        <f t="shared" si="0"/>
        <v>9.3052763819095413E-2</v>
      </c>
      <c r="G23" s="6"/>
      <c r="H23" s="5">
        <v>33.385714663597902</v>
      </c>
      <c r="I23" s="5">
        <f t="shared" si="2"/>
        <v>1.0970926296229837</v>
      </c>
      <c r="J23" s="6">
        <f t="shared" si="3"/>
        <v>1.0970926296229837</v>
      </c>
    </row>
    <row r="24" spans="1:10" x14ac:dyDescent="0.35">
      <c r="A24" s="4">
        <v>43912</v>
      </c>
      <c r="B24" s="5">
        <v>17.66</v>
      </c>
      <c r="C24" s="3"/>
      <c r="D24" s="5">
        <v>17.204599999999999</v>
      </c>
      <c r="E24" s="5">
        <f t="shared" si="1"/>
        <v>-2.578708946772372E-2</v>
      </c>
      <c r="F24" s="6">
        <f t="shared" si="0"/>
        <v>2.578708946772372E-2</v>
      </c>
      <c r="G24" s="6"/>
      <c r="H24" s="5">
        <v>37.406129125608302</v>
      </c>
      <c r="I24" s="5">
        <f t="shared" si="2"/>
        <v>1.1181273570559627</v>
      </c>
      <c r="J24" s="6">
        <f t="shared" si="3"/>
        <v>1.1181273570559627</v>
      </c>
    </row>
    <row r="25" spans="1:10" x14ac:dyDescent="0.35">
      <c r="A25" s="4">
        <v>43913</v>
      </c>
      <c r="B25" s="5">
        <v>18.600000000000001</v>
      </c>
      <c r="C25" s="3"/>
      <c r="D25" s="5">
        <v>17.010100000000001</v>
      </c>
      <c r="E25" s="5">
        <f t="shared" si="1"/>
        <v>-8.5478494623655907E-2</v>
      </c>
      <c r="F25" s="6">
        <f t="shared" si="0"/>
        <v>8.5478494623655907E-2</v>
      </c>
      <c r="G25" s="6"/>
      <c r="H25" s="5">
        <v>20.5396909957479</v>
      </c>
      <c r="I25" s="5">
        <f t="shared" si="2"/>
        <v>0.10428446213698381</v>
      </c>
      <c r="J25" s="6">
        <f t="shared" si="3"/>
        <v>0.10428446213698381</v>
      </c>
    </row>
    <row r="26" spans="1:10" x14ac:dyDescent="0.35">
      <c r="A26" s="4">
        <v>43914</v>
      </c>
      <c r="B26" s="5">
        <v>31.84</v>
      </c>
      <c r="C26" s="3"/>
      <c r="D26" s="5">
        <v>16.817799999999998</v>
      </c>
      <c r="E26" s="5">
        <f t="shared" si="1"/>
        <v>-0.47180276381909553</v>
      </c>
      <c r="F26" s="6">
        <f t="shared" si="0"/>
        <v>0.47180276381909553</v>
      </c>
      <c r="G26" s="6"/>
      <c r="H26" s="5">
        <v>18.247056358614302</v>
      </c>
      <c r="I26" s="5">
        <f t="shared" si="2"/>
        <v>-0.4269140590887468</v>
      </c>
      <c r="J26" s="6">
        <f t="shared" si="3"/>
        <v>0.4269140590887468</v>
      </c>
    </row>
    <row r="27" spans="1:10" x14ac:dyDescent="0.35">
      <c r="A27" s="4">
        <v>43915</v>
      </c>
      <c r="B27" s="5">
        <v>14.38</v>
      </c>
      <c r="C27" s="3"/>
      <c r="D27" s="5">
        <v>16.627600000000001</v>
      </c>
      <c r="E27" s="5">
        <f t="shared" si="1"/>
        <v>0.15630041724617524</v>
      </c>
      <c r="F27" s="6">
        <f t="shared" si="0"/>
        <v>0.15630041724617524</v>
      </c>
      <c r="G27" s="6"/>
      <c r="H27" s="5">
        <v>21.401182640622299</v>
      </c>
      <c r="I27" s="5">
        <f t="shared" si="2"/>
        <v>0.48826026708082737</v>
      </c>
      <c r="J27" s="6">
        <f t="shared" si="3"/>
        <v>0.48826026708082737</v>
      </c>
    </row>
    <row r="28" spans="1:10" x14ac:dyDescent="0.35">
      <c r="A28" s="4">
        <v>43916</v>
      </c>
      <c r="B28" s="5">
        <v>23.22</v>
      </c>
      <c r="C28" s="3"/>
      <c r="D28" s="5">
        <v>16.439599999999999</v>
      </c>
      <c r="E28" s="5">
        <f t="shared" si="1"/>
        <v>-0.29200689061154178</v>
      </c>
      <c r="F28" s="6">
        <f t="shared" si="0"/>
        <v>0.29200689061154178</v>
      </c>
      <c r="G28" s="6"/>
      <c r="H28" s="5">
        <v>30.280074709475599</v>
      </c>
      <c r="I28" s="5">
        <f t="shared" si="2"/>
        <v>0.30405145174313525</v>
      </c>
      <c r="J28" s="6">
        <f t="shared" si="3"/>
        <v>0.30405145174313525</v>
      </c>
    </row>
    <row r="29" spans="1:10" x14ac:dyDescent="0.35">
      <c r="A29" s="4">
        <v>43917</v>
      </c>
      <c r="B29" s="5">
        <v>21.74</v>
      </c>
      <c r="C29" s="3"/>
      <c r="D29" s="5">
        <v>16.253799999999998</v>
      </c>
      <c r="E29" s="5">
        <f t="shared" si="1"/>
        <v>-0.2523551057957682</v>
      </c>
      <c r="F29" s="6">
        <f t="shared" si="0"/>
        <v>0.2523551057957682</v>
      </c>
      <c r="G29" s="6"/>
      <c r="H29" s="5">
        <v>30.9744523341611</v>
      </c>
      <c r="I29" s="5">
        <f t="shared" si="2"/>
        <v>0.42476781665874436</v>
      </c>
      <c r="J29" s="6">
        <f>ABS((B29-H29)/B29)</f>
        <v>0.42476781665874436</v>
      </c>
    </row>
    <row r="30" spans="1:10" x14ac:dyDescent="0.35">
      <c r="A30" s="4">
        <v>43918</v>
      </c>
      <c r="B30" s="5">
        <v>17.18</v>
      </c>
      <c r="C30" s="3"/>
      <c r="D30" s="5">
        <v>16.07</v>
      </c>
      <c r="E30" s="5">
        <f t="shared" si="1"/>
        <v>-6.4610011641443504E-2</v>
      </c>
      <c r="F30" s="6">
        <f t="shared" si="0"/>
        <v>6.4610011641443504E-2</v>
      </c>
      <c r="G30" s="6"/>
      <c r="H30" s="5">
        <v>21.7352892083338</v>
      </c>
      <c r="I30" s="5">
        <f t="shared" si="2"/>
        <v>0.26515071061314321</v>
      </c>
      <c r="J30" s="6">
        <f t="shared" si="3"/>
        <v>0.26515071061314321</v>
      </c>
    </row>
    <row r="31" spans="1:10" x14ac:dyDescent="0.35">
      <c r="A31" s="4">
        <v>43919</v>
      </c>
      <c r="B31" s="5">
        <v>20.39</v>
      </c>
      <c r="C31" s="3"/>
      <c r="D31" s="5">
        <v>15.888299999999999</v>
      </c>
      <c r="E31" s="5">
        <f t="shared" si="1"/>
        <v>-0.22077979401667491</v>
      </c>
      <c r="F31" s="6">
        <f t="shared" si="0"/>
        <v>0.22077979401667491</v>
      </c>
      <c r="G31" s="6"/>
      <c r="H31" s="5">
        <v>31.234995025516199</v>
      </c>
      <c r="I31" s="5">
        <f t="shared" si="2"/>
        <v>0.53187812778402144</v>
      </c>
      <c r="J31" s="6">
        <f t="shared" si="3"/>
        <v>0.53187812778402144</v>
      </c>
    </row>
    <row r="32" spans="1:10" x14ac:dyDescent="0.35">
      <c r="A32" s="4">
        <v>43920</v>
      </c>
      <c r="B32" s="3">
        <v>13.22</v>
      </c>
      <c r="C32" s="3"/>
      <c r="D32" s="5">
        <v>15.708600000000001</v>
      </c>
      <c r="E32" s="5">
        <f t="shared" ref="E32:E33" si="4">(D32-B32)/B32</f>
        <v>0.18824508320726172</v>
      </c>
      <c r="F32" s="6">
        <f t="shared" ref="F32:F33" si="5">ABS((B32-D32)/B32)</f>
        <v>0.18824508320726172</v>
      </c>
      <c r="G32" s="6"/>
      <c r="H32" s="5">
        <v>4.9708011459299604</v>
      </c>
      <c r="I32" s="5">
        <f t="shared" ref="I32:I33" si="6">(H32-B32)/B32</f>
        <v>-0.62399386188124362</v>
      </c>
      <c r="J32" s="6">
        <f t="shared" ref="J32:J33" si="7">ABS((B32-H32)/B32)</f>
        <v>0.62399386188124362</v>
      </c>
    </row>
    <row r="33" spans="1:10" x14ac:dyDescent="0.35">
      <c r="A33" s="4">
        <v>43921</v>
      </c>
      <c r="B33" s="3">
        <v>21.05</v>
      </c>
      <c r="C33" s="3"/>
      <c r="D33" s="5">
        <v>15.531000000000001</v>
      </c>
      <c r="E33" s="5">
        <f t="shared" si="4"/>
        <v>-0.26218527315914492</v>
      </c>
      <c r="F33" s="6">
        <f t="shared" si="5"/>
        <v>0.26218527315914492</v>
      </c>
      <c r="G33" s="6"/>
      <c r="H33" s="5">
        <v>20.540991761667001</v>
      </c>
      <c r="I33" s="5">
        <f t="shared" si="6"/>
        <v>-2.4180913935059344E-2</v>
      </c>
      <c r="J33" s="6">
        <f t="shared" si="7"/>
        <v>2.4180913935059344E-2</v>
      </c>
    </row>
    <row r="34" spans="1:10" x14ac:dyDescent="0.35">
      <c r="A34" s="3"/>
      <c r="B34" s="3"/>
      <c r="C34" s="3"/>
      <c r="D34" s="3"/>
      <c r="E34" s="3"/>
      <c r="F34" s="5">
        <f>SUM(F3:F33)</f>
        <v>5.8354889826202578</v>
      </c>
      <c r="G34" s="5"/>
      <c r="H34" s="3"/>
      <c r="I34" s="3"/>
      <c r="J34" s="5">
        <f>SUM(J3:J33)</f>
        <v>20.155596843979879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18.824158008452443</v>
      </c>
      <c r="G36" s="5"/>
      <c r="H36" s="3"/>
      <c r="I36" s="3" t="s">
        <v>4</v>
      </c>
      <c r="J36" s="5">
        <f>(J34/J35)*100</f>
        <v>65.018054335418967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1796875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0.18</v>
      </c>
      <c r="C3" s="3"/>
      <c r="D3" s="5">
        <v>0.1804</v>
      </c>
      <c r="E3" s="5">
        <f>(D3-B3)/B3</f>
        <v>2.222222222222286E-3</v>
      </c>
      <c r="F3" s="6">
        <f t="shared" ref="F3:F31" si="0">ABS((B3-D3)/B3)</f>
        <v>2.222222222222286E-3</v>
      </c>
      <c r="G3" s="6"/>
      <c r="H3" s="5">
        <v>0.18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0.17</v>
      </c>
      <c r="C4" s="3"/>
      <c r="D4" s="5">
        <v>0.18049999999999999</v>
      </c>
      <c r="E4" s="5">
        <f t="shared" ref="E4:E31" si="1">(D4-B4)/B4</f>
        <v>6.1764705882352826E-2</v>
      </c>
      <c r="F4" s="6">
        <f t="shared" si="0"/>
        <v>6.1764705882352826E-2</v>
      </c>
      <c r="G4" s="6"/>
      <c r="H4" s="5">
        <v>0.16613377207975999</v>
      </c>
      <c r="I4" s="5">
        <f t="shared" ref="I4:I31" si="2">(H4-B4)/B4</f>
        <v>-2.2742517177882487E-2</v>
      </c>
      <c r="J4" s="6">
        <f t="shared" ref="J4:J31" si="3">ABS((B4-H4)/B4)</f>
        <v>2.2742517177882487E-2</v>
      </c>
    </row>
    <row r="5" spans="1:10" x14ac:dyDescent="0.35">
      <c r="A5" s="4">
        <v>43893</v>
      </c>
      <c r="B5" s="5">
        <v>0.19</v>
      </c>
      <c r="C5" s="3"/>
      <c r="D5" s="5">
        <v>0.18060000000000001</v>
      </c>
      <c r="E5" s="5">
        <f t="shared" si="1"/>
        <v>-4.9473684210526274E-2</v>
      </c>
      <c r="F5" s="6">
        <f t="shared" si="0"/>
        <v>4.9473684210526274E-2</v>
      </c>
      <c r="G5" s="6"/>
      <c r="H5" s="5">
        <v>0.17437674845620901</v>
      </c>
      <c r="I5" s="5">
        <f t="shared" si="2"/>
        <v>-8.2227639704163094E-2</v>
      </c>
      <c r="J5" s="6">
        <f t="shared" si="3"/>
        <v>8.2227639704163094E-2</v>
      </c>
    </row>
    <row r="6" spans="1:10" x14ac:dyDescent="0.35">
      <c r="A6" s="4">
        <v>43894</v>
      </c>
      <c r="B6" s="5">
        <v>0.18</v>
      </c>
      <c r="C6" s="3"/>
      <c r="D6" s="5">
        <v>0.1807</v>
      </c>
      <c r="E6" s="5">
        <f t="shared" si="1"/>
        <v>3.8888888888889235E-3</v>
      </c>
      <c r="F6" s="6">
        <f t="shared" si="0"/>
        <v>3.8888888888889235E-3</v>
      </c>
      <c r="G6" s="6"/>
      <c r="H6" s="5">
        <v>0.16241701797479099</v>
      </c>
      <c r="I6" s="5">
        <f t="shared" si="2"/>
        <v>-9.7683233473383327E-2</v>
      </c>
      <c r="J6" s="6">
        <f t="shared" si="3"/>
        <v>9.7683233473383327E-2</v>
      </c>
    </row>
    <row r="7" spans="1:10" x14ac:dyDescent="0.35">
      <c r="A7" s="4">
        <v>43895</v>
      </c>
      <c r="B7" s="5">
        <v>0.17</v>
      </c>
      <c r="C7" s="3"/>
      <c r="D7" s="5">
        <v>0.1807</v>
      </c>
      <c r="E7" s="5">
        <f t="shared" si="1"/>
        <v>6.2941176470588153E-2</v>
      </c>
      <c r="F7" s="6">
        <f t="shared" si="0"/>
        <v>6.2941176470588153E-2</v>
      </c>
      <c r="G7" s="6"/>
      <c r="H7" s="5">
        <v>0.16800949324983</v>
      </c>
      <c r="I7" s="5">
        <f t="shared" si="2"/>
        <v>-1.1708863236294191E-2</v>
      </c>
      <c r="J7" s="6">
        <f t="shared" si="3"/>
        <v>1.1708863236294191E-2</v>
      </c>
    </row>
    <row r="8" spans="1:10" x14ac:dyDescent="0.35">
      <c r="A8" s="4">
        <v>43896</v>
      </c>
      <c r="B8" s="5">
        <v>0.17</v>
      </c>
      <c r="C8" s="3"/>
      <c r="D8" s="5">
        <v>0.18079999999999999</v>
      </c>
      <c r="E8" s="5">
        <f t="shared" si="1"/>
        <v>6.3529411764705737E-2</v>
      </c>
      <c r="F8" s="6">
        <f t="shared" si="0"/>
        <v>6.3529411764705737E-2</v>
      </c>
      <c r="G8" s="6"/>
      <c r="H8" s="5">
        <v>0.16781925313993301</v>
      </c>
      <c r="I8" s="5">
        <f t="shared" si="2"/>
        <v>-1.2827922706276475E-2</v>
      </c>
      <c r="J8" s="6">
        <f t="shared" si="3"/>
        <v>1.2827922706276475E-2</v>
      </c>
    </row>
    <row r="9" spans="1:10" x14ac:dyDescent="0.35">
      <c r="A9" s="4">
        <v>43897</v>
      </c>
      <c r="B9" s="5">
        <v>0.17</v>
      </c>
      <c r="C9" s="3"/>
      <c r="D9" s="5">
        <v>0.18090000000000001</v>
      </c>
      <c r="E9" s="5">
        <f t="shared" si="1"/>
        <v>6.4117647058823488E-2</v>
      </c>
      <c r="F9" s="6">
        <f t="shared" si="0"/>
        <v>6.4117647058823488E-2</v>
      </c>
      <c r="G9" s="6"/>
      <c r="H9" s="5">
        <v>0.167727857402166</v>
      </c>
      <c r="I9" s="5">
        <f t="shared" si="2"/>
        <v>-1.336554469314123E-2</v>
      </c>
      <c r="J9" s="6">
        <f t="shared" si="3"/>
        <v>1.336554469314123E-2</v>
      </c>
    </row>
    <row r="10" spans="1:10" x14ac:dyDescent="0.35">
      <c r="A10" s="4">
        <v>43898</v>
      </c>
      <c r="B10" s="5">
        <v>0.18</v>
      </c>
      <c r="C10" s="3"/>
      <c r="D10" s="5">
        <v>0.18099999999999999</v>
      </c>
      <c r="E10" s="5">
        <f t="shared" si="1"/>
        <v>5.555555555555561E-3</v>
      </c>
      <c r="F10" s="6">
        <f t="shared" si="0"/>
        <v>5.555555555555561E-3</v>
      </c>
      <c r="G10" s="6"/>
      <c r="H10" s="5">
        <v>0.17278830198918799</v>
      </c>
      <c r="I10" s="5">
        <f t="shared" si="2"/>
        <v>-4.006498894895559E-2</v>
      </c>
      <c r="J10" s="6">
        <f t="shared" si="3"/>
        <v>4.006498894895559E-2</v>
      </c>
    </row>
    <row r="11" spans="1:10" x14ac:dyDescent="0.35">
      <c r="A11" s="4">
        <v>43899</v>
      </c>
      <c r="B11" s="5">
        <v>0.17</v>
      </c>
      <c r="C11" s="3"/>
      <c r="D11" s="5">
        <v>0.18099999999999999</v>
      </c>
      <c r="E11" s="5">
        <f t="shared" si="1"/>
        <v>6.4705882352941071E-2</v>
      </c>
      <c r="F11" s="6">
        <f t="shared" si="0"/>
        <v>6.4705882352941071E-2</v>
      </c>
      <c r="G11" s="6"/>
      <c r="H11" s="5">
        <v>0.18058272507477699</v>
      </c>
      <c r="I11" s="5">
        <f t="shared" si="2"/>
        <v>6.225132396927633E-2</v>
      </c>
      <c r="J11" s="6">
        <f t="shared" si="3"/>
        <v>6.225132396927633E-2</v>
      </c>
    </row>
    <row r="12" spans="1:10" x14ac:dyDescent="0.35">
      <c r="A12" s="4">
        <v>43900</v>
      </c>
      <c r="B12" s="5">
        <v>0.18</v>
      </c>
      <c r="C12" s="3"/>
      <c r="D12" s="5">
        <v>0.18110000000000001</v>
      </c>
      <c r="E12" s="5">
        <f t="shared" si="1"/>
        <v>6.1111111111112094E-3</v>
      </c>
      <c r="F12" s="6">
        <f t="shared" si="0"/>
        <v>6.1111111111112094E-3</v>
      </c>
      <c r="G12" s="6"/>
      <c r="H12" s="5">
        <v>0.16849831836847201</v>
      </c>
      <c r="I12" s="5">
        <f t="shared" si="2"/>
        <v>-6.3898231286266566E-2</v>
      </c>
      <c r="J12" s="6">
        <f t="shared" si="3"/>
        <v>6.3898231286266566E-2</v>
      </c>
    </row>
    <row r="13" spans="1:10" x14ac:dyDescent="0.35">
      <c r="A13" s="4">
        <v>43901</v>
      </c>
      <c r="B13" s="5">
        <v>0.18</v>
      </c>
      <c r="C13" s="3"/>
      <c r="D13" s="5">
        <v>0.1812</v>
      </c>
      <c r="E13" s="5">
        <f t="shared" si="1"/>
        <v>6.6666666666667035E-3</v>
      </c>
      <c r="F13" s="6">
        <f t="shared" si="0"/>
        <v>6.6666666666667035E-3</v>
      </c>
      <c r="G13" s="6"/>
      <c r="H13" s="5">
        <v>0.17965158753316299</v>
      </c>
      <c r="I13" s="5">
        <f t="shared" si="2"/>
        <v>-1.9356248157611439E-3</v>
      </c>
      <c r="J13" s="6">
        <f t="shared" si="3"/>
        <v>1.9356248157611439E-3</v>
      </c>
    </row>
    <row r="14" spans="1:10" x14ac:dyDescent="0.35">
      <c r="A14" s="4">
        <v>43902</v>
      </c>
      <c r="B14" s="5">
        <v>0.19</v>
      </c>
      <c r="C14" s="3"/>
      <c r="D14" s="5">
        <v>0.18129999999999999</v>
      </c>
      <c r="E14" s="5">
        <f t="shared" si="1"/>
        <v>-4.5789473684210595E-2</v>
      </c>
      <c r="F14" s="6">
        <f t="shared" si="0"/>
        <v>4.5789473684210595E-2</v>
      </c>
      <c r="G14" s="6"/>
      <c r="H14" s="5">
        <v>0.17971501707045801</v>
      </c>
      <c r="I14" s="5">
        <f t="shared" si="2"/>
        <v>-5.4131489102852613E-2</v>
      </c>
      <c r="J14" s="6">
        <f t="shared" si="3"/>
        <v>5.4131489102852613E-2</v>
      </c>
    </row>
    <row r="15" spans="1:10" x14ac:dyDescent="0.35">
      <c r="A15" s="4">
        <v>43903</v>
      </c>
      <c r="B15" s="5">
        <v>0.17</v>
      </c>
      <c r="C15" s="3"/>
      <c r="D15" s="5">
        <v>0.18129999999999999</v>
      </c>
      <c r="E15" s="5">
        <f t="shared" si="1"/>
        <v>6.6470588235293976E-2</v>
      </c>
      <c r="F15" s="6">
        <f t="shared" si="0"/>
        <v>6.6470588235293976E-2</v>
      </c>
      <c r="G15" s="6"/>
      <c r="H15" s="5">
        <v>0.17463332657476799</v>
      </c>
      <c r="I15" s="5">
        <f t="shared" si="2"/>
        <v>2.7254862204517505E-2</v>
      </c>
      <c r="J15" s="6">
        <f t="shared" si="3"/>
        <v>2.7254862204517505E-2</v>
      </c>
    </row>
    <row r="16" spans="1:10" x14ac:dyDescent="0.35">
      <c r="A16" s="4">
        <v>43904</v>
      </c>
      <c r="B16" s="5">
        <v>0.17</v>
      </c>
      <c r="C16" s="3"/>
      <c r="D16" s="5">
        <v>0.18140000000000001</v>
      </c>
      <c r="E16" s="5">
        <f t="shared" si="1"/>
        <v>6.7058823529411726E-2</v>
      </c>
      <c r="F16" s="6">
        <f t="shared" si="0"/>
        <v>6.7058823529411726E-2</v>
      </c>
      <c r="G16" s="6"/>
      <c r="H16" s="5">
        <v>0.17941074956148501</v>
      </c>
      <c r="I16" s="5">
        <f t="shared" si="2"/>
        <v>5.5357350361676425E-2</v>
      </c>
      <c r="J16" s="6">
        <f t="shared" si="3"/>
        <v>5.5357350361676425E-2</v>
      </c>
    </row>
    <row r="17" spans="1:10" x14ac:dyDescent="0.35">
      <c r="A17" s="4">
        <v>43905</v>
      </c>
      <c r="B17" s="5">
        <v>0.17</v>
      </c>
      <c r="C17" s="3"/>
      <c r="D17" s="5">
        <v>0.18149999999999999</v>
      </c>
      <c r="E17" s="5">
        <f t="shared" si="1"/>
        <v>6.764705882352931E-2</v>
      </c>
      <c r="F17" s="6">
        <f t="shared" si="0"/>
        <v>6.764705882352931E-2</v>
      </c>
      <c r="G17" s="6"/>
      <c r="H17" s="5">
        <v>0.16841929904811101</v>
      </c>
      <c r="I17" s="5">
        <f t="shared" si="2"/>
        <v>-9.2982408934647199E-3</v>
      </c>
      <c r="J17" s="6">
        <f t="shared" si="3"/>
        <v>9.2982408934647199E-3</v>
      </c>
    </row>
    <row r="18" spans="1:10" x14ac:dyDescent="0.35">
      <c r="A18" s="4">
        <v>43906</v>
      </c>
      <c r="B18" s="5">
        <v>0.17</v>
      </c>
      <c r="C18" s="3"/>
      <c r="D18" s="5">
        <v>0.18160000000000001</v>
      </c>
      <c r="E18" s="5">
        <f t="shared" si="1"/>
        <v>6.8235294117647047E-2</v>
      </c>
      <c r="F18" s="6">
        <f t="shared" si="0"/>
        <v>6.8235294117647047E-2</v>
      </c>
      <c r="G18" s="6"/>
      <c r="H18" s="5">
        <v>0.17183047178621599</v>
      </c>
      <c r="I18" s="5">
        <f t="shared" si="2"/>
        <v>1.0767481095388125E-2</v>
      </c>
      <c r="J18" s="6">
        <f t="shared" si="3"/>
        <v>1.0767481095388125E-2</v>
      </c>
    </row>
    <row r="19" spans="1:10" x14ac:dyDescent="0.35">
      <c r="A19" s="4">
        <v>43907</v>
      </c>
      <c r="B19" s="5">
        <v>0.17</v>
      </c>
      <c r="C19" s="3"/>
      <c r="D19" s="5">
        <v>0.1817</v>
      </c>
      <c r="E19" s="5">
        <f t="shared" si="1"/>
        <v>6.8823529411764631E-2</v>
      </c>
      <c r="F19" s="6">
        <f t="shared" si="0"/>
        <v>6.8823529411764631E-2</v>
      </c>
      <c r="G19" s="6"/>
      <c r="H19" s="5">
        <v>0.17864649290280399</v>
      </c>
      <c r="I19" s="5">
        <f t="shared" si="2"/>
        <v>5.0861722957670441E-2</v>
      </c>
      <c r="J19" s="6">
        <f t="shared" si="3"/>
        <v>5.0861722957670441E-2</v>
      </c>
    </row>
    <row r="20" spans="1:10" x14ac:dyDescent="0.35">
      <c r="A20" s="4">
        <v>43908</v>
      </c>
      <c r="B20" s="5">
        <v>0.17</v>
      </c>
      <c r="C20" s="3"/>
      <c r="D20" s="5">
        <v>0.1817</v>
      </c>
      <c r="E20" s="5">
        <f t="shared" si="1"/>
        <v>6.8823529411764631E-2</v>
      </c>
      <c r="F20" s="6">
        <f t="shared" si="0"/>
        <v>6.8823529411764631E-2</v>
      </c>
      <c r="G20" s="6"/>
      <c r="H20" s="5">
        <v>0.17240913349090201</v>
      </c>
      <c r="I20" s="5">
        <f t="shared" si="2"/>
        <v>1.4171373475894079E-2</v>
      </c>
      <c r="J20" s="6">
        <f t="shared" si="3"/>
        <v>1.4171373475894079E-2</v>
      </c>
    </row>
    <row r="21" spans="1:10" x14ac:dyDescent="0.35">
      <c r="A21" s="4">
        <v>43909</v>
      </c>
      <c r="B21" s="5">
        <v>0.18</v>
      </c>
      <c r="C21" s="3"/>
      <c r="D21" s="5">
        <v>0.18179999999999999</v>
      </c>
      <c r="E21" s="5">
        <f t="shared" si="1"/>
        <v>9.9999999999999777E-3</v>
      </c>
      <c r="F21" s="6">
        <f t="shared" si="0"/>
        <v>9.9999999999999777E-3</v>
      </c>
      <c r="G21" s="6"/>
      <c r="H21" s="5">
        <v>0.166841046904153</v>
      </c>
      <c r="I21" s="5">
        <f t="shared" si="2"/>
        <v>-7.3105294976927776E-2</v>
      </c>
      <c r="J21" s="6">
        <f t="shared" si="3"/>
        <v>7.3105294976927776E-2</v>
      </c>
    </row>
    <row r="22" spans="1:10" x14ac:dyDescent="0.35">
      <c r="A22" s="4">
        <v>43910</v>
      </c>
      <c r="B22" s="5">
        <v>0.17</v>
      </c>
      <c r="C22" s="3"/>
      <c r="D22" s="5">
        <v>0.18190000000000001</v>
      </c>
      <c r="E22" s="5">
        <f t="shared" si="1"/>
        <v>6.9999999999999965E-2</v>
      </c>
      <c r="F22" s="6">
        <f t="shared" si="0"/>
        <v>6.9999999999999965E-2</v>
      </c>
      <c r="G22" s="6"/>
      <c r="H22" s="5">
        <v>0.16835531623807101</v>
      </c>
      <c r="I22" s="5">
        <f t="shared" si="2"/>
        <v>-9.6746103642882351E-3</v>
      </c>
      <c r="J22" s="6">
        <f t="shared" si="3"/>
        <v>9.6746103642882351E-3</v>
      </c>
    </row>
    <row r="23" spans="1:10" x14ac:dyDescent="0.35">
      <c r="A23" s="4">
        <v>43911</v>
      </c>
      <c r="B23" s="5">
        <v>0.17</v>
      </c>
      <c r="C23" s="3"/>
      <c r="D23" s="5">
        <v>0.182</v>
      </c>
      <c r="E23" s="5">
        <f t="shared" si="1"/>
        <v>7.0588235294117535E-2</v>
      </c>
      <c r="F23" s="6">
        <f t="shared" si="0"/>
        <v>7.0588235294117535E-2</v>
      </c>
      <c r="G23" s="6"/>
      <c r="H23" s="5">
        <v>0.17498028299176999</v>
      </c>
      <c r="I23" s="5">
        <f t="shared" si="2"/>
        <v>2.9295782304529259E-2</v>
      </c>
      <c r="J23" s="6">
        <f t="shared" si="3"/>
        <v>2.9295782304529259E-2</v>
      </c>
    </row>
    <row r="24" spans="1:10" x14ac:dyDescent="0.35">
      <c r="A24" s="4">
        <v>43912</v>
      </c>
      <c r="B24" s="5">
        <v>0.18</v>
      </c>
      <c r="C24" s="3"/>
      <c r="D24" s="5">
        <v>0.182</v>
      </c>
      <c r="E24" s="5">
        <f t="shared" si="1"/>
        <v>1.1111111111111122E-2</v>
      </c>
      <c r="F24" s="6">
        <f t="shared" si="0"/>
        <v>1.1111111111111122E-2</v>
      </c>
      <c r="G24" s="6"/>
      <c r="H24" s="5">
        <v>0.17315125944429199</v>
      </c>
      <c r="I24" s="5">
        <f t="shared" si="2"/>
        <v>-3.8048558642822222E-2</v>
      </c>
      <c r="J24" s="6">
        <f t="shared" si="3"/>
        <v>3.8048558642822222E-2</v>
      </c>
    </row>
    <row r="25" spans="1:10" x14ac:dyDescent="0.35">
      <c r="A25" s="4">
        <v>43913</v>
      </c>
      <c r="B25" s="5">
        <v>0.18</v>
      </c>
      <c r="C25" s="3"/>
      <c r="D25" s="5">
        <v>0.18210000000000001</v>
      </c>
      <c r="E25" s="5">
        <f t="shared" si="1"/>
        <v>1.166666666666677E-2</v>
      </c>
      <c r="F25" s="6">
        <f t="shared" si="0"/>
        <v>1.166666666666677E-2</v>
      </c>
      <c r="G25" s="6"/>
      <c r="H25" s="5">
        <v>0.175897509815236</v>
      </c>
      <c r="I25" s="5">
        <f t="shared" si="2"/>
        <v>-2.2791612137577758E-2</v>
      </c>
      <c r="J25" s="6">
        <f t="shared" si="3"/>
        <v>2.2791612137577758E-2</v>
      </c>
    </row>
    <row r="26" spans="1:10" x14ac:dyDescent="0.35">
      <c r="A26" s="4">
        <v>43914</v>
      </c>
      <c r="B26" s="5">
        <v>0.19</v>
      </c>
      <c r="C26" s="3"/>
      <c r="D26" s="5">
        <v>0.1822</v>
      </c>
      <c r="E26" s="5">
        <f t="shared" si="1"/>
        <v>-4.1052631578947375E-2</v>
      </c>
      <c r="F26" s="6">
        <f t="shared" si="0"/>
        <v>4.1052631578947375E-2</v>
      </c>
      <c r="G26" s="6"/>
      <c r="H26" s="5">
        <v>0.186780460034181</v>
      </c>
      <c r="I26" s="5">
        <f t="shared" si="2"/>
        <v>-1.6944947188521062E-2</v>
      </c>
      <c r="J26" s="6">
        <f t="shared" si="3"/>
        <v>1.6944947188521062E-2</v>
      </c>
    </row>
    <row r="27" spans="1:10" x14ac:dyDescent="0.35">
      <c r="A27" s="4">
        <v>43915</v>
      </c>
      <c r="B27" s="5">
        <v>0.16</v>
      </c>
      <c r="C27" s="3"/>
      <c r="D27" s="5">
        <v>0.18229999999999999</v>
      </c>
      <c r="E27" s="5">
        <f t="shared" si="1"/>
        <v>0.13937499999999992</v>
      </c>
      <c r="F27" s="6">
        <f t="shared" si="0"/>
        <v>0.13937499999999992</v>
      </c>
      <c r="G27" s="6"/>
      <c r="H27" s="5">
        <v>0.173012861910462</v>
      </c>
      <c r="I27" s="5">
        <f t="shared" si="2"/>
        <v>8.1330386940387481E-2</v>
      </c>
      <c r="J27" s="6">
        <f t="shared" si="3"/>
        <v>8.1330386940387481E-2</v>
      </c>
    </row>
    <row r="28" spans="1:10" x14ac:dyDescent="0.35">
      <c r="A28" s="4">
        <v>43916</v>
      </c>
      <c r="B28" s="5">
        <v>0.18</v>
      </c>
      <c r="C28" s="3"/>
      <c r="D28" s="5">
        <v>0.18229999999999999</v>
      </c>
      <c r="E28" s="5">
        <f t="shared" si="1"/>
        <v>1.2777777777777759E-2</v>
      </c>
      <c r="F28" s="6">
        <f t="shared" si="0"/>
        <v>1.2777777777777759E-2</v>
      </c>
      <c r="G28" s="6"/>
      <c r="H28" s="5">
        <v>0.174788842246761</v>
      </c>
      <c r="I28" s="5">
        <f t="shared" si="2"/>
        <v>-2.8950876406883295E-2</v>
      </c>
      <c r="J28" s="6">
        <f t="shared" si="3"/>
        <v>2.8950876406883295E-2</v>
      </c>
    </row>
    <row r="29" spans="1:10" x14ac:dyDescent="0.35">
      <c r="A29" s="4">
        <v>43917</v>
      </c>
      <c r="B29" s="5">
        <v>0.18</v>
      </c>
      <c r="C29" s="3"/>
      <c r="D29" s="5">
        <v>0.18240000000000001</v>
      </c>
      <c r="E29" s="5">
        <f t="shared" si="1"/>
        <v>1.3333333333333407E-2</v>
      </c>
      <c r="F29" s="6">
        <f t="shared" si="0"/>
        <v>1.3333333333333407E-2</v>
      </c>
      <c r="G29" s="6"/>
      <c r="H29" s="5">
        <v>0.17040632702942099</v>
      </c>
      <c r="I29" s="5">
        <f t="shared" si="2"/>
        <v>-5.3298183169883356E-2</v>
      </c>
      <c r="J29" s="6">
        <f t="shared" si="3"/>
        <v>5.3298183169883356E-2</v>
      </c>
    </row>
    <row r="30" spans="1:10" x14ac:dyDescent="0.35">
      <c r="A30" s="4">
        <v>43918</v>
      </c>
      <c r="B30" s="5">
        <v>0.18</v>
      </c>
      <c r="C30" s="3"/>
      <c r="D30" s="5">
        <v>0.1825</v>
      </c>
      <c r="E30" s="5">
        <f t="shared" si="1"/>
        <v>1.3888888888888902E-2</v>
      </c>
      <c r="F30" s="6">
        <f t="shared" si="0"/>
        <v>1.3888888888888902E-2</v>
      </c>
      <c r="G30" s="6"/>
      <c r="H30" s="5">
        <v>0.171970230610724</v>
      </c>
      <c r="I30" s="5">
        <f t="shared" si="2"/>
        <v>-4.4609829940422181E-2</v>
      </c>
      <c r="J30" s="6">
        <f t="shared" si="3"/>
        <v>4.4609829940422181E-2</v>
      </c>
    </row>
    <row r="31" spans="1:10" x14ac:dyDescent="0.35">
      <c r="A31" s="4">
        <v>43919</v>
      </c>
      <c r="B31" s="5">
        <v>0.18</v>
      </c>
      <c r="C31" s="3"/>
      <c r="D31" s="5">
        <v>0.18260000000000001</v>
      </c>
      <c r="E31" s="5">
        <f t="shared" si="1"/>
        <v>1.444444444444455E-2</v>
      </c>
      <c r="F31" s="6">
        <f t="shared" si="0"/>
        <v>1.444444444444455E-2</v>
      </c>
      <c r="G31" s="6"/>
      <c r="H31" s="5">
        <v>0.18021913828845601</v>
      </c>
      <c r="I31" s="5">
        <f t="shared" si="2"/>
        <v>1.2174349358667594E-3</v>
      </c>
      <c r="J31" s="6">
        <f t="shared" si="3"/>
        <v>1.2174349358667594E-3</v>
      </c>
    </row>
    <row r="32" spans="1:10" x14ac:dyDescent="0.35">
      <c r="A32" s="4">
        <v>43920</v>
      </c>
      <c r="B32" s="3">
        <v>0.17</v>
      </c>
      <c r="C32" s="3"/>
      <c r="D32" s="5">
        <v>0.1827</v>
      </c>
      <c r="E32" s="5">
        <f t="shared" ref="E32:E33" si="4">(D32-B32)/B32</f>
        <v>7.4705882352941108E-2</v>
      </c>
      <c r="F32" s="6">
        <f t="shared" ref="F32:F33" si="5">ABS((B32-D32)/B32)</f>
        <v>7.4705882352941108E-2</v>
      </c>
      <c r="G32" s="6"/>
      <c r="H32" s="5">
        <v>0.16975409128758401</v>
      </c>
      <c r="I32" s="5">
        <f t="shared" ref="I32:I33" si="6">(H32-B32)/B32</f>
        <v>-1.4465218377412012E-3</v>
      </c>
      <c r="J32" s="6">
        <f t="shared" ref="J32:J33" si="7">ABS((B32-H32)/B32)</f>
        <v>1.4465218377412012E-3</v>
      </c>
    </row>
    <row r="33" spans="1:10" x14ac:dyDescent="0.35">
      <c r="A33" s="4">
        <v>43921</v>
      </c>
      <c r="B33" s="3">
        <v>0.19</v>
      </c>
      <c r="C33" s="3"/>
      <c r="D33" s="5">
        <v>0.1827</v>
      </c>
      <c r="E33" s="5">
        <f t="shared" si="4"/>
        <v>-3.8421052631578953E-2</v>
      </c>
      <c r="F33" s="6">
        <f t="shared" si="5"/>
        <v>3.8421052631578953E-2</v>
      </c>
      <c r="G33" s="6"/>
      <c r="H33" s="5">
        <v>0.18102342757662501</v>
      </c>
      <c r="I33" s="5">
        <f t="shared" si="6"/>
        <v>-4.7245118017763106E-2</v>
      </c>
      <c r="J33" s="6">
        <f t="shared" si="7"/>
        <v>4.7245118017763106E-2</v>
      </c>
    </row>
    <row r="34" spans="1:10" x14ac:dyDescent="0.35">
      <c r="A34" s="3"/>
      <c r="B34" s="3"/>
      <c r="C34" s="3"/>
      <c r="D34" s="3"/>
      <c r="E34" s="3"/>
      <c r="F34" s="5">
        <f>SUM(F3:F33)</f>
        <v>1.3651902734778114</v>
      </c>
      <c r="G34" s="5"/>
      <c r="H34" s="3"/>
      <c r="I34" s="3"/>
      <c r="J34" s="5">
        <f>SUM(J3:J33)</f>
        <v>1.0785075669664779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4.4038395918639077</v>
      </c>
      <c r="G36" s="5"/>
      <c r="H36" s="3"/>
      <c r="I36" s="3" t="s">
        <v>4</v>
      </c>
      <c r="J36" s="5">
        <f>(J34/J35)*100</f>
        <v>3.4790566676337993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198B-C74D-4BB2-B94D-885F432BA50C}">
  <dimension ref="A1:AD40"/>
  <sheetViews>
    <sheetView topLeftCell="A2" workbookViewId="0">
      <selection activeCell="AB46" sqref="AB46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10.453125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  <col min="21" max="21" width="10.6328125" hidden="1" customWidth="1"/>
    <col min="22" max="22" width="9.90625" customWidth="1"/>
    <col min="23" max="23" width="0" hidden="1" customWidth="1"/>
    <col min="24" max="24" width="8.90625" bestFit="1" customWidth="1"/>
    <col min="25" max="25" width="7.1796875" bestFit="1" customWidth="1"/>
    <col min="26" max="26" width="8.90625" hidden="1" customWidth="1"/>
    <col min="27" max="27" width="0" hidden="1" customWidth="1"/>
    <col min="28" max="28" width="8.90625" bestFit="1" customWidth="1"/>
    <col min="29" max="29" width="6" bestFit="1" customWidth="1"/>
    <col min="30" max="30" width="8.90625" hidden="1" customWidth="1"/>
  </cols>
  <sheetData>
    <row r="1" spans="1:30" ht="57" thickBot="1" x14ac:dyDescent="0.4">
      <c r="A1" s="22"/>
      <c r="B1" s="23" t="s">
        <v>2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6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  <c r="U1" s="22" t="s">
        <v>0</v>
      </c>
      <c r="V1" s="23" t="s">
        <v>7</v>
      </c>
      <c r="W1" s="22"/>
      <c r="X1" s="23" t="s">
        <v>3</v>
      </c>
      <c r="Y1" s="24"/>
      <c r="Z1" s="25"/>
      <c r="AA1" s="25"/>
      <c r="AB1" s="23" t="s">
        <v>5</v>
      </c>
      <c r="AC1" s="23"/>
      <c r="AD1" s="22"/>
    </row>
    <row r="2" spans="1:3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  <c r="U2" s="23" t="s">
        <v>0</v>
      </c>
      <c r="V2" s="23" t="s">
        <v>13</v>
      </c>
      <c r="W2" s="23"/>
      <c r="X2" s="23" t="s">
        <v>14</v>
      </c>
      <c r="Y2" s="23" t="s">
        <v>15</v>
      </c>
      <c r="Z2" s="23" t="s">
        <v>16</v>
      </c>
      <c r="AA2" s="23"/>
      <c r="AB2" s="23" t="s">
        <v>17</v>
      </c>
      <c r="AC2" s="23" t="s">
        <v>18</v>
      </c>
      <c r="AD2" s="23" t="s">
        <v>19</v>
      </c>
    </row>
    <row r="3" spans="1:30" x14ac:dyDescent="0.35">
      <c r="A3" s="13">
        <v>43891</v>
      </c>
      <c r="B3" s="14">
        <v>0.58486533753060499</v>
      </c>
      <c r="C3" s="17"/>
      <c r="D3" s="14">
        <v>0.60429999999999995</v>
      </c>
      <c r="E3" s="14">
        <f>(D3-B3)/B3</f>
        <v>3.3229294373045275E-2</v>
      </c>
      <c r="F3" s="15">
        <f t="shared" ref="F3:F33" si="0">ABS((B3-D3)/B3)</f>
        <v>3.3229294373045275E-2</v>
      </c>
      <c r="G3" s="15"/>
      <c r="H3" s="14">
        <v>0.58486533753060499</v>
      </c>
      <c r="I3" s="14">
        <f>(H3-B3)/B3</f>
        <v>0</v>
      </c>
      <c r="J3" s="15">
        <f>ABS((B3-H3)/B3)</f>
        <v>0</v>
      </c>
      <c r="K3" s="13">
        <v>43891</v>
      </c>
      <c r="L3" s="14">
        <v>18.52</v>
      </c>
      <c r="M3" s="17"/>
      <c r="N3" s="14">
        <v>21.844899999999999</v>
      </c>
      <c r="O3" s="14">
        <f>(N3-L3)/L3</f>
        <v>0.17953023758099351</v>
      </c>
      <c r="P3" s="15">
        <f t="shared" ref="P3:P33" si="1">ABS((L3-N3)/L3)</f>
        <v>0.17953023758099351</v>
      </c>
      <c r="Q3" s="15"/>
      <c r="R3" s="14">
        <v>18.52</v>
      </c>
      <c r="S3" s="14">
        <f>(R3-L3)/L3</f>
        <v>0</v>
      </c>
      <c r="T3" s="15">
        <f>ABS((L3-R3)/L3)</f>
        <v>0</v>
      </c>
      <c r="U3" s="13">
        <v>43891</v>
      </c>
      <c r="V3" s="14">
        <v>0.18</v>
      </c>
      <c r="W3" s="17"/>
      <c r="X3" s="14">
        <v>0.1804</v>
      </c>
      <c r="Y3" s="14">
        <f>(X3-V3)/V3</f>
        <v>2.222222222222286E-3</v>
      </c>
      <c r="Z3" s="15">
        <f t="shared" ref="Z3:Z33" si="2">ABS((V3-X3)/V3)</f>
        <v>2.222222222222286E-3</v>
      </c>
      <c r="AA3" s="15"/>
      <c r="AB3" s="14">
        <v>0.18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43892</v>
      </c>
      <c r="B4" s="14">
        <v>0.59786913925822205</v>
      </c>
      <c r="C4" s="17"/>
      <c r="D4" s="14">
        <v>0.60429999999999995</v>
      </c>
      <c r="E4" s="14">
        <f t="shared" ref="E4:E33" si="3">(D4-B4)/B4</f>
        <v>1.0756301537417849E-2</v>
      </c>
      <c r="F4" s="15">
        <f t="shared" si="0"/>
        <v>1.0756301537417849E-2</v>
      </c>
      <c r="G4" s="15"/>
      <c r="H4" s="14">
        <v>0.59462858411172104</v>
      </c>
      <c r="I4" s="14">
        <f t="shared" ref="I4:I33" si="4">(H4-B4)/B4</f>
        <v>-5.4201746397574187E-3</v>
      </c>
      <c r="J4" s="15">
        <f t="shared" ref="J4:J33" si="5">ABS((B4-H4)/B4)</f>
        <v>5.4201746397574187E-3</v>
      </c>
      <c r="K4" s="13">
        <v>43892</v>
      </c>
      <c r="L4" s="14">
        <v>20.239999999999998</v>
      </c>
      <c r="M4" s="17"/>
      <c r="N4" s="14">
        <v>21.597899999999999</v>
      </c>
      <c r="O4" s="14">
        <f t="shared" ref="O4:O33" si="6">(N4-L4)/L4</f>
        <v>6.7089920948616641E-2</v>
      </c>
      <c r="P4" s="15">
        <f t="shared" si="1"/>
        <v>6.7089920948616641E-2</v>
      </c>
      <c r="Q4" s="15"/>
      <c r="R4" s="14">
        <v>21.091731981589</v>
      </c>
      <c r="S4" s="14">
        <f t="shared" ref="S4:S33" si="7">(R4-L4)/L4</f>
        <v>4.2081619643725358E-2</v>
      </c>
      <c r="T4" s="15">
        <f t="shared" ref="T4:T33" si="8">ABS((L4-R4)/L4)</f>
        <v>4.2081619643725358E-2</v>
      </c>
      <c r="U4" s="13">
        <v>43892</v>
      </c>
      <c r="V4" s="14">
        <v>0.17</v>
      </c>
      <c r="W4" s="17"/>
      <c r="X4" s="14">
        <v>0.18049999999999999</v>
      </c>
      <c r="Y4" s="14">
        <f t="shared" ref="Y4:Y33" si="9">(X4-V4)/V4</f>
        <v>6.1764705882352826E-2</v>
      </c>
      <c r="Z4" s="15">
        <f t="shared" si="2"/>
        <v>6.1764705882352826E-2</v>
      </c>
      <c r="AA4" s="15"/>
      <c r="AB4" s="14">
        <v>0.16613377207975999</v>
      </c>
      <c r="AC4" s="14">
        <f t="shared" ref="AC4:AC33" si="10">(AB4-V4)/V4</f>
        <v>-2.2742517177882487E-2</v>
      </c>
      <c r="AD4" s="15">
        <f t="shared" ref="AD4:AD33" si="11">ABS((V4-AB4)/V4)</f>
        <v>2.2742517177882487E-2</v>
      </c>
    </row>
    <row r="5" spans="1:30" x14ac:dyDescent="0.35">
      <c r="A5" s="13">
        <v>43893</v>
      </c>
      <c r="B5" s="14">
        <v>0.60913925822253301</v>
      </c>
      <c r="C5" s="17"/>
      <c r="D5" s="14">
        <v>0.60429999999999995</v>
      </c>
      <c r="E5" s="14">
        <f t="shared" si="3"/>
        <v>-7.9444201916225275E-3</v>
      </c>
      <c r="F5" s="15">
        <f t="shared" si="0"/>
        <v>7.9444201916225275E-3</v>
      </c>
      <c r="G5" s="15"/>
      <c r="H5" s="14">
        <v>0.59931916780109296</v>
      </c>
      <c r="I5" s="14">
        <f t="shared" si="4"/>
        <v>-1.6121256820804911E-2</v>
      </c>
      <c r="J5" s="15">
        <f t="shared" si="5"/>
        <v>1.6121256820804911E-2</v>
      </c>
      <c r="K5" s="13">
        <v>43893</v>
      </c>
      <c r="L5" s="14">
        <v>20.55</v>
      </c>
      <c r="M5" s="17"/>
      <c r="N5" s="14">
        <v>21.3537</v>
      </c>
      <c r="O5" s="14">
        <f t="shared" si="6"/>
        <v>3.9109489051094848E-2</v>
      </c>
      <c r="P5" s="15">
        <f t="shared" si="1"/>
        <v>3.9109489051094848E-2</v>
      </c>
      <c r="Q5" s="15"/>
      <c r="R5" s="14">
        <v>21.6816857622998</v>
      </c>
      <c r="S5" s="14">
        <f t="shared" si="7"/>
        <v>5.5069866778579044E-2</v>
      </c>
      <c r="T5" s="15">
        <f t="shared" si="8"/>
        <v>5.5069866778579044E-2</v>
      </c>
      <c r="U5" s="13">
        <v>43893</v>
      </c>
      <c r="V5" s="14">
        <v>0.19</v>
      </c>
      <c r="W5" s="17"/>
      <c r="X5" s="14">
        <v>0.18060000000000001</v>
      </c>
      <c r="Y5" s="14">
        <f t="shared" si="9"/>
        <v>-4.9473684210526274E-2</v>
      </c>
      <c r="Z5" s="15">
        <f t="shared" si="2"/>
        <v>4.9473684210526274E-2</v>
      </c>
      <c r="AA5" s="15"/>
      <c r="AB5" s="14">
        <v>0.17437674845620901</v>
      </c>
      <c r="AC5" s="14">
        <f t="shared" si="10"/>
        <v>-8.2227639704163094E-2</v>
      </c>
      <c r="AD5" s="15">
        <f t="shared" si="11"/>
        <v>8.2227639704163094E-2</v>
      </c>
    </row>
    <row r="6" spans="1:30" x14ac:dyDescent="0.35">
      <c r="A6" s="13">
        <v>43894</v>
      </c>
      <c r="B6" s="14">
        <v>0.60806857942617198</v>
      </c>
      <c r="C6" s="17"/>
      <c r="D6" s="14">
        <v>0.60429999999999995</v>
      </c>
      <c r="E6" s="14">
        <f t="shared" si="3"/>
        <v>-6.1976223631360879E-3</v>
      </c>
      <c r="F6" s="15">
        <f t="shared" si="0"/>
        <v>6.1976223631360879E-3</v>
      </c>
      <c r="G6" s="15"/>
      <c r="H6" s="14">
        <v>0.58935307782112401</v>
      </c>
      <c r="I6" s="14">
        <f t="shared" si="4"/>
        <v>-3.0778603332389916E-2</v>
      </c>
      <c r="J6" s="15">
        <f t="shared" si="5"/>
        <v>3.0778603332389916E-2</v>
      </c>
      <c r="K6" s="13">
        <v>43894</v>
      </c>
      <c r="L6" s="14">
        <v>20.48</v>
      </c>
      <c r="M6" s="17"/>
      <c r="N6" s="14">
        <v>21.112300000000001</v>
      </c>
      <c r="O6" s="14">
        <f t="shared" si="6"/>
        <v>3.0874023437500037E-2</v>
      </c>
      <c r="P6" s="15">
        <f t="shared" si="1"/>
        <v>3.0874023437500037E-2</v>
      </c>
      <c r="Q6" s="15"/>
      <c r="R6" s="14">
        <v>21.4174193312856</v>
      </c>
      <c r="S6" s="14">
        <f t="shared" si="7"/>
        <v>4.5772428285429691E-2</v>
      </c>
      <c r="T6" s="15">
        <f t="shared" si="8"/>
        <v>4.5772428285429691E-2</v>
      </c>
      <c r="U6" s="13">
        <v>43894</v>
      </c>
      <c r="V6" s="14">
        <v>0.18</v>
      </c>
      <c r="W6" s="17"/>
      <c r="X6" s="14">
        <v>0.1807</v>
      </c>
      <c r="Y6" s="14">
        <f t="shared" si="9"/>
        <v>3.8888888888889235E-3</v>
      </c>
      <c r="Z6" s="15">
        <f t="shared" si="2"/>
        <v>3.8888888888889235E-3</v>
      </c>
      <c r="AA6" s="15"/>
      <c r="AB6" s="14">
        <v>0.16241701797479099</v>
      </c>
      <c r="AC6" s="14">
        <f t="shared" si="10"/>
        <v>-9.7683233473383327E-2</v>
      </c>
      <c r="AD6" s="15">
        <f t="shared" si="11"/>
        <v>9.7683233473383327E-2</v>
      </c>
    </row>
    <row r="7" spans="1:30" x14ac:dyDescent="0.35">
      <c r="A7" s="13">
        <v>43895</v>
      </c>
      <c r="B7" s="14">
        <v>0.59849772647778898</v>
      </c>
      <c r="C7" s="17"/>
      <c r="D7" s="14">
        <v>0.60429999999999995</v>
      </c>
      <c r="E7" s="14">
        <f t="shared" si="3"/>
        <v>9.69472942922916E-3</v>
      </c>
      <c r="F7" s="15">
        <f t="shared" si="0"/>
        <v>9.69472942922916E-3</v>
      </c>
      <c r="G7" s="15"/>
      <c r="H7" s="14">
        <v>0.58997248835388805</v>
      </c>
      <c r="I7" s="14">
        <f t="shared" si="4"/>
        <v>-1.4244395169339575E-2</v>
      </c>
      <c r="J7" s="15">
        <f t="shared" si="5"/>
        <v>1.4244395169339575E-2</v>
      </c>
      <c r="K7" s="13">
        <v>43895</v>
      </c>
      <c r="L7" s="14">
        <v>16.510000000000002</v>
      </c>
      <c r="M7" s="17"/>
      <c r="N7" s="14">
        <v>20.8736</v>
      </c>
      <c r="O7" s="14">
        <f t="shared" si="6"/>
        <v>0.26430042398546322</v>
      </c>
      <c r="P7" s="15">
        <f t="shared" si="1"/>
        <v>0.26430042398546322</v>
      </c>
      <c r="Q7" s="15"/>
      <c r="R7" s="14">
        <v>29.093809334789398</v>
      </c>
      <c r="S7" s="14">
        <f t="shared" si="7"/>
        <v>0.76219317594121117</v>
      </c>
      <c r="T7" s="15">
        <f t="shared" si="8"/>
        <v>0.76219317594121117</v>
      </c>
      <c r="U7" s="13">
        <v>43895</v>
      </c>
      <c r="V7" s="14">
        <v>0.17</v>
      </c>
      <c r="W7" s="17"/>
      <c r="X7" s="14">
        <v>0.1807</v>
      </c>
      <c r="Y7" s="14">
        <f t="shared" si="9"/>
        <v>6.2941176470588153E-2</v>
      </c>
      <c r="Z7" s="15">
        <f t="shared" si="2"/>
        <v>6.2941176470588153E-2</v>
      </c>
      <c r="AA7" s="15"/>
      <c r="AB7" s="14">
        <v>0.16800949324983</v>
      </c>
      <c r="AC7" s="14">
        <f t="shared" si="10"/>
        <v>-1.1708863236294191E-2</v>
      </c>
      <c r="AD7" s="15">
        <f t="shared" si="11"/>
        <v>1.1708863236294191E-2</v>
      </c>
    </row>
    <row r="8" spans="1:30" x14ac:dyDescent="0.35">
      <c r="A8" s="13">
        <v>43896</v>
      </c>
      <c r="B8" s="14">
        <v>0.59118706293706202</v>
      </c>
      <c r="C8" s="17"/>
      <c r="D8" s="14">
        <v>0.60440000000000005</v>
      </c>
      <c r="E8" s="14">
        <f t="shared" si="3"/>
        <v>2.2349841346823718E-2</v>
      </c>
      <c r="F8" s="15">
        <f t="shared" si="0"/>
        <v>2.2349841346823718E-2</v>
      </c>
      <c r="G8" s="15"/>
      <c r="H8" s="14">
        <v>0.60538635968165699</v>
      </c>
      <c r="I8" s="14">
        <f t="shared" si="4"/>
        <v>2.4018280565971436E-2</v>
      </c>
      <c r="J8" s="15">
        <f t="shared" si="5"/>
        <v>2.4018280565971436E-2</v>
      </c>
      <c r="K8" s="13">
        <v>43896</v>
      </c>
      <c r="L8" s="14">
        <v>15.13</v>
      </c>
      <c r="M8" s="17"/>
      <c r="N8" s="14">
        <v>20.637599999999999</v>
      </c>
      <c r="O8" s="14">
        <f t="shared" si="6"/>
        <v>0.36401850627891591</v>
      </c>
      <c r="P8" s="15">
        <f t="shared" si="1"/>
        <v>0.36401850627891591</v>
      </c>
      <c r="Q8" s="15"/>
      <c r="R8" s="14">
        <v>34.468106235638203</v>
      </c>
      <c r="S8" s="14">
        <f t="shared" si="7"/>
        <v>1.2781299560897685</v>
      </c>
      <c r="T8" s="15">
        <f t="shared" si="8"/>
        <v>1.2781299560897685</v>
      </c>
      <c r="U8" s="13">
        <v>43896</v>
      </c>
      <c r="V8" s="14">
        <v>0.17</v>
      </c>
      <c r="W8" s="17"/>
      <c r="X8" s="14">
        <v>0.18079999999999999</v>
      </c>
      <c r="Y8" s="14">
        <f t="shared" si="9"/>
        <v>6.3529411764705737E-2</v>
      </c>
      <c r="Z8" s="15">
        <f t="shared" si="2"/>
        <v>6.3529411764705737E-2</v>
      </c>
      <c r="AA8" s="15"/>
      <c r="AB8" s="14">
        <v>0.16781925313993301</v>
      </c>
      <c r="AC8" s="14">
        <f t="shared" si="10"/>
        <v>-1.2827922706276475E-2</v>
      </c>
      <c r="AD8" s="15">
        <f t="shared" si="11"/>
        <v>1.2827922706276475E-2</v>
      </c>
    </row>
    <row r="9" spans="1:30" x14ac:dyDescent="0.35">
      <c r="A9" s="13">
        <v>43897</v>
      </c>
      <c r="B9" s="14">
        <v>0.57489324466223302</v>
      </c>
      <c r="C9" s="17"/>
      <c r="D9" s="14">
        <v>0.60440000000000005</v>
      </c>
      <c r="E9" s="14">
        <f t="shared" si="3"/>
        <v>5.1325625429992895E-2</v>
      </c>
      <c r="F9" s="15">
        <f t="shared" si="0"/>
        <v>5.1325625429992895E-2</v>
      </c>
      <c r="G9" s="15"/>
      <c r="H9" s="14">
        <v>0.602487561651328</v>
      </c>
      <c r="I9" s="14">
        <f t="shared" si="4"/>
        <v>4.799902807225969E-2</v>
      </c>
      <c r="J9" s="15">
        <f t="shared" si="5"/>
        <v>4.799902807225969E-2</v>
      </c>
      <c r="K9" s="13">
        <v>43897</v>
      </c>
      <c r="L9" s="14">
        <v>22.62</v>
      </c>
      <c r="M9" s="17"/>
      <c r="N9" s="14">
        <v>20.404199999999999</v>
      </c>
      <c r="O9" s="14">
        <f t="shared" si="6"/>
        <v>-9.795755968169767E-2</v>
      </c>
      <c r="P9" s="15">
        <f t="shared" si="1"/>
        <v>9.795755968169767E-2</v>
      </c>
      <c r="Q9" s="15"/>
      <c r="R9" s="14">
        <v>31.4146936866366</v>
      </c>
      <c r="S9" s="14">
        <f t="shared" si="7"/>
        <v>0.38880166607588851</v>
      </c>
      <c r="T9" s="15">
        <f t="shared" si="8"/>
        <v>0.38880166607588851</v>
      </c>
      <c r="U9" s="13">
        <v>43897</v>
      </c>
      <c r="V9" s="14">
        <v>0.17</v>
      </c>
      <c r="W9" s="17"/>
      <c r="X9" s="14">
        <v>0.18090000000000001</v>
      </c>
      <c r="Y9" s="14">
        <f t="shared" si="9"/>
        <v>6.4117647058823488E-2</v>
      </c>
      <c r="Z9" s="15">
        <f t="shared" si="2"/>
        <v>6.4117647058823488E-2</v>
      </c>
      <c r="AA9" s="15"/>
      <c r="AB9" s="14">
        <v>0.167727857402166</v>
      </c>
      <c r="AC9" s="14">
        <f t="shared" si="10"/>
        <v>-1.336554469314123E-2</v>
      </c>
      <c r="AD9" s="15">
        <f t="shared" si="11"/>
        <v>1.336554469314123E-2</v>
      </c>
    </row>
    <row r="10" spans="1:30" x14ac:dyDescent="0.35">
      <c r="A10" s="13">
        <v>43898</v>
      </c>
      <c r="B10" s="14">
        <v>0.57929846046186095</v>
      </c>
      <c r="C10" s="17"/>
      <c r="D10" s="14">
        <v>0.60440000000000005</v>
      </c>
      <c r="E10" s="14">
        <f t="shared" si="3"/>
        <v>4.3330927408517933E-2</v>
      </c>
      <c r="F10" s="15">
        <f t="shared" si="0"/>
        <v>4.3330927408517933E-2</v>
      </c>
      <c r="G10" s="15"/>
      <c r="H10" s="14">
        <v>0.59799977022193496</v>
      </c>
      <c r="I10" s="14">
        <f t="shared" si="4"/>
        <v>3.2282685069046947E-2</v>
      </c>
      <c r="J10" s="15">
        <f t="shared" si="5"/>
        <v>3.2282685069046947E-2</v>
      </c>
      <c r="K10" s="13">
        <v>43898</v>
      </c>
      <c r="L10" s="14">
        <v>23.73</v>
      </c>
      <c r="M10" s="17"/>
      <c r="N10" s="14">
        <v>20.173500000000001</v>
      </c>
      <c r="O10" s="14">
        <f t="shared" si="6"/>
        <v>-0.14987357774968393</v>
      </c>
      <c r="P10" s="15">
        <f t="shared" si="1"/>
        <v>0.14987357774968393</v>
      </c>
      <c r="Q10" s="15"/>
      <c r="R10" s="14">
        <v>23.227567401824601</v>
      </c>
      <c r="S10" s="14">
        <f t="shared" si="7"/>
        <v>-2.1172886564492188E-2</v>
      </c>
      <c r="T10" s="15">
        <f t="shared" si="8"/>
        <v>2.1172886564492188E-2</v>
      </c>
      <c r="U10" s="13">
        <v>43898</v>
      </c>
      <c r="V10" s="14">
        <v>0.18</v>
      </c>
      <c r="W10" s="17"/>
      <c r="X10" s="14">
        <v>0.18099999999999999</v>
      </c>
      <c r="Y10" s="14">
        <f t="shared" si="9"/>
        <v>5.555555555555561E-3</v>
      </c>
      <c r="Z10" s="15">
        <f t="shared" si="2"/>
        <v>5.555555555555561E-3</v>
      </c>
      <c r="AA10" s="15"/>
      <c r="AB10" s="14">
        <v>0.17278830198918799</v>
      </c>
      <c r="AC10" s="14">
        <f t="shared" si="10"/>
        <v>-4.006498894895559E-2</v>
      </c>
      <c r="AD10" s="15">
        <f t="shared" si="11"/>
        <v>4.006498894895559E-2</v>
      </c>
    </row>
    <row r="11" spans="1:30" x14ac:dyDescent="0.35">
      <c r="A11" s="13">
        <v>43899</v>
      </c>
      <c r="B11" s="14">
        <v>0.58628586424072704</v>
      </c>
      <c r="C11" s="17"/>
      <c r="D11" s="14">
        <v>0.60440000000000005</v>
      </c>
      <c r="E11" s="14">
        <f t="shared" si="3"/>
        <v>3.0896422486207862E-2</v>
      </c>
      <c r="F11" s="15">
        <f t="shared" si="0"/>
        <v>3.0896422486207862E-2</v>
      </c>
      <c r="G11" s="15"/>
      <c r="H11" s="14">
        <v>0.60246865830919705</v>
      </c>
      <c r="I11" s="14">
        <f t="shared" si="4"/>
        <v>2.7602224538412896E-2</v>
      </c>
      <c r="J11" s="15">
        <f t="shared" si="5"/>
        <v>2.7602224538412896E-2</v>
      </c>
      <c r="K11" s="13">
        <v>43899</v>
      </c>
      <c r="L11" s="14">
        <v>17.649999999999999</v>
      </c>
      <c r="M11" s="17"/>
      <c r="N11" s="14">
        <v>19.945499999999999</v>
      </c>
      <c r="O11" s="14">
        <f t="shared" si="6"/>
        <v>0.13005665722379608</v>
      </c>
      <c r="P11" s="15">
        <f t="shared" si="1"/>
        <v>0.13005665722379608</v>
      </c>
      <c r="Q11" s="15"/>
      <c r="R11" s="14">
        <v>47.523513392309603</v>
      </c>
      <c r="S11" s="14">
        <f t="shared" si="7"/>
        <v>1.6925503338419041</v>
      </c>
      <c r="T11" s="15">
        <f t="shared" si="8"/>
        <v>1.6925503338419041</v>
      </c>
      <c r="U11" s="13">
        <v>43899</v>
      </c>
      <c r="V11" s="14">
        <v>0.17</v>
      </c>
      <c r="W11" s="17"/>
      <c r="X11" s="14">
        <v>0.18099999999999999</v>
      </c>
      <c r="Y11" s="14">
        <f t="shared" si="9"/>
        <v>6.4705882352941071E-2</v>
      </c>
      <c r="Z11" s="15">
        <f t="shared" si="2"/>
        <v>6.4705882352941071E-2</v>
      </c>
      <c r="AA11" s="15"/>
      <c r="AB11" s="14">
        <v>0.18058272507477699</v>
      </c>
      <c r="AC11" s="14">
        <f t="shared" si="10"/>
        <v>6.225132396927633E-2</v>
      </c>
      <c r="AD11" s="15">
        <f t="shared" si="11"/>
        <v>6.225132396927633E-2</v>
      </c>
    </row>
    <row r="12" spans="1:30" x14ac:dyDescent="0.35">
      <c r="A12" s="13">
        <v>43900</v>
      </c>
      <c r="B12" s="14">
        <v>0.60228561428071403</v>
      </c>
      <c r="C12" s="17"/>
      <c r="D12" s="14">
        <v>0.60440000000000005</v>
      </c>
      <c r="E12" s="14">
        <f t="shared" si="3"/>
        <v>3.5106030580045375E-3</v>
      </c>
      <c r="F12" s="15">
        <f t="shared" si="0"/>
        <v>3.5106030580045375E-3</v>
      </c>
      <c r="G12" s="15"/>
      <c r="H12" s="14">
        <v>0.59752672027300602</v>
      </c>
      <c r="I12" s="14">
        <f t="shared" si="4"/>
        <v>-7.9013907934549852E-3</v>
      </c>
      <c r="J12" s="15">
        <f t="shared" si="5"/>
        <v>7.9013907934549852E-3</v>
      </c>
      <c r="K12" s="13">
        <v>43900</v>
      </c>
      <c r="L12" s="14">
        <v>16.63</v>
      </c>
      <c r="M12" s="17"/>
      <c r="N12" s="14">
        <v>19.719899999999999</v>
      </c>
      <c r="O12" s="14">
        <f t="shared" si="6"/>
        <v>0.18580276608538787</v>
      </c>
      <c r="P12" s="15">
        <f t="shared" si="1"/>
        <v>0.18580276608538787</v>
      </c>
      <c r="Q12" s="15"/>
      <c r="R12" s="14">
        <v>28.233224277719799</v>
      </c>
      <c r="S12" s="14">
        <f t="shared" si="7"/>
        <v>0.69772845927358995</v>
      </c>
      <c r="T12" s="15">
        <f t="shared" si="8"/>
        <v>0.69772845927358995</v>
      </c>
      <c r="U12" s="13">
        <v>43900</v>
      </c>
      <c r="V12" s="14">
        <v>0.18</v>
      </c>
      <c r="W12" s="17"/>
      <c r="X12" s="14">
        <v>0.18110000000000001</v>
      </c>
      <c r="Y12" s="14">
        <f t="shared" si="9"/>
        <v>6.1111111111112094E-3</v>
      </c>
      <c r="Z12" s="15">
        <f t="shared" si="2"/>
        <v>6.1111111111112094E-3</v>
      </c>
      <c r="AA12" s="15"/>
      <c r="AB12" s="14">
        <v>0.16849831836847201</v>
      </c>
      <c r="AC12" s="14">
        <f t="shared" si="10"/>
        <v>-6.3898231286266566E-2</v>
      </c>
      <c r="AD12" s="15">
        <f t="shared" si="11"/>
        <v>6.3898231286266566E-2</v>
      </c>
    </row>
    <row r="13" spans="1:30" x14ac:dyDescent="0.35">
      <c r="A13" s="13">
        <v>43901</v>
      </c>
      <c r="B13" s="14">
        <v>0.63968695348023696</v>
      </c>
      <c r="C13" s="17"/>
      <c r="D13" s="14">
        <v>0.60450000000000004</v>
      </c>
      <c r="E13" s="14">
        <f t="shared" si="3"/>
        <v>-5.5006520437537766E-2</v>
      </c>
      <c r="F13" s="15">
        <f t="shared" si="0"/>
        <v>5.5006520437537766E-2</v>
      </c>
      <c r="G13" s="15"/>
      <c r="H13" s="14">
        <v>0.59540573111653305</v>
      </c>
      <c r="I13" s="14">
        <f t="shared" si="4"/>
        <v>-6.9223269480158264E-2</v>
      </c>
      <c r="J13" s="15">
        <f t="shared" si="5"/>
        <v>6.9223269480158264E-2</v>
      </c>
      <c r="K13" s="13">
        <v>43901</v>
      </c>
      <c r="L13" s="14">
        <v>83.22</v>
      </c>
      <c r="M13" s="17"/>
      <c r="N13" s="14">
        <v>19.497</v>
      </c>
      <c r="O13" s="14">
        <f t="shared" si="6"/>
        <v>-0.76571737563085795</v>
      </c>
      <c r="P13" s="15">
        <f t="shared" si="1"/>
        <v>0.76571737563085795</v>
      </c>
      <c r="Q13" s="15"/>
      <c r="R13" s="14">
        <v>47.100578323815697</v>
      </c>
      <c r="S13" s="14">
        <f t="shared" si="7"/>
        <v>-0.43402333184552155</v>
      </c>
      <c r="T13" s="15">
        <f t="shared" si="8"/>
        <v>0.43402333184552155</v>
      </c>
      <c r="U13" s="13">
        <v>43901</v>
      </c>
      <c r="V13" s="14">
        <v>0.18</v>
      </c>
      <c r="W13" s="17"/>
      <c r="X13" s="14">
        <v>0.1812</v>
      </c>
      <c r="Y13" s="14">
        <f t="shared" si="9"/>
        <v>6.6666666666667035E-3</v>
      </c>
      <c r="Z13" s="15">
        <f t="shared" si="2"/>
        <v>6.6666666666667035E-3</v>
      </c>
      <c r="AA13" s="15"/>
      <c r="AB13" s="14">
        <v>0.17965158753316299</v>
      </c>
      <c r="AC13" s="14">
        <f t="shared" si="10"/>
        <v>-1.9356248157611439E-3</v>
      </c>
      <c r="AD13" s="15">
        <f t="shared" si="11"/>
        <v>1.9356248157611439E-3</v>
      </c>
    </row>
    <row r="14" spans="1:30" x14ac:dyDescent="0.35">
      <c r="A14" s="13">
        <v>43902</v>
      </c>
      <c r="B14" s="14">
        <v>0.59727766106442504</v>
      </c>
      <c r="C14" s="17"/>
      <c r="D14" s="14">
        <v>0.60450000000000004</v>
      </c>
      <c r="E14" s="14">
        <f t="shared" si="3"/>
        <v>1.2092096199787334E-2</v>
      </c>
      <c r="F14" s="15">
        <f t="shared" si="0"/>
        <v>1.2092096199787334E-2</v>
      </c>
      <c r="G14" s="15"/>
      <c r="H14" s="14">
        <v>0.59170502359269705</v>
      </c>
      <c r="I14" s="14">
        <f t="shared" si="4"/>
        <v>-9.3300617702608037E-3</v>
      </c>
      <c r="J14" s="15">
        <f t="shared" si="5"/>
        <v>9.3300617702608037E-3</v>
      </c>
      <c r="K14" s="13">
        <v>43902</v>
      </c>
      <c r="L14" s="14">
        <v>14.58</v>
      </c>
      <c r="M14" s="17"/>
      <c r="N14" s="14">
        <v>19.276499999999999</v>
      </c>
      <c r="O14" s="14">
        <f t="shared" si="6"/>
        <v>0.32211934156378591</v>
      </c>
      <c r="P14" s="15">
        <f t="shared" si="1"/>
        <v>0.32211934156378591</v>
      </c>
      <c r="Q14" s="15"/>
      <c r="R14" s="14">
        <v>36.393296015356903</v>
      </c>
      <c r="S14" s="14">
        <f t="shared" si="7"/>
        <v>1.4961108378159742</v>
      </c>
      <c r="T14" s="15">
        <f t="shared" si="8"/>
        <v>1.4961108378159742</v>
      </c>
      <c r="U14" s="13">
        <v>43902</v>
      </c>
      <c r="V14" s="14">
        <v>0.19</v>
      </c>
      <c r="W14" s="17"/>
      <c r="X14" s="14">
        <v>0.18129999999999999</v>
      </c>
      <c r="Y14" s="14">
        <f t="shared" si="9"/>
        <v>-4.5789473684210595E-2</v>
      </c>
      <c r="Z14" s="15">
        <f t="shared" si="2"/>
        <v>4.5789473684210595E-2</v>
      </c>
      <c r="AA14" s="15"/>
      <c r="AB14" s="14">
        <v>0.17971501707045801</v>
      </c>
      <c r="AC14" s="14">
        <f t="shared" si="10"/>
        <v>-5.4131489102852613E-2</v>
      </c>
      <c r="AD14" s="15">
        <f t="shared" si="11"/>
        <v>5.4131489102852613E-2</v>
      </c>
    </row>
    <row r="15" spans="1:30" x14ac:dyDescent="0.35">
      <c r="A15" s="13">
        <v>43903</v>
      </c>
      <c r="B15" s="14">
        <v>0.59111130556527802</v>
      </c>
      <c r="C15" s="17"/>
      <c r="D15" s="14">
        <v>0.60450000000000004</v>
      </c>
      <c r="E15" s="14">
        <f t="shared" si="3"/>
        <v>2.2650039524990045E-2</v>
      </c>
      <c r="F15" s="15">
        <f t="shared" si="0"/>
        <v>2.2650039524990045E-2</v>
      </c>
      <c r="G15" s="15"/>
      <c r="H15" s="14">
        <v>0.59794838624359603</v>
      </c>
      <c r="I15" s="14">
        <f t="shared" si="4"/>
        <v>1.1566486064379581E-2</v>
      </c>
      <c r="J15" s="15">
        <f t="shared" si="5"/>
        <v>1.1566486064379581E-2</v>
      </c>
      <c r="K15" s="13">
        <v>43903</v>
      </c>
      <c r="L15" s="14">
        <v>19.59</v>
      </c>
      <c r="M15" s="17"/>
      <c r="N15" s="14">
        <v>19.058599999999998</v>
      </c>
      <c r="O15" s="14">
        <f t="shared" si="6"/>
        <v>-2.7126084737110843E-2</v>
      </c>
      <c r="P15" s="15">
        <f t="shared" si="1"/>
        <v>2.7126084737110843E-2</v>
      </c>
      <c r="Q15" s="15"/>
      <c r="R15" s="14">
        <v>33.142334515214401</v>
      </c>
      <c r="S15" s="14">
        <f t="shared" si="7"/>
        <v>0.69179859699920376</v>
      </c>
      <c r="T15" s="15">
        <f t="shared" si="8"/>
        <v>0.69179859699920376</v>
      </c>
      <c r="U15" s="13">
        <v>43903</v>
      </c>
      <c r="V15" s="14">
        <v>0.17</v>
      </c>
      <c r="W15" s="17"/>
      <c r="X15" s="14">
        <v>0.18129999999999999</v>
      </c>
      <c r="Y15" s="14">
        <f t="shared" si="9"/>
        <v>6.6470588235293976E-2</v>
      </c>
      <c r="Z15" s="15">
        <f t="shared" si="2"/>
        <v>6.6470588235293976E-2</v>
      </c>
      <c r="AA15" s="15"/>
      <c r="AB15" s="14">
        <v>0.17463332657476799</v>
      </c>
      <c r="AC15" s="14">
        <f t="shared" si="10"/>
        <v>2.7254862204517505E-2</v>
      </c>
      <c r="AD15" s="15">
        <f t="shared" si="11"/>
        <v>2.7254862204517505E-2</v>
      </c>
    </row>
    <row r="16" spans="1:30" x14ac:dyDescent="0.35">
      <c r="A16" s="13">
        <v>43904</v>
      </c>
      <c r="B16" s="14">
        <v>0.58150104968509397</v>
      </c>
      <c r="C16" s="17"/>
      <c r="D16" s="14">
        <v>0.60450000000000004</v>
      </c>
      <c r="E16" s="14">
        <f t="shared" si="3"/>
        <v>3.9551003953236047E-2</v>
      </c>
      <c r="F16" s="15">
        <f t="shared" si="0"/>
        <v>3.9551003953236047E-2</v>
      </c>
      <c r="G16" s="15"/>
      <c r="H16" s="14">
        <v>0.60192399785705297</v>
      </c>
      <c r="I16" s="14">
        <f t="shared" si="4"/>
        <v>3.5121085650694599E-2</v>
      </c>
      <c r="J16" s="15">
        <f t="shared" si="5"/>
        <v>3.5121085650694599E-2</v>
      </c>
      <c r="K16" s="13">
        <v>43904</v>
      </c>
      <c r="L16" s="14">
        <v>21.42</v>
      </c>
      <c r="M16" s="17"/>
      <c r="N16" s="14">
        <v>18.8431</v>
      </c>
      <c r="O16" s="14">
        <f t="shared" si="6"/>
        <v>-0.1203034547152195</v>
      </c>
      <c r="P16" s="15">
        <f t="shared" si="1"/>
        <v>0.1203034547152195</v>
      </c>
      <c r="Q16" s="15"/>
      <c r="R16" s="14">
        <v>26.395988159621801</v>
      </c>
      <c r="S16" s="14">
        <f t="shared" si="7"/>
        <v>0.23230570306357606</v>
      </c>
      <c r="T16" s="15">
        <f t="shared" si="8"/>
        <v>0.23230570306357606</v>
      </c>
      <c r="U16" s="13">
        <v>43904</v>
      </c>
      <c r="V16" s="14">
        <v>0.17</v>
      </c>
      <c r="W16" s="17"/>
      <c r="X16" s="14">
        <v>0.18140000000000001</v>
      </c>
      <c r="Y16" s="14">
        <f t="shared" si="9"/>
        <v>6.7058823529411726E-2</v>
      </c>
      <c r="Z16" s="15">
        <f t="shared" si="2"/>
        <v>6.7058823529411726E-2</v>
      </c>
      <c r="AA16" s="15"/>
      <c r="AB16" s="14">
        <v>0.17941074956148501</v>
      </c>
      <c r="AC16" s="14">
        <f t="shared" si="10"/>
        <v>5.5357350361676425E-2</v>
      </c>
      <c r="AD16" s="15">
        <f t="shared" si="11"/>
        <v>5.5357350361676425E-2</v>
      </c>
    </row>
    <row r="17" spans="1:30" x14ac:dyDescent="0.35">
      <c r="A17" s="13">
        <v>43905</v>
      </c>
      <c r="B17" s="14">
        <v>0.57816480055983199</v>
      </c>
      <c r="C17" s="17"/>
      <c r="D17" s="14">
        <v>0.60450000000000004</v>
      </c>
      <c r="E17" s="14">
        <f t="shared" si="3"/>
        <v>4.5549641580857045E-2</v>
      </c>
      <c r="F17" s="15">
        <f t="shared" si="0"/>
        <v>4.5549641580857045E-2</v>
      </c>
      <c r="G17" s="15"/>
      <c r="H17" s="14">
        <v>0.60152325986570898</v>
      </c>
      <c r="I17" s="14">
        <f t="shared" si="4"/>
        <v>4.0401040124302262E-2</v>
      </c>
      <c r="J17" s="15">
        <f t="shared" si="5"/>
        <v>4.0401040124302262E-2</v>
      </c>
      <c r="K17" s="13">
        <v>43905</v>
      </c>
      <c r="L17" s="14">
        <v>14.17</v>
      </c>
      <c r="M17" s="17"/>
      <c r="N17" s="14">
        <v>18.63</v>
      </c>
      <c r="O17" s="14">
        <f t="shared" si="6"/>
        <v>0.31474947071277343</v>
      </c>
      <c r="P17" s="15">
        <f t="shared" si="1"/>
        <v>0.31474947071277343</v>
      </c>
      <c r="Q17" s="15"/>
      <c r="R17" s="14">
        <v>36.901900736984103</v>
      </c>
      <c r="S17" s="14">
        <f t="shared" si="7"/>
        <v>1.6042272926594285</v>
      </c>
      <c r="T17" s="15">
        <f t="shared" si="8"/>
        <v>1.6042272926594285</v>
      </c>
      <c r="U17" s="13">
        <v>43905</v>
      </c>
      <c r="V17" s="14">
        <v>0.17</v>
      </c>
      <c r="W17" s="17"/>
      <c r="X17" s="14">
        <v>0.18149999999999999</v>
      </c>
      <c r="Y17" s="14">
        <f t="shared" si="9"/>
        <v>6.764705882352931E-2</v>
      </c>
      <c r="Z17" s="15">
        <f t="shared" si="2"/>
        <v>6.764705882352931E-2</v>
      </c>
      <c r="AA17" s="15"/>
      <c r="AB17" s="14">
        <v>0.16841929904811101</v>
      </c>
      <c r="AC17" s="14">
        <f t="shared" si="10"/>
        <v>-9.2982408934647199E-3</v>
      </c>
      <c r="AD17" s="15">
        <f t="shared" si="11"/>
        <v>9.2982408934647199E-3</v>
      </c>
    </row>
    <row r="18" spans="1:30" x14ac:dyDescent="0.35">
      <c r="A18" s="13">
        <v>43906</v>
      </c>
      <c r="B18" s="14">
        <v>0.59560881735479299</v>
      </c>
      <c r="C18" s="17"/>
      <c r="D18" s="14">
        <v>0.60450000000000004</v>
      </c>
      <c r="E18" s="14">
        <f t="shared" si="3"/>
        <v>1.4927889557939068E-2</v>
      </c>
      <c r="F18" s="15">
        <f t="shared" si="0"/>
        <v>1.4927889557939068E-2</v>
      </c>
      <c r="G18" s="15"/>
      <c r="H18" s="14">
        <v>0.60213449833511301</v>
      </c>
      <c r="I18" s="14">
        <f t="shared" si="4"/>
        <v>1.0956320306508827E-2</v>
      </c>
      <c r="J18" s="15">
        <f t="shared" si="5"/>
        <v>1.0956320306508827E-2</v>
      </c>
      <c r="K18" s="13">
        <v>43906</v>
      </c>
      <c r="L18" s="14">
        <v>16.37</v>
      </c>
      <c r="M18" s="17"/>
      <c r="N18" s="14">
        <v>18.4194</v>
      </c>
      <c r="O18" s="14">
        <f t="shared" si="6"/>
        <v>0.12519242516799012</v>
      </c>
      <c r="P18" s="15">
        <f t="shared" si="1"/>
        <v>0.12519242516799012</v>
      </c>
      <c r="Q18" s="15"/>
      <c r="R18" s="14">
        <v>39.545551432584197</v>
      </c>
      <c r="S18" s="14">
        <f t="shared" si="7"/>
        <v>1.4157331357717895</v>
      </c>
      <c r="T18" s="15">
        <f t="shared" si="8"/>
        <v>1.4157331357717895</v>
      </c>
      <c r="U18" s="13">
        <v>43906</v>
      </c>
      <c r="V18" s="14">
        <v>0.17</v>
      </c>
      <c r="W18" s="17"/>
      <c r="X18" s="14">
        <v>0.18160000000000001</v>
      </c>
      <c r="Y18" s="14">
        <f t="shared" si="9"/>
        <v>6.8235294117647047E-2</v>
      </c>
      <c r="Z18" s="15">
        <f t="shared" si="2"/>
        <v>6.8235294117647047E-2</v>
      </c>
      <c r="AA18" s="15"/>
      <c r="AB18" s="14">
        <v>0.17183047178621599</v>
      </c>
      <c r="AC18" s="14">
        <f t="shared" si="10"/>
        <v>1.0767481095388125E-2</v>
      </c>
      <c r="AD18" s="15">
        <f t="shared" si="11"/>
        <v>1.0767481095388125E-2</v>
      </c>
    </row>
    <row r="19" spans="1:30" x14ac:dyDescent="0.35">
      <c r="A19" s="13">
        <v>43907</v>
      </c>
      <c r="B19" s="14">
        <v>0.58948740377886599</v>
      </c>
      <c r="C19" s="17"/>
      <c r="D19" s="14">
        <v>0.60460000000000003</v>
      </c>
      <c r="E19" s="14">
        <f t="shared" si="3"/>
        <v>2.5636843339239886E-2</v>
      </c>
      <c r="F19" s="15">
        <f t="shared" si="0"/>
        <v>2.5636843339239886E-2</v>
      </c>
      <c r="G19" s="15"/>
      <c r="H19" s="14">
        <v>0.603930576121957</v>
      </c>
      <c r="I19" s="14">
        <f t="shared" si="4"/>
        <v>2.4501239976467862E-2</v>
      </c>
      <c r="J19" s="15">
        <f t="shared" si="5"/>
        <v>2.4501239976467862E-2</v>
      </c>
      <c r="K19" s="13">
        <v>43907</v>
      </c>
      <c r="L19" s="14">
        <v>18.53</v>
      </c>
      <c r="M19" s="17"/>
      <c r="N19" s="14">
        <v>18.211099999999998</v>
      </c>
      <c r="O19" s="14">
        <f t="shared" si="6"/>
        <v>-1.7209929843497184E-2</v>
      </c>
      <c r="P19" s="15">
        <f t="shared" si="1"/>
        <v>1.7209929843497184E-2</v>
      </c>
      <c r="Q19" s="15"/>
      <c r="R19" s="14">
        <v>41.546591726926899</v>
      </c>
      <c r="S19" s="14">
        <f t="shared" si="7"/>
        <v>1.2421258352362059</v>
      </c>
      <c r="T19" s="15">
        <f t="shared" si="8"/>
        <v>1.2421258352362059</v>
      </c>
      <c r="U19" s="13">
        <v>43907</v>
      </c>
      <c r="V19" s="14">
        <v>0.17</v>
      </c>
      <c r="W19" s="17"/>
      <c r="X19" s="14">
        <v>0.1817</v>
      </c>
      <c r="Y19" s="14">
        <f t="shared" si="9"/>
        <v>6.8823529411764631E-2</v>
      </c>
      <c r="Z19" s="15">
        <f t="shared" si="2"/>
        <v>6.8823529411764631E-2</v>
      </c>
      <c r="AA19" s="15"/>
      <c r="AB19" s="14">
        <v>0.17864649290280399</v>
      </c>
      <c r="AC19" s="14">
        <f t="shared" si="10"/>
        <v>5.0861722957670441E-2</v>
      </c>
      <c r="AD19" s="15">
        <f t="shared" si="11"/>
        <v>5.0861722957670441E-2</v>
      </c>
    </row>
    <row r="20" spans="1:30" x14ac:dyDescent="0.35">
      <c r="A20" s="13">
        <v>43908</v>
      </c>
      <c r="B20" s="14">
        <v>0.58960636808957301</v>
      </c>
      <c r="C20" s="17"/>
      <c r="D20" s="14">
        <v>0.60460000000000003</v>
      </c>
      <c r="E20" s="14">
        <f t="shared" si="3"/>
        <v>2.542990157824955E-2</v>
      </c>
      <c r="F20" s="15">
        <f t="shared" si="0"/>
        <v>2.542990157824955E-2</v>
      </c>
      <c r="G20" s="15"/>
      <c r="H20" s="14">
        <v>0.59638947593610703</v>
      </c>
      <c r="I20" s="14">
        <f t="shared" si="4"/>
        <v>1.1504468427830023E-2</v>
      </c>
      <c r="J20" s="15">
        <f t="shared" si="5"/>
        <v>1.1504468427830023E-2</v>
      </c>
      <c r="K20" s="13">
        <v>43908</v>
      </c>
      <c r="L20" s="14">
        <v>20.87</v>
      </c>
      <c r="M20" s="17"/>
      <c r="N20" s="14">
        <v>18.005199999999999</v>
      </c>
      <c r="O20" s="14">
        <f t="shared" si="6"/>
        <v>-0.13726880689985638</v>
      </c>
      <c r="P20" s="15">
        <f t="shared" si="1"/>
        <v>0.13726880689985638</v>
      </c>
      <c r="Q20" s="15"/>
      <c r="R20" s="14">
        <v>46.725318183015901</v>
      </c>
      <c r="S20" s="14">
        <f t="shared" si="7"/>
        <v>1.2388748530434068</v>
      </c>
      <c r="T20" s="15">
        <f t="shared" si="8"/>
        <v>1.2388748530434068</v>
      </c>
      <c r="U20" s="13">
        <v>43908</v>
      </c>
      <c r="V20" s="14">
        <v>0.17</v>
      </c>
      <c r="W20" s="17"/>
      <c r="X20" s="14">
        <v>0.1817</v>
      </c>
      <c r="Y20" s="14">
        <f t="shared" si="9"/>
        <v>6.8823529411764631E-2</v>
      </c>
      <c r="Z20" s="15">
        <f t="shared" si="2"/>
        <v>6.8823529411764631E-2</v>
      </c>
      <c r="AA20" s="15"/>
      <c r="AB20" s="14">
        <v>0.17240913349090201</v>
      </c>
      <c r="AC20" s="14">
        <f t="shared" si="10"/>
        <v>1.4171373475894079E-2</v>
      </c>
      <c r="AD20" s="15">
        <f t="shared" si="11"/>
        <v>1.4171373475894079E-2</v>
      </c>
    </row>
    <row r="21" spans="1:30" x14ac:dyDescent="0.35">
      <c r="A21" s="13">
        <v>43909</v>
      </c>
      <c r="B21" s="14">
        <v>0.59659607980398999</v>
      </c>
      <c r="C21" s="17"/>
      <c r="D21" s="14">
        <v>0.60460000000000003</v>
      </c>
      <c r="E21" s="14">
        <f t="shared" si="3"/>
        <v>1.3415978527112859E-2</v>
      </c>
      <c r="F21" s="15">
        <f t="shared" si="0"/>
        <v>1.3415978527112859E-2</v>
      </c>
      <c r="G21" s="15"/>
      <c r="H21" s="14">
        <v>0.59392867833774499</v>
      </c>
      <c r="I21" s="14">
        <f t="shared" si="4"/>
        <v>-4.4710341829959192E-3</v>
      </c>
      <c r="J21" s="15">
        <f t="shared" si="5"/>
        <v>4.4710341829959192E-3</v>
      </c>
      <c r="K21" s="13">
        <v>43909</v>
      </c>
      <c r="L21" s="14">
        <v>21.98</v>
      </c>
      <c r="M21" s="17"/>
      <c r="N21" s="14">
        <v>17.8017</v>
      </c>
      <c r="O21" s="14">
        <f t="shared" si="6"/>
        <v>-0.19009554140127388</v>
      </c>
      <c r="P21" s="15">
        <f t="shared" si="1"/>
        <v>0.19009554140127388</v>
      </c>
      <c r="Q21" s="15"/>
      <c r="R21" s="14">
        <v>35.819177747230803</v>
      </c>
      <c r="S21" s="14">
        <f t="shared" si="7"/>
        <v>0.62962592116609661</v>
      </c>
      <c r="T21" s="15">
        <f t="shared" si="8"/>
        <v>0.62962592116609661</v>
      </c>
      <c r="U21" s="13">
        <v>43909</v>
      </c>
      <c r="V21" s="14">
        <v>0.18</v>
      </c>
      <c r="W21" s="17"/>
      <c r="X21" s="14">
        <v>0.18179999999999999</v>
      </c>
      <c r="Y21" s="14">
        <f t="shared" si="9"/>
        <v>9.9999999999999777E-3</v>
      </c>
      <c r="Z21" s="15">
        <f t="shared" si="2"/>
        <v>9.9999999999999777E-3</v>
      </c>
      <c r="AA21" s="15"/>
      <c r="AB21" s="14">
        <v>0.166841046904153</v>
      </c>
      <c r="AC21" s="14">
        <f t="shared" si="10"/>
        <v>-7.3105294976927776E-2</v>
      </c>
      <c r="AD21" s="15">
        <f t="shared" si="11"/>
        <v>7.3105294976927776E-2</v>
      </c>
    </row>
    <row r="22" spans="1:30" x14ac:dyDescent="0.35">
      <c r="A22" s="13">
        <v>43910</v>
      </c>
      <c r="B22" s="14">
        <v>0.59483735571878205</v>
      </c>
      <c r="C22" s="17"/>
      <c r="D22" s="14">
        <v>0.60460000000000003</v>
      </c>
      <c r="E22" s="14">
        <f t="shared" si="3"/>
        <v>1.6412291843072163E-2</v>
      </c>
      <c r="F22" s="15">
        <f t="shared" si="0"/>
        <v>1.6412291843072163E-2</v>
      </c>
      <c r="G22" s="15"/>
      <c r="H22" s="14">
        <v>0.59405547134857095</v>
      </c>
      <c r="I22" s="14">
        <f t="shared" si="4"/>
        <v>-1.3144506858791525E-3</v>
      </c>
      <c r="J22" s="15">
        <f t="shared" si="5"/>
        <v>1.3144506858791525E-3</v>
      </c>
      <c r="K22" s="13">
        <v>43910</v>
      </c>
      <c r="L22" s="14">
        <v>21.85</v>
      </c>
      <c r="M22" s="17"/>
      <c r="N22" s="14">
        <v>17.6004</v>
      </c>
      <c r="O22" s="14">
        <f t="shared" si="6"/>
        <v>-0.19448970251716249</v>
      </c>
      <c r="P22" s="15">
        <f t="shared" si="1"/>
        <v>0.19448970251716249</v>
      </c>
      <c r="Q22" s="15"/>
      <c r="R22" s="14">
        <v>38.861738905288703</v>
      </c>
      <c r="S22" s="14">
        <f t="shared" si="7"/>
        <v>0.77856928628323574</v>
      </c>
      <c r="T22" s="15">
        <f t="shared" si="8"/>
        <v>0.77856928628323574</v>
      </c>
      <c r="U22" s="13">
        <v>43910</v>
      </c>
      <c r="V22" s="14">
        <v>0.17</v>
      </c>
      <c r="W22" s="17"/>
      <c r="X22" s="14">
        <v>0.18190000000000001</v>
      </c>
      <c r="Y22" s="14">
        <f t="shared" si="9"/>
        <v>6.9999999999999965E-2</v>
      </c>
      <c r="Z22" s="15">
        <f t="shared" si="2"/>
        <v>6.9999999999999965E-2</v>
      </c>
      <c r="AA22" s="15"/>
      <c r="AB22" s="14">
        <v>0.16835531623807101</v>
      </c>
      <c r="AC22" s="14">
        <f t="shared" si="10"/>
        <v>-9.6746103642882351E-3</v>
      </c>
      <c r="AD22" s="15">
        <f t="shared" si="11"/>
        <v>9.6746103642882351E-3</v>
      </c>
    </row>
    <row r="23" spans="1:30" x14ac:dyDescent="0.35">
      <c r="A23" s="13">
        <v>43911</v>
      </c>
      <c r="B23" s="14">
        <v>0.59108992302309304</v>
      </c>
      <c r="C23" s="17"/>
      <c r="D23" s="14">
        <v>0.60460000000000003</v>
      </c>
      <c r="E23" s="14">
        <f t="shared" si="3"/>
        <v>2.2856212651723995E-2</v>
      </c>
      <c r="F23" s="15">
        <f t="shared" si="0"/>
        <v>2.2856212651723995E-2</v>
      </c>
      <c r="G23" s="15"/>
      <c r="H23" s="14">
        <v>0.59454329917503201</v>
      </c>
      <c r="I23" s="14">
        <f t="shared" si="4"/>
        <v>5.8423871181509735E-3</v>
      </c>
      <c r="J23" s="15">
        <f t="shared" si="5"/>
        <v>5.8423871181509735E-3</v>
      </c>
      <c r="K23" s="13">
        <v>43911</v>
      </c>
      <c r="L23" s="14">
        <v>15.92</v>
      </c>
      <c r="M23" s="17"/>
      <c r="N23" s="14">
        <v>17.401399999999999</v>
      </c>
      <c r="O23" s="14">
        <f t="shared" si="6"/>
        <v>9.3052763819095413E-2</v>
      </c>
      <c r="P23" s="15">
        <f t="shared" si="1"/>
        <v>9.3052763819095413E-2</v>
      </c>
      <c r="Q23" s="15"/>
      <c r="R23" s="14">
        <v>33.385714663597902</v>
      </c>
      <c r="S23" s="14">
        <f t="shared" si="7"/>
        <v>1.0970926296229837</v>
      </c>
      <c r="T23" s="15">
        <f t="shared" si="8"/>
        <v>1.0970926296229837</v>
      </c>
      <c r="U23" s="13">
        <v>43911</v>
      </c>
      <c r="V23" s="14">
        <v>0.17</v>
      </c>
      <c r="W23" s="17"/>
      <c r="X23" s="14">
        <v>0.182</v>
      </c>
      <c r="Y23" s="14">
        <f t="shared" si="9"/>
        <v>7.0588235294117535E-2</v>
      </c>
      <c r="Z23" s="15">
        <f t="shared" si="2"/>
        <v>7.0588235294117535E-2</v>
      </c>
      <c r="AA23" s="15"/>
      <c r="AB23" s="14">
        <v>0.17498028299176999</v>
      </c>
      <c r="AC23" s="14">
        <f t="shared" si="10"/>
        <v>2.9295782304529259E-2</v>
      </c>
      <c r="AD23" s="15">
        <f t="shared" si="11"/>
        <v>2.9295782304529259E-2</v>
      </c>
    </row>
    <row r="24" spans="1:30" x14ac:dyDescent="0.35">
      <c r="A24" s="13">
        <v>43912</v>
      </c>
      <c r="B24" s="14">
        <v>0.59424449108079702</v>
      </c>
      <c r="C24" s="17"/>
      <c r="D24" s="14">
        <v>0.60470000000000002</v>
      </c>
      <c r="E24" s="14">
        <f t="shared" si="3"/>
        <v>1.7594624899570841E-2</v>
      </c>
      <c r="F24" s="15">
        <f t="shared" si="0"/>
        <v>1.7594624899570841E-2</v>
      </c>
      <c r="G24" s="15"/>
      <c r="H24" s="14">
        <v>0.62327197173527404</v>
      </c>
      <c r="I24" s="14">
        <f t="shared" si="4"/>
        <v>4.8847706777529511E-2</v>
      </c>
      <c r="J24" s="15">
        <f t="shared" si="5"/>
        <v>4.8847706777529511E-2</v>
      </c>
      <c r="K24" s="13">
        <v>43912</v>
      </c>
      <c r="L24" s="14">
        <v>17.66</v>
      </c>
      <c r="M24" s="17"/>
      <c r="N24" s="14">
        <v>17.204599999999999</v>
      </c>
      <c r="O24" s="14">
        <f t="shared" si="6"/>
        <v>-2.578708946772372E-2</v>
      </c>
      <c r="P24" s="15">
        <f t="shared" si="1"/>
        <v>2.578708946772372E-2</v>
      </c>
      <c r="Q24" s="15"/>
      <c r="R24" s="14">
        <v>37.406129125608302</v>
      </c>
      <c r="S24" s="14">
        <f t="shared" si="7"/>
        <v>1.1181273570559627</v>
      </c>
      <c r="T24" s="15">
        <f t="shared" si="8"/>
        <v>1.1181273570559627</v>
      </c>
      <c r="U24" s="13">
        <v>43912</v>
      </c>
      <c r="V24" s="14">
        <v>0.18</v>
      </c>
      <c r="W24" s="17"/>
      <c r="X24" s="14">
        <v>0.182</v>
      </c>
      <c r="Y24" s="14">
        <f t="shared" si="9"/>
        <v>1.1111111111111122E-2</v>
      </c>
      <c r="Z24" s="15">
        <f t="shared" si="2"/>
        <v>1.1111111111111122E-2</v>
      </c>
      <c r="AA24" s="15"/>
      <c r="AB24" s="14">
        <v>0.17315125944429199</v>
      </c>
      <c r="AC24" s="14">
        <f t="shared" si="10"/>
        <v>-3.8048558642822222E-2</v>
      </c>
      <c r="AD24" s="15">
        <f t="shared" si="11"/>
        <v>3.8048558642822222E-2</v>
      </c>
    </row>
    <row r="25" spans="1:30" x14ac:dyDescent="0.35">
      <c r="A25" s="13">
        <v>43913</v>
      </c>
      <c r="B25" s="14">
        <v>0.58822541127056305</v>
      </c>
      <c r="C25" s="17"/>
      <c r="D25" s="14">
        <v>0.60470000000000002</v>
      </c>
      <c r="E25" s="14">
        <f t="shared" si="3"/>
        <v>2.8007271385729431E-2</v>
      </c>
      <c r="F25" s="15">
        <f t="shared" si="0"/>
        <v>2.8007271385729431E-2</v>
      </c>
      <c r="G25" s="15"/>
      <c r="H25" s="14">
        <v>0.61025837033182795</v>
      </c>
      <c r="I25" s="14">
        <f t="shared" si="4"/>
        <v>3.7456659707498619E-2</v>
      </c>
      <c r="J25" s="15">
        <f t="shared" si="5"/>
        <v>3.7456659707498619E-2</v>
      </c>
      <c r="K25" s="13">
        <v>43913</v>
      </c>
      <c r="L25" s="14">
        <v>18.600000000000001</v>
      </c>
      <c r="M25" s="17"/>
      <c r="N25" s="14">
        <v>17.010100000000001</v>
      </c>
      <c r="O25" s="14">
        <f t="shared" si="6"/>
        <v>-8.5478494623655907E-2</v>
      </c>
      <c r="P25" s="15">
        <f t="shared" si="1"/>
        <v>8.5478494623655907E-2</v>
      </c>
      <c r="Q25" s="15"/>
      <c r="R25" s="14">
        <v>20.5396909957479</v>
      </c>
      <c r="S25" s="14">
        <f t="shared" si="7"/>
        <v>0.10428446213698381</v>
      </c>
      <c r="T25" s="15">
        <f t="shared" si="8"/>
        <v>0.10428446213698381</v>
      </c>
      <c r="U25" s="13">
        <v>43913</v>
      </c>
      <c r="V25" s="14">
        <v>0.18</v>
      </c>
      <c r="W25" s="17"/>
      <c r="X25" s="14">
        <v>0.18210000000000001</v>
      </c>
      <c r="Y25" s="14">
        <f t="shared" si="9"/>
        <v>1.166666666666677E-2</v>
      </c>
      <c r="Z25" s="15">
        <f t="shared" si="2"/>
        <v>1.166666666666677E-2</v>
      </c>
      <c r="AA25" s="15"/>
      <c r="AB25" s="14">
        <v>0.175897509815236</v>
      </c>
      <c r="AC25" s="14">
        <f t="shared" si="10"/>
        <v>-2.2791612137577758E-2</v>
      </c>
      <c r="AD25" s="15">
        <f t="shared" si="11"/>
        <v>2.2791612137577758E-2</v>
      </c>
    </row>
    <row r="26" spans="1:30" x14ac:dyDescent="0.35">
      <c r="A26" s="13">
        <v>43914</v>
      </c>
      <c r="B26" s="14">
        <v>0.60002274317704596</v>
      </c>
      <c r="C26" s="17"/>
      <c r="D26" s="14">
        <v>0.60470000000000002</v>
      </c>
      <c r="E26" s="14">
        <f t="shared" si="3"/>
        <v>7.7951325614568582E-3</v>
      </c>
      <c r="F26" s="15">
        <f t="shared" si="0"/>
        <v>7.7951325614568582E-3</v>
      </c>
      <c r="G26" s="15"/>
      <c r="H26" s="14">
        <v>0.59724537083310103</v>
      </c>
      <c r="I26" s="14">
        <f t="shared" si="4"/>
        <v>-4.6287784513618377E-3</v>
      </c>
      <c r="J26" s="15">
        <f t="shared" si="5"/>
        <v>4.6287784513618377E-3</v>
      </c>
      <c r="K26" s="13">
        <v>43914</v>
      </c>
      <c r="L26" s="14">
        <v>31.84</v>
      </c>
      <c r="M26" s="17"/>
      <c r="N26" s="14">
        <v>16.817799999999998</v>
      </c>
      <c r="O26" s="14">
        <f t="shared" si="6"/>
        <v>-0.47180276381909553</v>
      </c>
      <c r="P26" s="15">
        <f t="shared" si="1"/>
        <v>0.47180276381909553</v>
      </c>
      <c r="Q26" s="15"/>
      <c r="R26" s="14">
        <v>18.247056358614302</v>
      </c>
      <c r="S26" s="14">
        <f t="shared" si="7"/>
        <v>-0.4269140590887468</v>
      </c>
      <c r="T26" s="15">
        <f t="shared" si="8"/>
        <v>0.4269140590887468</v>
      </c>
      <c r="U26" s="13">
        <v>43914</v>
      </c>
      <c r="V26" s="14">
        <v>0.19</v>
      </c>
      <c r="W26" s="17"/>
      <c r="X26" s="14">
        <v>0.1822</v>
      </c>
      <c r="Y26" s="14">
        <f t="shared" si="9"/>
        <v>-4.1052631578947375E-2</v>
      </c>
      <c r="Z26" s="15">
        <f t="shared" si="2"/>
        <v>4.1052631578947375E-2</v>
      </c>
      <c r="AA26" s="15"/>
      <c r="AB26" s="14">
        <v>0.186780460034181</v>
      </c>
      <c r="AC26" s="14">
        <f t="shared" si="10"/>
        <v>-1.6944947188521062E-2</v>
      </c>
      <c r="AD26" s="15">
        <f t="shared" si="11"/>
        <v>1.6944947188521062E-2</v>
      </c>
    </row>
    <row r="27" spans="1:30" x14ac:dyDescent="0.35">
      <c r="A27" s="13">
        <v>43915</v>
      </c>
      <c r="B27" s="14">
        <v>0.58656578026591999</v>
      </c>
      <c r="C27" s="17"/>
      <c r="D27" s="14">
        <v>0.60470000000000002</v>
      </c>
      <c r="E27" s="14">
        <f t="shared" si="3"/>
        <v>3.0915918289435271E-2</v>
      </c>
      <c r="F27" s="15">
        <f t="shared" si="0"/>
        <v>3.0915918289435271E-2</v>
      </c>
      <c r="G27" s="15"/>
      <c r="H27" s="14">
        <v>0.59757675725700699</v>
      </c>
      <c r="I27" s="14">
        <f t="shared" si="4"/>
        <v>1.8771938905292364E-2</v>
      </c>
      <c r="J27" s="15">
        <f t="shared" si="5"/>
        <v>1.8771938905292364E-2</v>
      </c>
      <c r="K27" s="13">
        <v>43915</v>
      </c>
      <c r="L27" s="14">
        <v>14.38</v>
      </c>
      <c r="M27" s="17"/>
      <c r="N27" s="14">
        <v>16.627600000000001</v>
      </c>
      <c r="O27" s="14">
        <f t="shared" si="6"/>
        <v>0.15630041724617524</v>
      </c>
      <c r="P27" s="15">
        <f t="shared" si="1"/>
        <v>0.15630041724617524</v>
      </c>
      <c r="Q27" s="15"/>
      <c r="R27" s="14">
        <v>21.401182640622299</v>
      </c>
      <c r="S27" s="14">
        <f t="shared" si="7"/>
        <v>0.48826026708082737</v>
      </c>
      <c r="T27" s="15">
        <f t="shared" si="8"/>
        <v>0.48826026708082737</v>
      </c>
      <c r="U27" s="13">
        <v>43915</v>
      </c>
      <c r="V27" s="14">
        <v>0.16</v>
      </c>
      <c r="W27" s="17"/>
      <c r="X27" s="14">
        <v>0.18229999999999999</v>
      </c>
      <c r="Y27" s="14">
        <f t="shared" si="9"/>
        <v>0.13937499999999992</v>
      </c>
      <c r="Z27" s="15">
        <f t="shared" si="2"/>
        <v>0.13937499999999992</v>
      </c>
      <c r="AA27" s="15"/>
      <c r="AB27" s="14">
        <v>0.173012861910462</v>
      </c>
      <c r="AC27" s="14">
        <f t="shared" si="10"/>
        <v>8.1330386940387481E-2</v>
      </c>
      <c r="AD27" s="15">
        <f t="shared" si="11"/>
        <v>8.1330386940387481E-2</v>
      </c>
    </row>
    <row r="28" spans="1:30" x14ac:dyDescent="0.35">
      <c r="A28" s="13">
        <v>43916</v>
      </c>
      <c r="B28" s="14">
        <v>0.59955388383484898</v>
      </c>
      <c r="C28" s="17"/>
      <c r="D28" s="14">
        <v>0.60470000000000002</v>
      </c>
      <c r="E28" s="14">
        <f t="shared" si="3"/>
        <v>8.583242147037061E-3</v>
      </c>
      <c r="F28" s="15">
        <f t="shared" si="0"/>
        <v>8.583242147037061E-3</v>
      </c>
      <c r="G28" s="15"/>
      <c r="H28" s="14">
        <v>0.59707787157760805</v>
      </c>
      <c r="I28" s="14">
        <f t="shared" si="4"/>
        <v>-4.129757681501328E-3</v>
      </c>
      <c r="J28" s="15">
        <f t="shared" si="5"/>
        <v>4.129757681501328E-3</v>
      </c>
      <c r="K28" s="13">
        <v>43916</v>
      </c>
      <c r="L28" s="14">
        <v>23.22</v>
      </c>
      <c r="M28" s="17"/>
      <c r="N28" s="14">
        <v>16.439599999999999</v>
      </c>
      <c r="O28" s="14">
        <f t="shared" si="6"/>
        <v>-0.29200689061154178</v>
      </c>
      <c r="P28" s="15">
        <f t="shared" si="1"/>
        <v>0.29200689061154178</v>
      </c>
      <c r="Q28" s="15"/>
      <c r="R28" s="14">
        <v>30.280074709475599</v>
      </c>
      <c r="S28" s="14">
        <f t="shared" si="7"/>
        <v>0.30405145174313525</v>
      </c>
      <c r="T28" s="15">
        <f t="shared" si="8"/>
        <v>0.30405145174313525</v>
      </c>
      <c r="U28" s="13">
        <v>43916</v>
      </c>
      <c r="V28" s="14">
        <v>0.18</v>
      </c>
      <c r="W28" s="17"/>
      <c r="X28" s="14">
        <v>0.18229999999999999</v>
      </c>
      <c r="Y28" s="14">
        <f t="shared" si="9"/>
        <v>1.2777777777777759E-2</v>
      </c>
      <c r="Z28" s="15">
        <f t="shared" si="2"/>
        <v>1.2777777777777759E-2</v>
      </c>
      <c r="AA28" s="15"/>
      <c r="AB28" s="14">
        <v>0.174788842246761</v>
      </c>
      <c r="AC28" s="14">
        <f t="shared" si="10"/>
        <v>-2.8950876406883295E-2</v>
      </c>
      <c r="AD28" s="15">
        <f t="shared" si="11"/>
        <v>2.8950876406883295E-2</v>
      </c>
    </row>
    <row r="29" spans="1:30" x14ac:dyDescent="0.35">
      <c r="A29" s="13">
        <v>43917</v>
      </c>
      <c r="B29" s="14">
        <v>0.59565400843881799</v>
      </c>
      <c r="C29" s="17"/>
      <c r="D29" s="14">
        <v>0.6048</v>
      </c>
      <c r="E29" s="14">
        <f t="shared" si="3"/>
        <v>1.5354537082950615E-2</v>
      </c>
      <c r="F29" s="15">
        <f t="shared" si="0"/>
        <v>1.5354537082950615E-2</v>
      </c>
      <c r="G29" s="15"/>
      <c r="H29" s="14">
        <v>0.606453638751</v>
      </c>
      <c r="I29" s="14">
        <f t="shared" si="4"/>
        <v>1.8130710377467864E-2</v>
      </c>
      <c r="J29" s="15">
        <f t="shared" si="5"/>
        <v>1.8130710377467864E-2</v>
      </c>
      <c r="K29" s="13">
        <v>43917</v>
      </c>
      <c r="L29" s="14">
        <v>21.74</v>
      </c>
      <c r="M29" s="17"/>
      <c r="N29" s="14">
        <v>16.253799999999998</v>
      </c>
      <c r="O29" s="14">
        <f t="shared" si="6"/>
        <v>-0.2523551057957682</v>
      </c>
      <c r="P29" s="15">
        <f t="shared" si="1"/>
        <v>0.2523551057957682</v>
      </c>
      <c r="Q29" s="15"/>
      <c r="R29" s="14">
        <v>30.9744523341611</v>
      </c>
      <c r="S29" s="14">
        <f t="shared" si="7"/>
        <v>0.42476781665874436</v>
      </c>
      <c r="T29" s="15">
        <f>ABS((L29-R29)/L29)</f>
        <v>0.42476781665874436</v>
      </c>
      <c r="U29" s="13">
        <v>43917</v>
      </c>
      <c r="V29" s="14">
        <v>0.18</v>
      </c>
      <c r="W29" s="17"/>
      <c r="X29" s="14">
        <v>0.18240000000000001</v>
      </c>
      <c r="Y29" s="14">
        <f t="shared" si="9"/>
        <v>1.3333333333333407E-2</v>
      </c>
      <c r="Z29" s="15">
        <f t="shared" si="2"/>
        <v>1.3333333333333407E-2</v>
      </c>
      <c r="AA29" s="15"/>
      <c r="AB29" s="14">
        <v>0.17040632702942099</v>
      </c>
      <c r="AC29" s="14">
        <f t="shared" si="10"/>
        <v>-5.3298183169883356E-2</v>
      </c>
      <c r="AD29" s="15">
        <f t="shared" si="11"/>
        <v>5.3298183169883356E-2</v>
      </c>
    </row>
    <row r="30" spans="1:30" x14ac:dyDescent="0.35">
      <c r="A30" s="13">
        <v>43918</v>
      </c>
      <c r="B30" s="14">
        <v>0.59068953447672301</v>
      </c>
      <c r="C30" s="17"/>
      <c r="D30" s="14">
        <v>0.6048</v>
      </c>
      <c r="E30" s="14">
        <f t="shared" si="3"/>
        <v>2.3888125148140808E-2</v>
      </c>
      <c r="F30" s="15">
        <f t="shared" si="0"/>
        <v>2.3888125148140808E-2</v>
      </c>
      <c r="G30" s="15"/>
      <c r="H30" s="14">
        <v>0.60132149013033998</v>
      </c>
      <c r="I30" s="14">
        <f t="shared" si="4"/>
        <v>1.7999228076785796E-2</v>
      </c>
      <c r="J30" s="15">
        <f t="shared" si="5"/>
        <v>1.7999228076785796E-2</v>
      </c>
      <c r="K30" s="13">
        <v>43918</v>
      </c>
      <c r="L30" s="14">
        <v>17.18</v>
      </c>
      <c r="M30" s="17"/>
      <c r="N30" s="14">
        <v>16.07</v>
      </c>
      <c r="O30" s="14">
        <f t="shared" si="6"/>
        <v>-6.4610011641443504E-2</v>
      </c>
      <c r="P30" s="15">
        <f t="shared" si="1"/>
        <v>6.4610011641443504E-2</v>
      </c>
      <c r="Q30" s="15"/>
      <c r="R30" s="14">
        <v>21.7352892083338</v>
      </c>
      <c r="S30" s="14">
        <f t="shared" si="7"/>
        <v>0.26515071061314321</v>
      </c>
      <c r="T30" s="15">
        <f t="shared" si="8"/>
        <v>0.26515071061314321</v>
      </c>
      <c r="U30" s="13">
        <v>43918</v>
      </c>
      <c r="V30" s="14">
        <v>0.18</v>
      </c>
      <c r="W30" s="17"/>
      <c r="X30" s="14">
        <v>0.1825</v>
      </c>
      <c r="Y30" s="14">
        <f t="shared" si="9"/>
        <v>1.3888888888888902E-2</v>
      </c>
      <c r="Z30" s="15">
        <f t="shared" si="2"/>
        <v>1.3888888888888902E-2</v>
      </c>
      <c r="AA30" s="15"/>
      <c r="AB30" s="14">
        <v>0.171970230610724</v>
      </c>
      <c r="AC30" s="14">
        <f t="shared" si="10"/>
        <v>-4.4609829940422181E-2</v>
      </c>
      <c r="AD30" s="15">
        <f t="shared" si="11"/>
        <v>4.4609829940422181E-2</v>
      </c>
    </row>
    <row r="31" spans="1:30" x14ac:dyDescent="0.35">
      <c r="A31" s="13">
        <v>43919</v>
      </c>
      <c r="B31" s="14">
        <v>0.59109751835022695</v>
      </c>
      <c r="C31" s="17"/>
      <c r="D31" s="14">
        <v>0.6048</v>
      </c>
      <c r="E31" s="14">
        <f t="shared" si="3"/>
        <v>2.3181423072147461E-2</v>
      </c>
      <c r="F31" s="15">
        <f t="shared" si="0"/>
        <v>2.3181423072147461E-2</v>
      </c>
      <c r="G31" s="15"/>
      <c r="H31" s="14">
        <v>0.60605764804770401</v>
      </c>
      <c r="I31" s="14">
        <f t="shared" si="4"/>
        <v>2.5309072078717722E-2</v>
      </c>
      <c r="J31" s="15">
        <f t="shared" si="5"/>
        <v>2.5309072078717722E-2</v>
      </c>
      <c r="K31" s="13">
        <v>43919</v>
      </c>
      <c r="L31" s="14">
        <v>20.39</v>
      </c>
      <c r="M31" s="17"/>
      <c r="N31" s="14">
        <v>15.888299999999999</v>
      </c>
      <c r="O31" s="14">
        <f t="shared" si="6"/>
        <v>-0.22077979401667491</v>
      </c>
      <c r="P31" s="15">
        <f t="shared" si="1"/>
        <v>0.22077979401667491</v>
      </c>
      <c r="Q31" s="15"/>
      <c r="R31" s="14">
        <v>31.234995025516199</v>
      </c>
      <c r="S31" s="14">
        <f t="shared" si="7"/>
        <v>0.53187812778402144</v>
      </c>
      <c r="T31" s="15">
        <f t="shared" si="8"/>
        <v>0.53187812778402144</v>
      </c>
      <c r="U31" s="13">
        <v>43919</v>
      </c>
      <c r="V31" s="14">
        <v>0.18</v>
      </c>
      <c r="W31" s="17"/>
      <c r="X31" s="14">
        <v>0.18260000000000001</v>
      </c>
      <c r="Y31" s="14">
        <f t="shared" si="9"/>
        <v>1.444444444444455E-2</v>
      </c>
      <c r="Z31" s="15">
        <f t="shared" si="2"/>
        <v>1.444444444444455E-2</v>
      </c>
      <c r="AA31" s="15"/>
      <c r="AB31" s="14">
        <v>0.18021913828845601</v>
      </c>
      <c r="AC31" s="14">
        <f t="shared" si="10"/>
        <v>1.2174349358667594E-3</v>
      </c>
      <c r="AD31" s="15">
        <f t="shared" si="11"/>
        <v>1.2174349358667594E-3</v>
      </c>
    </row>
    <row r="32" spans="1:30" x14ac:dyDescent="0.35">
      <c r="A32" s="13">
        <v>43920</v>
      </c>
      <c r="B32" s="14">
        <v>0.58848320503848806</v>
      </c>
      <c r="C32" s="17"/>
      <c r="D32" s="14">
        <v>0.6048</v>
      </c>
      <c r="E32" s="14">
        <f t="shared" si="3"/>
        <v>2.7726865986676365E-2</v>
      </c>
      <c r="F32" s="15">
        <f t="shared" si="0"/>
        <v>2.7726865986676365E-2</v>
      </c>
      <c r="G32" s="15"/>
      <c r="H32" s="14">
        <v>0.56394048897208304</v>
      </c>
      <c r="I32" s="14">
        <f t="shared" si="4"/>
        <v>-4.1705040783279218E-2</v>
      </c>
      <c r="J32" s="15">
        <f t="shared" si="5"/>
        <v>4.1705040783279218E-2</v>
      </c>
      <c r="K32" s="13">
        <v>43920</v>
      </c>
      <c r="L32" s="17">
        <v>13.22</v>
      </c>
      <c r="M32" s="17"/>
      <c r="N32" s="14">
        <v>15.708600000000001</v>
      </c>
      <c r="O32" s="14">
        <f t="shared" si="6"/>
        <v>0.18824508320726172</v>
      </c>
      <c r="P32" s="15">
        <f t="shared" si="1"/>
        <v>0.18824508320726172</v>
      </c>
      <c r="Q32" s="15"/>
      <c r="R32" s="14">
        <v>4.9708011459299604</v>
      </c>
      <c r="S32" s="14">
        <f t="shared" si="7"/>
        <v>-0.62399386188124362</v>
      </c>
      <c r="T32" s="15">
        <f t="shared" si="8"/>
        <v>0.62399386188124362</v>
      </c>
      <c r="U32" s="13">
        <v>43920</v>
      </c>
      <c r="V32" s="17">
        <v>0.17</v>
      </c>
      <c r="W32" s="17"/>
      <c r="X32" s="14">
        <v>0.1827</v>
      </c>
      <c r="Y32" s="14">
        <f t="shared" si="9"/>
        <v>7.4705882352941108E-2</v>
      </c>
      <c r="Z32" s="15">
        <f t="shared" si="2"/>
        <v>7.4705882352941108E-2</v>
      </c>
      <c r="AA32" s="15"/>
      <c r="AB32" s="14">
        <v>0.16975409128758401</v>
      </c>
      <c r="AC32" s="14">
        <f t="shared" si="10"/>
        <v>-1.4465218377412012E-3</v>
      </c>
      <c r="AD32" s="15">
        <f t="shared" si="11"/>
        <v>1.4465218377412012E-3</v>
      </c>
    </row>
    <row r="33" spans="1:30" x14ac:dyDescent="0.35">
      <c r="A33" s="13">
        <v>43921</v>
      </c>
      <c r="B33" s="14">
        <v>0.59382352941176397</v>
      </c>
      <c r="C33" s="17"/>
      <c r="D33" s="14">
        <v>0.6048</v>
      </c>
      <c r="E33" s="14">
        <f t="shared" si="3"/>
        <v>1.8484398216940343E-2</v>
      </c>
      <c r="F33" s="15">
        <f t="shared" si="0"/>
        <v>1.8484398216940343E-2</v>
      </c>
      <c r="G33" s="15"/>
      <c r="H33" s="14">
        <v>0.58849620108600798</v>
      </c>
      <c r="I33" s="14">
        <f t="shared" si="4"/>
        <v>-8.9712314549630582E-3</v>
      </c>
      <c r="J33" s="15">
        <f t="shared" si="5"/>
        <v>8.9712314549630582E-3</v>
      </c>
      <c r="K33" s="13">
        <v>43921</v>
      </c>
      <c r="L33" s="17">
        <v>21.05</v>
      </c>
      <c r="M33" s="17"/>
      <c r="N33" s="14">
        <v>15.531000000000001</v>
      </c>
      <c r="O33" s="14">
        <f t="shared" si="6"/>
        <v>-0.26218527315914492</v>
      </c>
      <c r="P33" s="15">
        <f t="shared" si="1"/>
        <v>0.26218527315914492</v>
      </c>
      <c r="Q33" s="15"/>
      <c r="R33" s="14">
        <v>20.540991761667001</v>
      </c>
      <c r="S33" s="14">
        <f t="shared" si="7"/>
        <v>-2.4180913935059344E-2</v>
      </c>
      <c r="T33" s="15">
        <f t="shared" si="8"/>
        <v>2.4180913935059344E-2</v>
      </c>
      <c r="U33" s="13">
        <v>43921</v>
      </c>
      <c r="V33" s="17">
        <v>0.19</v>
      </c>
      <c r="W33" s="17"/>
      <c r="X33" s="14">
        <v>0.1827</v>
      </c>
      <c r="Y33" s="14">
        <f t="shared" si="9"/>
        <v>-3.8421052631578953E-2</v>
      </c>
      <c r="Z33" s="15">
        <f t="shared" si="2"/>
        <v>3.8421052631578953E-2</v>
      </c>
      <c r="AA33" s="15"/>
      <c r="AB33" s="14">
        <v>0.18102342757662501</v>
      </c>
      <c r="AC33" s="14">
        <f t="shared" si="10"/>
        <v>-4.7245118017763106E-2</v>
      </c>
      <c r="AD33" s="15">
        <f t="shared" si="11"/>
        <v>4.7245118017763106E-2</v>
      </c>
    </row>
    <row r="34" spans="1:30" x14ac:dyDescent="0.35">
      <c r="A34" s="17"/>
      <c r="B34" s="17"/>
      <c r="C34" s="17"/>
      <c r="D34" s="17"/>
      <c r="E34" s="17"/>
      <c r="F34" s="14">
        <f>SUM(F3:F33)</f>
        <v>0.71429574560782882</v>
      </c>
      <c r="G34" s="14"/>
      <c r="H34" s="17"/>
      <c r="I34" s="17"/>
      <c r="J34" s="14">
        <f>SUM(J3:J33)</f>
        <v>0.65655000708346345</v>
      </c>
      <c r="K34" s="17"/>
      <c r="L34" s="17"/>
      <c r="M34" s="17"/>
      <c r="N34" s="17"/>
      <c r="O34" s="17"/>
      <c r="P34" s="14">
        <f>SUM(P3:P33)</f>
        <v>5.8354889826202578</v>
      </c>
      <c r="Q34" s="14"/>
      <c r="R34" s="17"/>
      <c r="S34" s="17"/>
      <c r="T34" s="14">
        <f>SUM(T3:T33)</f>
        <v>20.155596843979879</v>
      </c>
      <c r="U34" s="17"/>
      <c r="V34" s="17"/>
      <c r="W34" s="17"/>
      <c r="X34" s="17"/>
      <c r="Y34" s="17"/>
      <c r="Z34" s="14">
        <f>SUM(Z3:Z33)</f>
        <v>1.3651902734778114</v>
      </c>
      <c r="AA34" s="14"/>
      <c r="AB34" s="17"/>
      <c r="AC34" s="17"/>
      <c r="AD34" s="14">
        <f>SUM(AD3:AD33)</f>
        <v>1.0785075669664779</v>
      </c>
    </row>
    <row r="35" spans="1:30" x14ac:dyDescent="0.35">
      <c r="A35" s="13" t="s">
        <v>20</v>
      </c>
      <c r="B35" s="14">
        <f>AVERAGE(B3:B33)</f>
        <v>0.59373284228926071</v>
      </c>
      <c r="C35" s="14"/>
      <c r="D35" s="14">
        <f>AVERAGE(D3:D33)</f>
        <v>0.60454838709677405</v>
      </c>
      <c r="E35" s="14"/>
      <c r="F35" s="15"/>
      <c r="G35" s="15"/>
      <c r="H35" s="14">
        <f>AVERAGE(H3:H33)</f>
        <v>0.59771599781960061</v>
      </c>
      <c r="I35" s="16"/>
      <c r="J35" s="15"/>
      <c r="K35" s="13" t="s">
        <v>21</v>
      </c>
      <c r="L35" s="14">
        <f>AVERAGE(L3:L33)</f>
        <v>21.285161290322581</v>
      </c>
      <c r="M35" s="14"/>
      <c r="N35" s="14">
        <f>AVERAGE(N3:N33)</f>
        <v>18.51480322580645</v>
      </c>
      <c r="O35" s="14"/>
      <c r="P35" s="15"/>
      <c r="Q35" s="15"/>
      <c r="R35" s="14">
        <f>AVERAGE(R3:R33)</f>
        <v>29.994213068367952</v>
      </c>
      <c r="S35" s="14"/>
      <c r="T35" s="15"/>
      <c r="U35" s="14"/>
      <c r="V35" s="14">
        <f>AVERAGE(V3:V33)</f>
        <v>0.17612903225806448</v>
      </c>
      <c r="W35" s="14"/>
      <c r="X35" s="14">
        <f>AVERAGE(X3:X33)</f>
        <v>0.18157741935483868</v>
      </c>
      <c r="Y35" s="14"/>
      <c r="Z35" s="15"/>
      <c r="AA35" s="15"/>
      <c r="AB35" s="14">
        <f>AVERAGE(AB3:AB33)</f>
        <v>0.17355646322841192</v>
      </c>
      <c r="AC35" s="14"/>
      <c r="AD35" s="18">
        <f>COUNT(AB3:AB33)</f>
        <v>31</v>
      </c>
    </row>
    <row r="36" spans="1:30" x14ac:dyDescent="0.35">
      <c r="A36" s="17" t="s">
        <v>22</v>
      </c>
      <c r="B36" s="14">
        <f>MEDIAN(B3:C33)</f>
        <v>0.59118706293706202</v>
      </c>
      <c r="C36" s="14"/>
      <c r="D36" s="14">
        <f>MEDIAN(D3:E33)</f>
        <v>0.32781281271499646</v>
      </c>
      <c r="E36" s="14"/>
      <c r="F36" s="14"/>
      <c r="G36" s="14"/>
      <c r="H36" s="14">
        <f>MEDIAN(H3:I33)</f>
        <v>0.30639409787480631</v>
      </c>
      <c r="I36" s="17"/>
      <c r="J36" s="14"/>
      <c r="K36" s="17" t="s">
        <v>23</v>
      </c>
      <c r="L36" s="14">
        <f>MEDIAN(L3:M33)</f>
        <v>19.59</v>
      </c>
      <c r="M36" s="14"/>
      <c r="N36" s="14">
        <f>MEDIAN(N3:O33)</f>
        <v>7.9475092531394589</v>
      </c>
      <c r="O36" s="14"/>
      <c r="P36" s="14"/>
      <c r="Q36" s="14"/>
      <c r="R36" s="14">
        <f>MEDIAN(R3:S33)</f>
        <v>3.3316757398859322</v>
      </c>
      <c r="S36" s="14"/>
      <c r="T36" s="14"/>
      <c r="U36" s="14"/>
      <c r="V36" s="14">
        <f>MEDIAN(V3:W33)</f>
        <v>0.18</v>
      </c>
      <c r="W36" s="14"/>
      <c r="X36" s="14">
        <f>MEDIAN(X3:Y33)</f>
        <v>0.15988749999999996</v>
      </c>
      <c r="Y36" s="14"/>
      <c r="Z36" s="14"/>
      <c r="AA36" s="14"/>
      <c r="AB36" s="14">
        <f>MEDIAN(AB3:AC33)</f>
        <v>0.12187370245758924</v>
      </c>
      <c r="AC36" s="14"/>
      <c r="AD36" s="14">
        <f>(AD34/AD35)*100</f>
        <v>3.4790566676337993</v>
      </c>
    </row>
    <row r="37" spans="1:30" x14ac:dyDescent="0.35">
      <c r="A37" s="17" t="s">
        <v>24</v>
      </c>
      <c r="B37" s="14">
        <f>_xlfn.STDEV.S(B3:C33)</f>
        <v>1.160564839190802E-2</v>
      </c>
      <c r="C37" s="14"/>
      <c r="D37" s="14">
        <f>_xlfn.STDEV.S(D3:E33)</f>
        <v>0.29568497854870845</v>
      </c>
      <c r="E37" s="14"/>
      <c r="F37" s="14"/>
      <c r="G37" s="14"/>
      <c r="H37" s="14">
        <f>_xlfn.STDEV.S(H3:I33)</f>
        <v>0.29836501662583043</v>
      </c>
      <c r="I37" s="17"/>
      <c r="J37" s="18"/>
      <c r="K37" s="17" t="s">
        <v>25</v>
      </c>
      <c r="L37" s="14">
        <f>_xlfn.STDEV.S(L3:M33)</f>
        <v>12.076579226190319</v>
      </c>
      <c r="M37" s="14"/>
      <c r="N37" s="14">
        <f>_xlfn.STDEV.S(N3:O33)</f>
        <v>9.4450864809982598</v>
      </c>
      <c r="O37" s="14"/>
      <c r="P37" s="14"/>
      <c r="Q37" s="14"/>
      <c r="R37" s="14">
        <f>_xlfn.STDEV.S(R3:S33)</f>
        <v>16.374858190438538</v>
      </c>
      <c r="S37" s="14"/>
      <c r="T37" s="14"/>
      <c r="U37" s="14"/>
      <c r="V37" s="14">
        <f>_xlfn.STDEV.S(V3:W33)</f>
        <v>7.6058834046803091E-3</v>
      </c>
      <c r="W37" s="14"/>
      <c r="X37" s="14">
        <f>_xlfn.STDEV.S(X3:Y33)</f>
        <v>8.1133863883954591E-2</v>
      </c>
      <c r="Y37" s="14"/>
      <c r="Z37" s="14"/>
      <c r="AA37" s="14"/>
      <c r="AB37" s="14">
        <f>_xlfn.STDEV.S(AB3:AC33)</f>
        <v>9.8887732252491242E-2</v>
      </c>
      <c r="AC37" s="14"/>
      <c r="AD37" s="19"/>
    </row>
    <row r="38" spans="1:30" x14ac:dyDescent="0.35">
      <c r="A38" s="17" t="s">
        <v>26</v>
      </c>
      <c r="B38" s="14"/>
      <c r="C38" s="14"/>
      <c r="D38" s="14">
        <f>SUM(F3:F33)</f>
        <v>0.71429574560782882</v>
      </c>
      <c r="E38" s="14"/>
      <c r="F38" s="14"/>
      <c r="G38" s="14"/>
      <c r="H38" s="14">
        <f>SUM(J3:J33)</f>
        <v>0.65655000708346345</v>
      </c>
      <c r="I38" s="17"/>
      <c r="J38" s="14"/>
      <c r="K38" s="17"/>
      <c r="L38" s="14"/>
      <c r="M38" s="14"/>
      <c r="N38" s="14">
        <f>SUM(P3:P33)</f>
        <v>5.8354889826202578</v>
      </c>
      <c r="O38" s="14"/>
      <c r="P38" s="14"/>
      <c r="Q38" s="14"/>
      <c r="R38" s="14">
        <f>SUM(T3:T33)</f>
        <v>20.155596843979879</v>
      </c>
      <c r="S38" s="14"/>
      <c r="T38" s="14"/>
      <c r="U38" s="14"/>
      <c r="V38" s="14"/>
      <c r="W38" s="14"/>
      <c r="X38" s="14">
        <f>SUM(Z3:Z33)</f>
        <v>1.3651902734778114</v>
      </c>
      <c r="Y38" s="14"/>
      <c r="Z38" s="14"/>
      <c r="AA38" s="14"/>
      <c r="AB38" s="14">
        <f>SUM(AD3:AD33)</f>
        <v>1.0785075669664779</v>
      </c>
      <c r="AC38" s="14"/>
      <c r="AD38" s="19"/>
    </row>
    <row r="39" spans="1:3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  <c r="U39" s="21"/>
      <c r="V39" s="21"/>
      <c r="W39" s="21"/>
      <c r="X39" s="21">
        <f>COUNT(X3:X33)</f>
        <v>31</v>
      </c>
      <c r="Y39" s="21"/>
      <c r="Z39" s="21"/>
      <c r="AA39" s="21"/>
      <c r="AB39" s="21">
        <f>COUNT(AB3:AB33)</f>
        <v>31</v>
      </c>
      <c r="AC39" s="21"/>
      <c r="AD39" s="19"/>
    </row>
    <row r="40" spans="1:30" x14ac:dyDescent="0.35">
      <c r="A40" s="19" t="s">
        <v>4</v>
      </c>
      <c r="B40" s="20"/>
      <c r="C40" s="20"/>
      <c r="D40" s="20">
        <f>(D38/D39)*100</f>
        <v>2.3041798245413836</v>
      </c>
      <c r="E40" s="20"/>
      <c r="F40" s="20"/>
      <c r="G40" s="20"/>
      <c r="H40" s="20">
        <f>(H38/H39)*100</f>
        <v>2.1179032486563338</v>
      </c>
      <c r="I40" s="19"/>
      <c r="J40" s="19"/>
      <c r="K40" s="19"/>
      <c r="L40" s="20"/>
      <c r="M40" s="20"/>
      <c r="N40" s="20">
        <f>(N38/N39)*100</f>
        <v>18.824158008452443</v>
      </c>
      <c r="O40" s="20"/>
      <c r="P40" s="20"/>
      <c r="Q40" s="20"/>
      <c r="R40" s="20">
        <f>(R38/R39)*100</f>
        <v>65.018054335418967</v>
      </c>
      <c r="S40" s="20"/>
      <c r="T40" s="20"/>
      <c r="U40" s="20"/>
      <c r="V40" s="20"/>
      <c r="W40" s="20"/>
      <c r="X40" s="20">
        <f>(X38/X39)*100</f>
        <v>4.4038395918639077</v>
      </c>
      <c r="Y40" s="20"/>
      <c r="Z40" s="20"/>
      <c r="AA40" s="20"/>
      <c r="AB40" s="20">
        <f>(AB38/AB39)*100</f>
        <v>3.4790566676337993</v>
      </c>
      <c r="AC40" s="20"/>
      <c r="AD40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6.80171933439042E-2</v>
      </c>
      <c r="C3" s="3"/>
      <c r="D3" s="5">
        <v>7.3800000000000004E-2</v>
      </c>
      <c r="E3" s="5">
        <f>(D3-B3)/B3</f>
        <v>8.5019777673817645E-2</v>
      </c>
      <c r="F3" s="6">
        <f t="shared" ref="F3:F31" si="0">ABS((B3-D3)/B3)</f>
        <v>8.5019777673817645E-2</v>
      </c>
      <c r="G3" s="6"/>
      <c r="H3" s="5">
        <v>6.80171933439042E-2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8.2424485021167296E-2</v>
      </c>
      <c r="C4" s="3"/>
      <c r="D4" s="5">
        <v>7.3800000000000004E-2</v>
      </c>
      <c r="E4" s="5">
        <f t="shared" ref="E4:E31" si="1">(D4-B4)/B4</f>
        <v>-0.10463498824351103</v>
      </c>
      <c r="F4" s="6">
        <f t="shared" si="0"/>
        <v>0.10463498824351103</v>
      </c>
      <c r="G4" s="6"/>
      <c r="H4" s="5">
        <v>7.7177489130309904E-2</v>
      </c>
      <c r="I4" s="5">
        <f t="shared" ref="I4:I31" si="2">(H4-B4)/B4</f>
        <v>-6.3658218665362851E-2</v>
      </c>
      <c r="J4" s="6">
        <f t="shared" ref="J4:J31" si="3">ABS((B4-H4)/B4)</f>
        <v>6.3658218665362851E-2</v>
      </c>
    </row>
    <row r="5" spans="1:10" x14ac:dyDescent="0.35">
      <c r="A5" s="4">
        <v>43893</v>
      </c>
      <c r="B5" s="5">
        <v>9.0076643890804706E-2</v>
      </c>
      <c r="C5" s="3"/>
      <c r="D5" s="5">
        <v>7.3800000000000004E-2</v>
      </c>
      <c r="E5" s="5">
        <f t="shared" si="1"/>
        <v>-0.18069771683030333</v>
      </c>
      <c r="F5" s="6">
        <f t="shared" si="0"/>
        <v>0.18069771683030333</v>
      </c>
      <c r="G5" s="6"/>
      <c r="H5" s="5">
        <v>7.9508551732339394E-2</v>
      </c>
      <c r="I5" s="5">
        <f t="shared" si="2"/>
        <v>-0.11732333379645524</v>
      </c>
      <c r="J5" s="6">
        <f t="shared" si="3"/>
        <v>0.11732333379645524</v>
      </c>
    </row>
    <row r="6" spans="1:10" x14ac:dyDescent="0.35">
      <c r="A6" s="4">
        <v>43894</v>
      </c>
      <c r="B6" s="5">
        <v>8.6962059471342196E-2</v>
      </c>
      <c r="C6" s="3"/>
      <c r="D6" s="5">
        <v>7.3800000000000004E-2</v>
      </c>
      <c r="E6" s="5">
        <f t="shared" si="1"/>
        <v>-0.15135404510146941</v>
      </c>
      <c r="F6" s="6">
        <f t="shared" si="0"/>
        <v>0.15135404510146941</v>
      </c>
      <c r="G6" s="6"/>
      <c r="H6" s="5">
        <v>6.6709653767668395E-2</v>
      </c>
      <c r="I6" s="5">
        <f t="shared" si="2"/>
        <v>-0.23288783438193358</v>
      </c>
      <c r="J6" s="6">
        <f t="shared" si="3"/>
        <v>0.23288783438193358</v>
      </c>
    </row>
    <row r="7" spans="1:10" x14ac:dyDescent="0.35">
      <c r="A7" s="4">
        <v>43895</v>
      </c>
      <c r="B7" s="5">
        <v>8.2519223954942406E-2</v>
      </c>
      <c r="C7" s="3"/>
      <c r="D7" s="5">
        <v>7.3800000000000004E-2</v>
      </c>
      <c r="E7" s="5">
        <f t="shared" si="1"/>
        <v>-0.10566294176134423</v>
      </c>
      <c r="F7" s="6">
        <f t="shared" si="0"/>
        <v>0.10566294176134423</v>
      </c>
      <c r="G7" s="6"/>
      <c r="H7" s="5">
        <v>6.96937603229284E-2</v>
      </c>
      <c r="I7" s="5">
        <f t="shared" si="2"/>
        <v>-0.15542394871547793</v>
      </c>
      <c r="J7" s="6">
        <f t="shared" si="3"/>
        <v>0.15542394871547793</v>
      </c>
    </row>
    <row r="8" spans="1:10" x14ac:dyDescent="0.35">
      <c r="A8" s="4">
        <v>43896</v>
      </c>
      <c r="B8" s="5">
        <v>7.5694931215710096E-2</v>
      </c>
      <c r="C8" s="3"/>
      <c r="D8" s="5">
        <v>7.3700000000000002E-2</v>
      </c>
      <c r="E8" s="5">
        <f t="shared" si="1"/>
        <v>-2.6354885111462473E-2</v>
      </c>
      <c r="F8" s="6">
        <f t="shared" si="0"/>
        <v>2.6354885111462473E-2</v>
      </c>
      <c r="G8" s="6"/>
      <c r="H8" s="5">
        <v>8.1034285278862306E-2</v>
      </c>
      <c r="I8" s="5">
        <f t="shared" si="2"/>
        <v>7.0537801902963548E-2</v>
      </c>
      <c r="J8" s="6">
        <f t="shared" si="3"/>
        <v>7.0537801902963548E-2</v>
      </c>
    </row>
    <row r="9" spans="1:10" x14ac:dyDescent="0.35">
      <c r="A9" s="4">
        <v>43897</v>
      </c>
      <c r="B9" s="5">
        <v>6.4276844263076699E-2</v>
      </c>
      <c r="C9" s="3"/>
      <c r="D9" s="5">
        <v>7.3700000000000002E-2</v>
      </c>
      <c r="E9" s="5">
        <f t="shared" si="1"/>
        <v>0.14660265053392418</v>
      </c>
      <c r="F9" s="6">
        <f t="shared" si="0"/>
        <v>0.14660265053392418</v>
      </c>
      <c r="G9" s="6"/>
      <c r="H9" s="5">
        <v>7.9221331493089298E-2</v>
      </c>
      <c r="I9" s="5">
        <f t="shared" si="2"/>
        <v>0.23250188153056753</v>
      </c>
      <c r="J9" s="6">
        <f t="shared" si="3"/>
        <v>0.23250188153056753</v>
      </c>
    </row>
    <row r="10" spans="1:10" x14ac:dyDescent="0.35">
      <c r="A10" s="4">
        <v>43898</v>
      </c>
      <c r="B10" s="5">
        <v>6.7515726221932304E-2</v>
      </c>
      <c r="C10" s="3"/>
      <c r="D10" s="5">
        <v>7.3700000000000002E-2</v>
      </c>
      <c r="E10" s="5">
        <f t="shared" si="1"/>
        <v>9.1597530295967594E-2</v>
      </c>
      <c r="F10" s="6">
        <f t="shared" si="0"/>
        <v>9.1597530295967594E-2</v>
      </c>
      <c r="G10" s="6"/>
      <c r="H10" s="5">
        <v>8.0408293281448606E-2</v>
      </c>
      <c r="I10" s="5">
        <f t="shared" si="2"/>
        <v>0.19095650422446594</v>
      </c>
      <c r="J10" s="6">
        <f t="shared" si="3"/>
        <v>0.19095650422446594</v>
      </c>
    </row>
    <row r="11" spans="1:10" x14ac:dyDescent="0.35">
      <c r="A11" s="4">
        <v>43899</v>
      </c>
      <c r="B11" s="5">
        <v>7.7144647306866099E-2</v>
      </c>
      <c r="C11" s="3"/>
      <c r="D11" s="5">
        <v>7.3700000000000002E-2</v>
      </c>
      <c r="E11" s="5">
        <f t="shared" si="1"/>
        <v>-4.4651799277323462E-2</v>
      </c>
      <c r="F11" s="6">
        <f t="shared" si="0"/>
        <v>4.4651799277323462E-2</v>
      </c>
      <c r="G11" s="6"/>
      <c r="H11" s="5">
        <v>7.8368996286113296E-2</v>
      </c>
      <c r="I11" s="5">
        <f t="shared" si="2"/>
        <v>1.5870822176125586E-2</v>
      </c>
      <c r="J11" s="6">
        <f t="shared" si="3"/>
        <v>1.5870822176125586E-2</v>
      </c>
    </row>
    <row r="12" spans="1:10" x14ac:dyDescent="0.35">
      <c r="A12" s="4">
        <v>43900</v>
      </c>
      <c r="B12" s="5">
        <v>8.1632258494695006E-2</v>
      </c>
      <c r="C12" s="3"/>
      <c r="D12" s="5">
        <v>7.3700000000000002E-2</v>
      </c>
      <c r="E12" s="5">
        <f t="shared" si="1"/>
        <v>-9.7170636228452442E-2</v>
      </c>
      <c r="F12" s="6">
        <f t="shared" si="0"/>
        <v>9.7170636228452442E-2</v>
      </c>
      <c r="G12" s="6"/>
      <c r="H12" s="5">
        <v>7.5299060484009001E-2</v>
      </c>
      <c r="I12" s="5">
        <f t="shared" si="2"/>
        <v>-7.7582050619089238E-2</v>
      </c>
      <c r="J12" s="6">
        <f t="shared" si="3"/>
        <v>7.7582050619089238E-2</v>
      </c>
    </row>
    <row r="13" spans="1:10" x14ac:dyDescent="0.35">
      <c r="A13" s="4">
        <v>43901</v>
      </c>
      <c r="B13" s="5">
        <v>7.6644520365255694E-2</v>
      </c>
      <c r="C13" s="3"/>
      <c r="D13" s="5">
        <v>7.3700000000000002E-2</v>
      </c>
      <c r="E13" s="5">
        <f t="shared" si="1"/>
        <v>-3.8417884947591054E-2</v>
      </c>
      <c r="F13" s="6">
        <f t="shared" si="0"/>
        <v>3.8417884947591054E-2</v>
      </c>
      <c r="G13" s="6"/>
      <c r="H13" s="5">
        <v>7.0273669300003103E-2</v>
      </c>
      <c r="I13" s="5">
        <f t="shared" si="2"/>
        <v>-8.312206841261166E-2</v>
      </c>
      <c r="J13" s="6">
        <f t="shared" si="3"/>
        <v>8.312206841261166E-2</v>
      </c>
    </row>
    <row r="14" spans="1:10" x14ac:dyDescent="0.35">
      <c r="A14" s="4">
        <v>43902</v>
      </c>
      <c r="B14" s="5">
        <v>7.7658894989225596E-2</v>
      </c>
      <c r="C14" s="3"/>
      <c r="D14" s="5">
        <v>7.3700000000000002E-2</v>
      </c>
      <c r="E14" s="5">
        <f t="shared" si="1"/>
        <v>-5.0977997945693826E-2</v>
      </c>
      <c r="F14" s="6">
        <f t="shared" si="0"/>
        <v>5.0977997945693826E-2</v>
      </c>
      <c r="G14" s="6"/>
      <c r="H14" s="5">
        <v>6.2681214745072697E-2</v>
      </c>
      <c r="I14" s="5">
        <f t="shared" si="2"/>
        <v>-0.19286496731933805</v>
      </c>
      <c r="J14" s="6">
        <f t="shared" si="3"/>
        <v>0.19286496731933805</v>
      </c>
    </row>
    <row r="15" spans="1:10" x14ac:dyDescent="0.35">
      <c r="A15" s="4">
        <v>43903</v>
      </c>
      <c r="B15" s="5">
        <v>8.1160818868213205E-2</v>
      </c>
      <c r="C15" s="3"/>
      <c r="D15" s="5">
        <v>7.3700000000000002E-2</v>
      </c>
      <c r="E15" s="5">
        <f t="shared" si="1"/>
        <v>-9.192636264954257E-2</v>
      </c>
      <c r="F15" s="6">
        <f t="shared" si="0"/>
        <v>9.192636264954257E-2</v>
      </c>
      <c r="G15" s="6"/>
      <c r="H15" s="5">
        <v>8.2379442982617596E-2</v>
      </c>
      <c r="I15" s="5">
        <f t="shared" si="2"/>
        <v>1.501493123650169E-2</v>
      </c>
      <c r="J15" s="6">
        <f t="shared" si="3"/>
        <v>1.501493123650169E-2</v>
      </c>
    </row>
    <row r="16" spans="1:10" x14ac:dyDescent="0.35">
      <c r="A16" s="4">
        <v>43904</v>
      </c>
      <c r="B16" s="5">
        <v>7.4042232831319096E-2</v>
      </c>
      <c r="C16" s="3"/>
      <c r="D16" s="5">
        <v>7.3599999999999999E-2</v>
      </c>
      <c r="E16" s="5">
        <f t="shared" si="1"/>
        <v>-5.9727106329516E-3</v>
      </c>
      <c r="F16" s="6">
        <f t="shared" si="0"/>
        <v>5.9727106329516E-3</v>
      </c>
      <c r="G16" s="6"/>
      <c r="H16" s="5">
        <v>7.8030869294107505E-2</v>
      </c>
      <c r="I16" s="5">
        <f t="shared" si="2"/>
        <v>5.3869748524132254E-2</v>
      </c>
      <c r="J16" s="6">
        <f t="shared" si="3"/>
        <v>5.3869748524132254E-2</v>
      </c>
    </row>
    <row r="17" spans="1:10" x14ac:dyDescent="0.35">
      <c r="A17" s="4">
        <v>43905</v>
      </c>
      <c r="B17" s="5">
        <v>7.7149711714850494E-2</v>
      </c>
      <c r="C17" s="3"/>
      <c r="D17" s="5">
        <v>7.3599999999999999E-2</v>
      </c>
      <c r="E17" s="5">
        <f t="shared" si="1"/>
        <v>-4.601069318276161E-2</v>
      </c>
      <c r="F17" s="6">
        <f t="shared" si="0"/>
        <v>4.601069318276161E-2</v>
      </c>
      <c r="G17" s="6"/>
      <c r="H17" s="5">
        <v>7.9200927398420204E-2</v>
      </c>
      <c r="I17" s="5">
        <f t="shared" si="2"/>
        <v>2.6587470490507002E-2</v>
      </c>
      <c r="J17" s="6">
        <f t="shared" si="3"/>
        <v>2.6587470490507002E-2</v>
      </c>
    </row>
    <row r="18" spans="1:10" x14ac:dyDescent="0.35">
      <c r="A18" s="4">
        <v>43906</v>
      </c>
      <c r="B18" s="5">
        <v>8.9314434263441295E-2</v>
      </c>
      <c r="C18" s="3"/>
      <c r="D18" s="5">
        <v>7.3599999999999999E-2</v>
      </c>
      <c r="E18" s="5">
        <f t="shared" si="1"/>
        <v>-0.17594506859988721</v>
      </c>
      <c r="F18" s="6">
        <f t="shared" si="0"/>
        <v>0.17594506859988721</v>
      </c>
      <c r="G18" s="6"/>
      <c r="H18" s="5">
        <v>8.2672294854410799E-2</v>
      </c>
      <c r="I18" s="5">
        <f t="shared" si="2"/>
        <v>-7.4368039878513731E-2</v>
      </c>
      <c r="J18" s="6">
        <f t="shared" si="3"/>
        <v>7.4368039878513731E-2</v>
      </c>
    </row>
    <row r="19" spans="1:10" x14ac:dyDescent="0.35">
      <c r="A19" s="4">
        <v>43907</v>
      </c>
      <c r="B19" s="5">
        <v>7.7266760667165105E-2</v>
      </c>
      <c r="C19" s="3"/>
      <c r="D19" s="5">
        <v>7.3599999999999999E-2</v>
      </c>
      <c r="E19" s="5">
        <f t="shared" si="1"/>
        <v>-4.7455861168556976E-2</v>
      </c>
      <c r="F19" s="6">
        <f t="shared" si="0"/>
        <v>4.7455861168556976E-2</v>
      </c>
      <c r="G19" s="6"/>
      <c r="H19" s="5">
        <v>7.9918851101805605E-2</v>
      </c>
      <c r="I19" s="5">
        <f t="shared" si="2"/>
        <v>3.4323820640866066E-2</v>
      </c>
      <c r="J19" s="6">
        <f t="shared" si="3"/>
        <v>3.4323820640866066E-2</v>
      </c>
    </row>
    <row r="20" spans="1:10" x14ac:dyDescent="0.35">
      <c r="A20" s="4">
        <v>43908</v>
      </c>
      <c r="B20" s="5">
        <v>7.1079901854197103E-2</v>
      </c>
      <c r="C20" s="3"/>
      <c r="D20" s="5">
        <v>7.3599999999999999E-2</v>
      </c>
      <c r="E20" s="5">
        <f t="shared" si="1"/>
        <v>3.5454440426384605E-2</v>
      </c>
      <c r="F20" s="6">
        <f t="shared" si="0"/>
        <v>3.5454440426384605E-2</v>
      </c>
      <c r="G20" s="6"/>
      <c r="H20" s="5">
        <v>7.4719967371227894E-2</v>
      </c>
      <c r="I20" s="5">
        <f t="shared" si="2"/>
        <v>5.1210896780604566E-2</v>
      </c>
      <c r="J20" s="6">
        <f t="shared" si="3"/>
        <v>5.1210896780604566E-2</v>
      </c>
    </row>
    <row r="21" spans="1:10" x14ac:dyDescent="0.35">
      <c r="A21" s="4">
        <v>43909</v>
      </c>
      <c r="B21" s="5">
        <v>7.1053432756000096E-2</v>
      </c>
      <c r="C21" s="3"/>
      <c r="D21" s="5">
        <v>7.3599999999999999E-2</v>
      </c>
      <c r="E21" s="5">
        <f t="shared" si="1"/>
        <v>3.5840171899152312E-2</v>
      </c>
      <c r="F21" s="6">
        <f t="shared" si="0"/>
        <v>3.5840171899152312E-2</v>
      </c>
      <c r="G21" s="6"/>
      <c r="H21" s="5">
        <v>7.3876515115240099E-2</v>
      </c>
      <c r="I21" s="5">
        <f t="shared" si="2"/>
        <v>3.973182223207377E-2</v>
      </c>
      <c r="J21" s="6">
        <f t="shared" si="3"/>
        <v>3.973182223207377E-2</v>
      </c>
    </row>
    <row r="22" spans="1:10" x14ac:dyDescent="0.35">
      <c r="A22" s="4">
        <v>43910</v>
      </c>
      <c r="B22" s="5">
        <v>6.84962947194169E-2</v>
      </c>
      <c r="C22" s="3"/>
      <c r="D22" s="5">
        <v>7.3599999999999999E-2</v>
      </c>
      <c r="E22" s="5">
        <f t="shared" si="1"/>
        <v>7.4510676840105511E-2</v>
      </c>
      <c r="F22" s="6">
        <f t="shared" si="0"/>
        <v>7.4510676840105511E-2</v>
      </c>
      <c r="G22" s="6"/>
      <c r="H22" s="5">
        <v>7.6795791576955194E-2</v>
      </c>
      <c r="I22" s="5">
        <f t="shared" si="2"/>
        <v>0.12116709219872013</v>
      </c>
      <c r="J22" s="6">
        <f t="shared" si="3"/>
        <v>0.12116709219872013</v>
      </c>
    </row>
    <row r="23" spans="1:10" x14ac:dyDescent="0.35">
      <c r="A23" s="4">
        <v>43911</v>
      </c>
      <c r="B23" s="5">
        <v>7.5952755742602795E-2</v>
      </c>
      <c r="C23" s="3"/>
      <c r="D23" s="5">
        <v>7.3599999999999999E-2</v>
      </c>
      <c r="E23" s="5">
        <f t="shared" si="1"/>
        <v>-3.0976568520779929E-2</v>
      </c>
      <c r="F23" s="6">
        <f t="shared" si="0"/>
        <v>3.0976568520779929E-2</v>
      </c>
      <c r="G23" s="6"/>
      <c r="H23" s="5">
        <v>7.8540231919502296E-2</v>
      </c>
      <c r="I23" s="5">
        <f t="shared" si="2"/>
        <v>3.40669163561126E-2</v>
      </c>
      <c r="J23" s="6">
        <f t="shared" si="3"/>
        <v>3.40669163561126E-2</v>
      </c>
    </row>
    <row r="24" spans="1:10" x14ac:dyDescent="0.35">
      <c r="A24" s="4">
        <v>43912</v>
      </c>
      <c r="B24" s="5">
        <v>7.5983756118350496E-2</v>
      </c>
      <c r="C24" s="3"/>
      <c r="D24" s="5">
        <v>7.3499999999999996E-2</v>
      </c>
      <c r="E24" s="5">
        <f t="shared" si="1"/>
        <v>-3.2687988133698734E-2</v>
      </c>
      <c r="F24" s="6">
        <f t="shared" si="0"/>
        <v>3.2687988133698734E-2</v>
      </c>
      <c r="G24" s="6"/>
      <c r="H24" s="5">
        <v>8.0934020213632094E-2</v>
      </c>
      <c r="I24" s="5">
        <f t="shared" si="2"/>
        <v>6.5148978520766787E-2</v>
      </c>
      <c r="J24" s="6">
        <f t="shared" si="3"/>
        <v>6.5148978520766787E-2</v>
      </c>
    </row>
    <row r="25" spans="1:10" x14ac:dyDescent="0.35">
      <c r="A25" s="4">
        <v>43913</v>
      </c>
      <c r="B25" s="5">
        <v>7.91875104109446E-2</v>
      </c>
      <c r="C25" s="3"/>
      <c r="D25" s="5">
        <v>7.3499999999999996E-2</v>
      </c>
      <c r="E25" s="5">
        <f t="shared" si="1"/>
        <v>-7.1823326449198824E-2</v>
      </c>
      <c r="F25" s="6">
        <f t="shared" si="0"/>
        <v>7.1823326449198824E-2</v>
      </c>
      <c r="G25" s="6"/>
      <c r="H25" s="5">
        <v>7.9584217059070095E-2</v>
      </c>
      <c r="I25" s="5">
        <f t="shared" si="2"/>
        <v>5.0097123405797219E-3</v>
      </c>
      <c r="J25" s="6">
        <f t="shared" si="3"/>
        <v>5.0097123405797219E-3</v>
      </c>
    </row>
    <row r="26" spans="1:10" x14ac:dyDescent="0.35">
      <c r="A26" s="4">
        <v>43914</v>
      </c>
      <c r="B26" s="5">
        <v>8.1303131580352697E-2</v>
      </c>
      <c r="C26" s="3"/>
      <c r="D26" s="5">
        <v>7.3499999999999996E-2</v>
      </c>
      <c r="E26" s="5">
        <f t="shared" si="1"/>
        <v>-9.5975781358935586E-2</v>
      </c>
      <c r="F26" s="6">
        <f t="shared" si="0"/>
        <v>9.5975781358935586E-2</v>
      </c>
      <c r="G26" s="6"/>
      <c r="H26" s="5">
        <v>7.5684152102345095E-2</v>
      </c>
      <c r="I26" s="5">
        <f t="shared" si="2"/>
        <v>-6.911147662810882E-2</v>
      </c>
      <c r="J26" s="6">
        <f t="shared" si="3"/>
        <v>6.911147662810882E-2</v>
      </c>
    </row>
    <row r="27" spans="1:10" x14ac:dyDescent="0.35">
      <c r="A27" s="4">
        <v>43915</v>
      </c>
      <c r="B27" s="5">
        <v>6.9308959775500806E-2</v>
      </c>
      <c r="C27" s="3"/>
      <c r="D27" s="5">
        <v>7.3499999999999996E-2</v>
      </c>
      <c r="E27" s="5">
        <f t="shared" si="1"/>
        <v>6.0468952904132761E-2</v>
      </c>
      <c r="F27" s="6">
        <f t="shared" si="0"/>
        <v>6.0468952904132761E-2</v>
      </c>
      <c r="G27" s="6"/>
      <c r="H27" s="5">
        <v>7.2704496215485304E-2</v>
      </c>
      <c r="I27" s="5">
        <f t="shared" si="2"/>
        <v>4.8991305755893701E-2</v>
      </c>
      <c r="J27" s="6">
        <f t="shared" si="3"/>
        <v>4.8991305755893701E-2</v>
      </c>
    </row>
    <row r="28" spans="1:10" x14ac:dyDescent="0.35">
      <c r="A28" s="4">
        <v>43916</v>
      </c>
      <c r="B28" s="5">
        <v>7.5423658556408299E-2</v>
      </c>
      <c r="C28" s="3"/>
      <c r="D28" s="5">
        <v>7.3499999999999996E-2</v>
      </c>
      <c r="E28" s="5">
        <f t="shared" si="1"/>
        <v>-2.5504710235842321E-2</v>
      </c>
      <c r="F28" s="6">
        <f t="shared" si="0"/>
        <v>2.5504710235842321E-2</v>
      </c>
      <c r="G28" s="6"/>
      <c r="H28" s="5">
        <v>7.3242639520372202E-2</v>
      </c>
      <c r="I28" s="5">
        <f t="shared" si="2"/>
        <v>-2.8916908537457691E-2</v>
      </c>
      <c r="J28" s="6">
        <f t="shared" si="3"/>
        <v>2.8916908537457691E-2</v>
      </c>
    </row>
    <row r="29" spans="1:10" x14ac:dyDescent="0.35">
      <c r="A29" s="4">
        <v>43917</v>
      </c>
      <c r="B29" s="5">
        <v>7.4412049644104306E-2</v>
      </c>
      <c r="C29" s="3"/>
      <c r="D29" s="5">
        <v>7.3499999999999996E-2</v>
      </c>
      <c r="E29" s="5">
        <f t="shared" si="1"/>
        <v>-1.2256746702535853E-2</v>
      </c>
      <c r="F29" s="6">
        <f t="shared" si="0"/>
        <v>1.2256746702535853E-2</v>
      </c>
      <c r="G29" s="6"/>
      <c r="H29" s="5">
        <v>7.6562265745739599E-2</v>
      </c>
      <c r="I29" s="5">
        <f t="shared" si="2"/>
        <v>2.8896074115943349E-2</v>
      </c>
      <c r="J29" s="6">
        <f t="shared" si="3"/>
        <v>2.8896074115943349E-2</v>
      </c>
    </row>
    <row r="30" spans="1:10" x14ac:dyDescent="0.35">
      <c r="A30" s="4">
        <v>43918</v>
      </c>
      <c r="B30" s="5">
        <v>7.0006899038950604E-2</v>
      </c>
      <c r="C30" s="3"/>
      <c r="D30" s="5">
        <v>7.3499999999999996E-2</v>
      </c>
      <c r="E30" s="5">
        <f t="shared" si="1"/>
        <v>4.9896524614036854E-2</v>
      </c>
      <c r="F30" s="6">
        <f t="shared" si="0"/>
        <v>4.9896524614036854E-2</v>
      </c>
      <c r="G30" s="6"/>
      <c r="H30" s="5">
        <v>7.0725720664826894E-2</v>
      </c>
      <c r="I30" s="5">
        <f t="shared" si="2"/>
        <v>1.0267868392175892E-2</v>
      </c>
      <c r="J30" s="6">
        <f t="shared" si="3"/>
        <v>1.0267868392175892E-2</v>
      </c>
    </row>
    <row r="31" spans="1:10" x14ac:dyDescent="0.35">
      <c r="A31" s="4">
        <v>43919</v>
      </c>
      <c r="B31" s="5">
        <v>6.9822948508792407E-2</v>
      </c>
      <c r="C31" s="3"/>
      <c r="D31" s="5">
        <v>7.3499999999999996E-2</v>
      </c>
      <c r="E31" s="5">
        <f t="shared" si="1"/>
        <v>5.2662506664904865E-2</v>
      </c>
      <c r="F31" s="6">
        <f t="shared" si="0"/>
        <v>5.2662506664904865E-2</v>
      </c>
      <c r="G31" s="6"/>
      <c r="H31" s="5">
        <v>7.9706655276025995E-2</v>
      </c>
      <c r="I31" s="5">
        <f t="shared" si="2"/>
        <v>0.14155384409165978</v>
      </c>
      <c r="J31" s="6">
        <f t="shared" si="3"/>
        <v>0.14155384409165978</v>
      </c>
    </row>
    <row r="32" spans="1:10" x14ac:dyDescent="0.35">
      <c r="A32" s="4">
        <v>43920</v>
      </c>
      <c r="B32" s="5">
        <v>7.0623254776000899E-2</v>
      </c>
      <c r="C32" s="3"/>
      <c r="D32" s="5">
        <v>7.3400000000000007E-2</v>
      </c>
      <c r="E32" s="5">
        <f t="shared" ref="E32:E33" si="4">(D32-B32)/B32</f>
        <v>3.9317718119990949E-2</v>
      </c>
      <c r="F32" s="6">
        <f t="shared" ref="F32:F33" si="5">ABS((B32-D32)/B32)</f>
        <v>3.9317718119990949E-2</v>
      </c>
      <c r="G32" s="6"/>
      <c r="H32" s="5">
        <v>7.3289888193362296E-2</v>
      </c>
      <c r="I32" s="5">
        <f t="shared" ref="I32:I33" si="6">(H32-B32)/B32</f>
        <v>3.7758574365048508E-2</v>
      </c>
      <c r="J32" s="6">
        <f t="shared" ref="J32:J33" si="7">ABS((B32-H32)/B32)</f>
        <v>3.7758574365048508E-2</v>
      </c>
    </row>
    <row r="33" spans="1:10" x14ac:dyDescent="0.35">
      <c r="A33" s="4">
        <v>43921</v>
      </c>
      <c r="B33" s="5">
        <v>7.6122361642342998E-2</v>
      </c>
      <c r="C33" s="3"/>
      <c r="D33" s="5">
        <v>7.3400000000000007E-2</v>
      </c>
      <c r="E33" s="5">
        <f t="shared" si="4"/>
        <v>-3.5762968773011369E-2</v>
      </c>
      <c r="F33" s="6">
        <f t="shared" si="5"/>
        <v>3.5762968773011369E-2</v>
      </c>
      <c r="G33" s="6"/>
      <c r="H33" s="5">
        <v>6.7475557167106306E-2</v>
      </c>
      <c r="I33" s="5">
        <f t="shared" si="6"/>
        <v>-0.11359085935698182</v>
      </c>
      <c r="J33" s="6">
        <f t="shared" si="7"/>
        <v>0.11359085935698182</v>
      </c>
    </row>
    <row r="34" spans="1:10" x14ac:dyDescent="0.35">
      <c r="A34" s="3"/>
      <c r="B34" s="3"/>
      <c r="C34" s="3"/>
      <c r="D34" s="3"/>
      <c r="E34" s="3"/>
      <c r="F34" s="5">
        <f>SUM(F3:F33)</f>
        <v>2.1435926318272709</v>
      </c>
      <c r="G34" s="5"/>
      <c r="H34" s="3"/>
      <c r="I34" s="3"/>
      <c r="J34" s="5">
        <f>SUM(J3:J33)</f>
        <v>2.4323157721870388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6.9148149413782933</v>
      </c>
      <c r="G36" s="5"/>
      <c r="H36" s="3"/>
      <c r="I36" s="3" t="s">
        <v>4</v>
      </c>
      <c r="J36" s="5">
        <f>(J34/J35)*100</f>
        <v>7.846179910280771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0.557954976293775</v>
      </c>
      <c r="C3" s="3"/>
      <c r="D3" s="5">
        <v>0.57889999999999997</v>
      </c>
      <c r="E3" s="5">
        <f>(D3-B3)/B3</f>
        <v>3.7538913704744846E-2</v>
      </c>
      <c r="F3" s="6">
        <f t="shared" ref="F3:F31" si="0">ABS((B3-D3)/B3)</f>
        <v>3.7538913704744846E-2</v>
      </c>
      <c r="G3" s="6"/>
      <c r="H3" s="5">
        <v>0.557954976293775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0.59389283921983504</v>
      </c>
      <c r="C4" s="3"/>
      <c r="D4" s="5">
        <v>0.57950000000000002</v>
      </c>
      <c r="E4" s="5">
        <f t="shared" ref="E4:E31" si="1">(D4-B4)/B4</f>
        <v>-2.4234741134010179E-2</v>
      </c>
      <c r="F4" s="6">
        <f t="shared" si="0"/>
        <v>2.4234741134010179E-2</v>
      </c>
      <c r="G4" s="6"/>
      <c r="H4" s="5">
        <v>0.57244841893027698</v>
      </c>
      <c r="I4" s="5">
        <f t="shared" ref="I4:I31" si="2">(H4-B4)/B4</f>
        <v>-3.6108231777518048E-2</v>
      </c>
      <c r="J4" s="6">
        <f t="shared" ref="J4:J31" si="3">ABS((B4-H4)/B4)</f>
        <v>3.6108231777518048E-2</v>
      </c>
    </row>
    <row r="5" spans="1:10" x14ac:dyDescent="0.35">
      <c r="A5" s="4">
        <v>43893</v>
      </c>
      <c r="B5" s="5">
        <v>0.60388534532652904</v>
      </c>
      <c r="C5" s="3"/>
      <c r="D5" s="5">
        <v>0.57999999999999996</v>
      </c>
      <c r="E5" s="5">
        <f t="shared" si="1"/>
        <v>-3.9552781850690465E-2</v>
      </c>
      <c r="F5" s="6">
        <f t="shared" si="0"/>
        <v>3.9552781850690465E-2</v>
      </c>
      <c r="G5" s="6"/>
      <c r="H5" s="5">
        <v>0.55380827593311399</v>
      </c>
      <c r="I5" s="5">
        <f t="shared" si="2"/>
        <v>-8.2924796537888659E-2</v>
      </c>
      <c r="J5" s="6">
        <f t="shared" si="3"/>
        <v>8.2924796537888659E-2</v>
      </c>
    </row>
    <row r="6" spans="1:10" x14ac:dyDescent="0.35">
      <c r="A6" s="4">
        <v>43894</v>
      </c>
      <c r="B6" s="5">
        <v>0.58047597010930296</v>
      </c>
      <c r="C6" s="3"/>
      <c r="D6" s="5">
        <v>0.58050000000000002</v>
      </c>
      <c r="E6" s="5">
        <f t="shared" si="1"/>
        <v>4.1396874176424277E-5</v>
      </c>
      <c r="F6" s="6">
        <f t="shared" si="0"/>
        <v>4.1396874176424277E-5</v>
      </c>
      <c r="G6" s="6"/>
      <c r="H6" s="5">
        <v>0.56313851837468698</v>
      </c>
      <c r="I6" s="5">
        <f t="shared" si="2"/>
        <v>-2.9867647632943979E-2</v>
      </c>
      <c r="J6" s="6">
        <f>ABS((B6-H6)/B6)</f>
        <v>2.9867647632943979E-2</v>
      </c>
    </row>
    <row r="7" spans="1:10" x14ac:dyDescent="0.35">
      <c r="A7" s="4">
        <v>43895</v>
      </c>
      <c r="B7" s="5">
        <v>0.592255219486024</v>
      </c>
      <c r="C7" s="3"/>
      <c r="D7" s="5">
        <v>0.58109999999999995</v>
      </c>
      <c r="E7" s="5">
        <f t="shared" si="1"/>
        <v>-1.8835156059417876E-2</v>
      </c>
      <c r="F7" s="6">
        <f t="shared" si="0"/>
        <v>1.8835156059417876E-2</v>
      </c>
      <c r="G7" s="6"/>
      <c r="H7" s="5">
        <v>0.55276337300377898</v>
      </c>
      <c r="I7" s="5">
        <f t="shared" si="2"/>
        <v>-6.6680453262222272E-2</v>
      </c>
      <c r="J7" s="6">
        <f t="shared" si="3"/>
        <v>6.6680453262222272E-2</v>
      </c>
    </row>
    <row r="8" spans="1:10" x14ac:dyDescent="0.35">
      <c r="A8" s="4">
        <v>43896</v>
      </c>
      <c r="B8" s="5">
        <v>0.57361527880032803</v>
      </c>
      <c r="C8" s="3"/>
      <c r="D8" s="5">
        <v>0.58160000000000001</v>
      </c>
      <c r="E8" s="5">
        <f t="shared" si="1"/>
        <v>1.3919993931074152E-2</v>
      </c>
      <c r="F8" s="6">
        <f t="shared" si="0"/>
        <v>1.3919993931074152E-2</v>
      </c>
      <c r="G8" s="6"/>
      <c r="H8" s="5">
        <v>0.58126660023224497</v>
      </c>
      <c r="I8" s="5">
        <f t="shared" si="2"/>
        <v>1.3338768534755702E-2</v>
      </c>
      <c r="J8" s="6">
        <f t="shared" si="3"/>
        <v>1.3338768534755702E-2</v>
      </c>
    </row>
    <row r="9" spans="1:10" x14ac:dyDescent="0.35">
      <c r="A9" s="4">
        <v>43897</v>
      </c>
      <c r="B9" s="5">
        <v>0.560976233084996</v>
      </c>
      <c r="C9" s="3"/>
      <c r="D9" s="5">
        <v>0.58209999999999995</v>
      </c>
      <c r="E9" s="5">
        <f t="shared" si="1"/>
        <v>3.7655368746795717E-2</v>
      </c>
      <c r="F9" s="6">
        <f t="shared" si="0"/>
        <v>3.7655368746795717E-2</v>
      </c>
      <c r="G9" s="6"/>
      <c r="H9" s="5">
        <v>0.56558155488566297</v>
      </c>
      <c r="I9" s="5">
        <f t="shared" si="2"/>
        <v>8.2094775661720413E-3</v>
      </c>
      <c r="J9" s="6">
        <f t="shared" si="3"/>
        <v>8.2094775661720413E-3</v>
      </c>
    </row>
    <row r="10" spans="1:10" x14ac:dyDescent="0.35">
      <c r="A10" s="4">
        <v>43898</v>
      </c>
      <c r="B10" s="5">
        <v>0.55023738079600804</v>
      </c>
      <c r="C10" s="3"/>
      <c r="D10" s="5">
        <v>0.5827</v>
      </c>
      <c r="E10" s="5">
        <f t="shared" si="1"/>
        <v>5.8997480609240857E-2</v>
      </c>
      <c r="F10" s="6">
        <f t="shared" si="0"/>
        <v>5.8997480609240857E-2</v>
      </c>
      <c r="G10" s="6"/>
      <c r="H10" s="5">
        <v>0.57673175837576596</v>
      </c>
      <c r="I10" s="5">
        <f t="shared" si="2"/>
        <v>4.8150813638705332E-2</v>
      </c>
      <c r="J10" s="6">
        <f t="shared" si="3"/>
        <v>4.8150813638705332E-2</v>
      </c>
    </row>
    <row r="11" spans="1:10" x14ac:dyDescent="0.35">
      <c r="A11" s="4">
        <v>43899</v>
      </c>
      <c r="B11" s="5">
        <v>0.58183921376864101</v>
      </c>
      <c r="C11" s="3"/>
      <c r="D11" s="5">
        <v>0.58320000000000005</v>
      </c>
      <c r="E11" s="5">
        <f t="shared" si="1"/>
        <v>2.3387667918514351E-3</v>
      </c>
      <c r="F11" s="6">
        <f t="shared" si="0"/>
        <v>2.3387667918514351E-3</v>
      </c>
      <c r="G11" s="6"/>
      <c r="H11" s="5">
        <v>0.57866102325408197</v>
      </c>
      <c r="I11" s="5">
        <f t="shared" si="2"/>
        <v>-5.4623174914140244E-3</v>
      </c>
      <c r="J11" s="6">
        <f t="shared" si="3"/>
        <v>5.4623174914140244E-3</v>
      </c>
    </row>
    <row r="12" spans="1:10" x14ac:dyDescent="0.35">
      <c r="A12" s="4">
        <v>43900</v>
      </c>
      <c r="B12" s="5">
        <v>0.58006851275761895</v>
      </c>
      <c r="C12" s="3"/>
      <c r="D12" s="5">
        <v>0.5837</v>
      </c>
      <c r="E12" s="5">
        <f t="shared" si="1"/>
        <v>6.2604453827654356E-3</v>
      </c>
      <c r="F12" s="6">
        <f t="shared" si="0"/>
        <v>6.2604453827654356E-3</v>
      </c>
      <c r="G12" s="6"/>
      <c r="H12" s="5">
        <v>0.560185217959837</v>
      </c>
      <c r="I12" s="5">
        <f t="shared" si="2"/>
        <v>-3.4277493710626841E-2</v>
      </c>
      <c r="J12" s="6">
        <f t="shared" si="3"/>
        <v>3.4277493710626841E-2</v>
      </c>
    </row>
    <row r="13" spans="1:10" x14ac:dyDescent="0.35">
      <c r="A13" s="4">
        <v>43901</v>
      </c>
      <c r="B13" s="5">
        <v>0.58213691234257203</v>
      </c>
      <c r="C13" s="3"/>
      <c r="D13" s="5">
        <v>0.58430000000000004</v>
      </c>
      <c r="E13" s="5">
        <f t="shared" si="1"/>
        <v>3.715771344448073E-3</v>
      </c>
      <c r="F13" s="6">
        <f t="shared" si="0"/>
        <v>3.715771344448073E-3</v>
      </c>
      <c r="G13" s="6"/>
      <c r="H13" s="5">
        <v>0.57179441277017495</v>
      </c>
      <c r="I13" s="5">
        <f t="shared" si="2"/>
        <v>-1.7766438363748346E-2</v>
      </c>
      <c r="J13" s="6">
        <f t="shared" si="3"/>
        <v>1.7766438363748346E-2</v>
      </c>
    </row>
    <row r="14" spans="1:10" x14ac:dyDescent="0.35">
      <c r="A14" s="4">
        <v>43902</v>
      </c>
      <c r="B14" s="5">
        <v>0.56897869308789495</v>
      </c>
      <c r="C14" s="3"/>
      <c r="D14" s="5">
        <v>0.58479999999999999</v>
      </c>
      <c r="E14" s="5">
        <f t="shared" si="1"/>
        <v>2.7806501551475474E-2</v>
      </c>
      <c r="F14" s="6">
        <f t="shared" si="0"/>
        <v>2.7806501551475474E-2</v>
      </c>
      <c r="G14" s="6"/>
      <c r="H14" s="5">
        <v>0.55157813098972897</v>
      </c>
      <c r="I14" s="5">
        <f t="shared" si="2"/>
        <v>-3.0582097905515016E-2</v>
      </c>
      <c r="J14" s="6">
        <f t="shared" si="3"/>
        <v>3.0582097905515016E-2</v>
      </c>
    </row>
    <row r="15" spans="1:10" x14ac:dyDescent="0.35">
      <c r="A15" s="4">
        <v>43903</v>
      </c>
      <c r="B15" s="5">
        <v>0.58303247425291205</v>
      </c>
      <c r="C15" s="3"/>
      <c r="D15" s="5">
        <v>0.58530000000000004</v>
      </c>
      <c r="E15" s="5">
        <f t="shared" si="1"/>
        <v>3.8891928789962587E-3</v>
      </c>
      <c r="F15" s="6">
        <f t="shared" si="0"/>
        <v>3.8891928789962587E-3</v>
      </c>
      <c r="G15" s="6"/>
      <c r="H15" s="5">
        <v>0.588382784576295</v>
      </c>
      <c r="I15" s="5">
        <f t="shared" si="2"/>
        <v>9.1766935113498666E-3</v>
      </c>
      <c r="J15" s="6">
        <f t="shared" si="3"/>
        <v>9.1766935113498666E-3</v>
      </c>
    </row>
    <row r="16" spans="1:10" x14ac:dyDescent="0.35">
      <c r="A16" s="4">
        <v>43904</v>
      </c>
      <c r="B16" s="5">
        <v>0.57462806238068398</v>
      </c>
      <c r="C16" s="3"/>
      <c r="D16" s="5">
        <v>0.58589999999999998</v>
      </c>
      <c r="E16" s="5">
        <f t="shared" si="1"/>
        <v>1.9616058381514402E-2</v>
      </c>
      <c r="F16" s="6">
        <f t="shared" si="0"/>
        <v>1.9616058381514402E-2</v>
      </c>
      <c r="G16" s="6"/>
      <c r="H16" s="5">
        <v>0.58190842809713095</v>
      </c>
      <c r="I16" s="5">
        <f t="shared" si="2"/>
        <v>1.2669700964976221E-2</v>
      </c>
      <c r="J16" s="6">
        <f t="shared" si="3"/>
        <v>1.2669700964976221E-2</v>
      </c>
    </row>
    <row r="17" spans="1:10" x14ac:dyDescent="0.35">
      <c r="A17" s="4">
        <v>43905</v>
      </c>
      <c r="B17" s="5">
        <v>0.56666451891263303</v>
      </c>
      <c r="C17" s="3"/>
      <c r="D17" s="5">
        <v>0.58640000000000003</v>
      </c>
      <c r="E17" s="5">
        <f t="shared" si="1"/>
        <v>3.4827451567352799E-2</v>
      </c>
      <c r="F17" s="6">
        <f t="shared" si="0"/>
        <v>3.4827451567352799E-2</v>
      </c>
      <c r="G17" s="6"/>
      <c r="H17" s="5">
        <v>0.57020209842930902</v>
      </c>
      <c r="I17" s="5">
        <f t="shared" si="2"/>
        <v>6.2428110435857522E-3</v>
      </c>
      <c r="J17" s="6">
        <f t="shared" si="3"/>
        <v>6.2428110435857522E-3</v>
      </c>
    </row>
    <row r="18" spans="1:10" x14ac:dyDescent="0.35">
      <c r="A18" s="4">
        <v>43906</v>
      </c>
      <c r="B18" s="5">
        <v>0.59572628339131595</v>
      </c>
      <c r="C18" s="3"/>
      <c r="D18" s="5">
        <v>0.58689999999999998</v>
      </c>
      <c r="E18" s="5">
        <f t="shared" si="1"/>
        <v>-1.4816004660848968E-2</v>
      </c>
      <c r="F18" s="6">
        <f t="shared" si="0"/>
        <v>1.4816004660848968E-2</v>
      </c>
      <c r="G18" s="6"/>
      <c r="H18" s="5">
        <v>0.58522069784986996</v>
      </c>
      <c r="I18" s="5">
        <f t="shared" si="2"/>
        <v>-1.7634920322199647E-2</v>
      </c>
      <c r="J18" s="6">
        <f t="shared" si="3"/>
        <v>1.7634920322199647E-2</v>
      </c>
    </row>
    <row r="19" spans="1:10" x14ac:dyDescent="0.35">
      <c r="A19" s="4">
        <v>43907</v>
      </c>
      <c r="B19" s="5">
        <v>0.58886718087726098</v>
      </c>
      <c r="C19" s="3"/>
      <c r="D19" s="5">
        <v>0.58750000000000002</v>
      </c>
      <c r="E19" s="5">
        <f t="shared" si="1"/>
        <v>-2.32171348932064E-3</v>
      </c>
      <c r="F19" s="6">
        <f t="shared" si="0"/>
        <v>2.32171348932064E-3</v>
      </c>
      <c r="G19" s="6"/>
      <c r="H19" s="5">
        <v>0.57426350184755204</v>
      </c>
      <c r="I19" s="5">
        <f t="shared" si="2"/>
        <v>-2.4799614418913964E-2</v>
      </c>
      <c r="J19" s="6">
        <f t="shared" si="3"/>
        <v>2.4799614418913964E-2</v>
      </c>
    </row>
    <row r="20" spans="1:10" x14ac:dyDescent="0.35">
      <c r="A20" s="4">
        <v>43908</v>
      </c>
      <c r="B20" s="5">
        <v>0.561300823423597</v>
      </c>
      <c r="C20" s="3"/>
      <c r="D20" s="5">
        <v>0.58799999999999997</v>
      </c>
      <c r="E20" s="5">
        <f t="shared" si="1"/>
        <v>4.7566608603126705E-2</v>
      </c>
      <c r="F20" s="6">
        <f t="shared" si="0"/>
        <v>4.7566608603126705E-2</v>
      </c>
      <c r="G20" s="6"/>
      <c r="H20" s="5">
        <v>0.56542839327174099</v>
      </c>
      <c r="I20" s="5">
        <f t="shared" si="2"/>
        <v>7.3535788224366157E-3</v>
      </c>
      <c r="J20" s="6">
        <f t="shared" si="3"/>
        <v>7.3535788224366157E-3</v>
      </c>
    </row>
    <row r="21" spans="1:10" x14ac:dyDescent="0.35">
      <c r="A21" s="4">
        <v>43909</v>
      </c>
      <c r="B21" s="5">
        <v>0.57948754760954102</v>
      </c>
      <c r="C21" s="3"/>
      <c r="D21" s="5">
        <v>0.58850000000000002</v>
      </c>
      <c r="E21" s="5">
        <f t="shared" si="1"/>
        <v>1.5552452209950846E-2</v>
      </c>
      <c r="F21" s="6">
        <f t="shared" si="0"/>
        <v>1.5552452209950846E-2</v>
      </c>
      <c r="G21" s="6"/>
      <c r="H21" s="5">
        <v>0.57080026373330195</v>
      </c>
      <c r="I21" s="5">
        <f t="shared" si="2"/>
        <v>-1.4991321059572738E-2</v>
      </c>
      <c r="J21" s="6">
        <f t="shared" si="3"/>
        <v>1.4991321059572738E-2</v>
      </c>
    </row>
    <row r="22" spans="1:10" x14ac:dyDescent="0.35">
      <c r="A22" s="4">
        <v>43910</v>
      </c>
      <c r="B22" s="5">
        <v>0.58083980174845495</v>
      </c>
      <c r="C22" s="3"/>
      <c r="D22" s="5">
        <v>0.58909999999999996</v>
      </c>
      <c r="E22" s="5">
        <f t="shared" si="1"/>
        <v>1.4221129865205516E-2</v>
      </c>
      <c r="F22" s="6">
        <f t="shared" si="0"/>
        <v>1.4221129865205516E-2</v>
      </c>
      <c r="G22" s="6"/>
      <c r="H22" s="5">
        <v>0.56089622544348905</v>
      </c>
      <c r="I22" s="5">
        <f t="shared" si="2"/>
        <v>-3.4335760471185639E-2</v>
      </c>
      <c r="J22" s="6">
        <f t="shared" si="3"/>
        <v>3.4335760471185639E-2</v>
      </c>
    </row>
    <row r="23" spans="1:10" x14ac:dyDescent="0.35">
      <c r="A23" s="4">
        <v>43911</v>
      </c>
      <c r="B23" s="5">
        <v>0.56108216444651204</v>
      </c>
      <c r="C23" s="3"/>
      <c r="D23" s="5">
        <v>0.58960000000000001</v>
      </c>
      <c r="E23" s="5">
        <f t="shared" si="1"/>
        <v>5.0826487385532595E-2</v>
      </c>
      <c r="F23" s="6">
        <f t="shared" si="0"/>
        <v>5.0826487385532595E-2</v>
      </c>
      <c r="G23" s="6"/>
      <c r="H23" s="5">
        <v>0.57751077868093204</v>
      </c>
      <c r="I23" s="5">
        <f t="shared" si="2"/>
        <v>2.928022894940217E-2</v>
      </c>
      <c r="J23" s="6">
        <f t="shared" si="3"/>
        <v>2.928022894940217E-2</v>
      </c>
    </row>
    <row r="24" spans="1:10" x14ac:dyDescent="0.35">
      <c r="A24" s="4">
        <v>43912</v>
      </c>
      <c r="B24" s="5">
        <v>0.57069485319985203</v>
      </c>
      <c r="C24" s="3"/>
      <c r="D24" s="5">
        <v>0.59019999999999995</v>
      </c>
      <c r="E24" s="5">
        <f t="shared" si="1"/>
        <v>3.4177891548843882E-2</v>
      </c>
      <c r="F24" s="6">
        <f t="shared" si="0"/>
        <v>3.4177891548843882E-2</v>
      </c>
      <c r="G24" s="6"/>
      <c r="H24" s="5">
        <v>0.58237585724165397</v>
      </c>
      <c r="I24" s="5">
        <f t="shared" si="2"/>
        <v>2.0468038175405389E-2</v>
      </c>
      <c r="J24" s="6">
        <f t="shared" si="3"/>
        <v>2.0468038175405389E-2</v>
      </c>
    </row>
    <row r="25" spans="1:10" x14ac:dyDescent="0.35">
      <c r="A25" s="4">
        <v>43913</v>
      </c>
      <c r="B25" s="5">
        <v>0.57595278620719903</v>
      </c>
      <c r="C25" s="3"/>
      <c r="D25" s="5">
        <v>0.5907</v>
      </c>
      <c r="E25" s="5">
        <f t="shared" si="1"/>
        <v>2.5604900516091371E-2</v>
      </c>
      <c r="F25" s="6">
        <f t="shared" si="0"/>
        <v>2.5604900516091371E-2</v>
      </c>
      <c r="G25" s="6"/>
      <c r="H25" s="5">
        <v>0.57218514761963901</v>
      </c>
      <c r="I25" s="5">
        <f t="shared" si="2"/>
        <v>-6.5415754169207375E-3</v>
      </c>
      <c r="J25" s="6">
        <f t="shared" si="3"/>
        <v>6.5415754169207375E-3</v>
      </c>
    </row>
    <row r="26" spans="1:10" x14ac:dyDescent="0.35">
      <c r="A26" s="4">
        <v>43914</v>
      </c>
      <c r="B26" s="5">
        <v>0.57923061649004604</v>
      </c>
      <c r="C26" s="3"/>
      <c r="D26" s="5">
        <v>0.59119999999999995</v>
      </c>
      <c r="E26" s="5">
        <f t="shared" si="1"/>
        <v>2.0664279769057416E-2</v>
      </c>
      <c r="F26" s="6">
        <f t="shared" si="0"/>
        <v>2.0664279769057416E-2</v>
      </c>
      <c r="G26" s="6"/>
      <c r="H26" s="5">
        <v>0.57534141503616398</v>
      </c>
      <c r="I26" s="5">
        <f t="shared" si="2"/>
        <v>-6.7144265913452227E-3</v>
      </c>
      <c r="J26" s="6">
        <f t="shared" si="3"/>
        <v>6.7144265913452227E-3</v>
      </c>
    </row>
    <row r="27" spans="1:10" x14ac:dyDescent="0.35">
      <c r="A27" s="4">
        <v>43915</v>
      </c>
      <c r="B27" s="5">
        <v>0.56062345239851197</v>
      </c>
      <c r="C27" s="3"/>
      <c r="D27" s="5">
        <v>0.59179999999999999</v>
      </c>
      <c r="E27" s="5">
        <f t="shared" si="1"/>
        <v>5.5610494830541937E-2</v>
      </c>
      <c r="F27" s="6">
        <f t="shared" si="0"/>
        <v>5.5610494830541937E-2</v>
      </c>
      <c r="G27" s="6"/>
      <c r="H27" s="5">
        <v>0.55917251018065395</v>
      </c>
      <c r="I27" s="5">
        <f t="shared" si="2"/>
        <v>-2.5880869086914982E-3</v>
      </c>
      <c r="J27" s="6">
        <f t="shared" si="3"/>
        <v>2.5880869086914982E-3</v>
      </c>
    </row>
    <row r="28" spans="1:10" x14ac:dyDescent="0.35">
      <c r="A28" s="4">
        <v>43916</v>
      </c>
      <c r="B28" s="5">
        <v>0.58201380173365203</v>
      </c>
      <c r="C28" s="3"/>
      <c r="D28" s="5">
        <v>0.59230000000000005</v>
      </c>
      <c r="E28" s="5">
        <f t="shared" si="1"/>
        <v>1.7673461068635127E-2</v>
      </c>
      <c r="F28" s="6">
        <f t="shared" si="0"/>
        <v>1.7673461068635127E-2</v>
      </c>
      <c r="G28" s="6"/>
      <c r="H28" s="5">
        <v>0.57599166795809997</v>
      </c>
      <c r="I28" s="5">
        <f t="shared" si="2"/>
        <v>-1.034706351913622E-2</v>
      </c>
      <c r="J28" s="6">
        <f t="shared" si="3"/>
        <v>1.034706351913622E-2</v>
      </c>
    </row>
    <row r="29" spans="1:10" x14ac:dyDescent="0.35">
      <c r="A29" s="4">
        <v>43917</v>
      </c>
      <c r="B29" s="5">
        <v>0.58571895018810105</v>
      </c>
      <c r="C29" s="3"/>
      <c r="D29" s="5">
        <v>0.59289999999999998</v>
      </c>
      <c r="E29" s="5">
        <f t="shared" si="1"/>
        <v>1.2260231309901736E-2</v>
      </c>
      <c r="F29" s="6">
        <f t="shared" si="0"/>
        <v>1.2260231309901736E-2</v>
      </c>
      <c r="G29" s="6"/>
      <c r="H29" s="5">
        <v>0.57724044525489104</v>
      </c>
      <c r="I29" s="5">
        <f t="shared" si="2"/>
        <v>-1.4475380949322492E-2</v>
      </c>
      <c r="J29" s="6">
        <f t="shared" si="3"/>
        <v>1.4475380949322492E-2</v>
      </c>
    </row>
    <row r="30" spans="1:10" x14ac:dyDescent="0.35">
      <c r="A30" s="4">
        <v>43918</v>
      </c>
      <c r="B30" s="5">
        <v>0.55973452859454598</v>
      </c>
      <c r="C30" s="3"/>
      <c r="D30" s="5">
        <v>0.59340000000000004</v>
      </c>
      <c r="E30" s="5">
        <f t="shared" si="1"/>
        <v>6.0145425528751448E-2</v>
      </c>
      <c r="F30" s="6">
        <f t="shared" si="0"/>
        <v>6.0145425528751448E-2</v>
      </c>
      <c r="G30" s="6"/>
      <c r="H30" s="5">
        <v>0.55543497138618103</v>
      </c>
      <c r="I30" s="5">
        <f t="shared" si="2"/>
        <v>-7.6814221541072897E-3</v>
      </c>
      <c r="J30" s="6">
        <f t="shared" si="3"/>
        <v>7.6814221541072897E-3</v>
      </c>
    </row>
    <row r="31" spans="1:10" x14ac:dyDescent="0.35">
      <c r="A31" s="4">
        <v>43919</v>
      </c>
      <c r="B31" s="5">
        <v>0.57939246959156399</v>
      </c>
      <c r="C31" s="3"/>
      <c r="D31" s="5">
        <v>0.59389999999999998</v>
      </c>
      <c r="E31" s="5">
        <f t="shared" si="1"/>
        <v>2.5039211190754539E-2</v>
      </c>
      <c r="F31" s="6">
        <f t="shared" si="0"/>
        <v>2.5039211190754539E-2</v>
      </c>
      <c r="G31" s="6"/>
      <c r="H31" s="5">
        <v>0.58404320253015896</v>
      </c>
      <c r="I31" s="5">
        <f t="shared" si="2"/>
        <v>8.0269129867591316E-3</v>
      </c>
      <c r="J31" s="6">
        <f t="shared" si="3"/>
        <v>8.0269129867591316E-3</v>
      </c>
    </row>
    <row r="32" spans="1:10" x14ac:dyDescent="0.35">
      <c r="A32" s="4">
        <v>43920</v>
      </c>
      <c r="B32" s="5">
        <v>0.58270627392662899</v>
      </c>
      <c r="C32" s="3"/>
      <c r="D32" s="5">
        <v>0.59450000000000003</v>
      </c>
      <c r="E32" s="5">
        <f t="shared" ref="E32:E33" si="4">(D32-B32)/B32</f>
        <v>2.0239572836409914E-2</v>
      </c>
      <c r="F32" s="6">
        <f t="shared" ref="F32:F33" si="5">ABS((B32-D32)/B32)</f>
        <v>2.0239572836409914E-2</v>
      </c>
      <c r="G32" s="6"/>
      <c r="H32" s="5">
        <v>0.57155608443990702</v>
      </c>
      <c r="I32" s="5">
        <f t="shared" ref="I32:I33" si="6">(H32-B32)/B32</f>
        <v>-1.9135180082385624E-2</v>
      </c>
      <c r="J32" s="6">
        <f t="shared" ref="J32:J33" si="7">ABS((B32-H32)/B32)</f>
        <v>1.9135180082385624E-2</v>
      </c>
    </row>
    <row r="33" spans="1:10" x14ac:dyDescent="0.35">
      <c r="A33" s="4">
        <v>43921</v>
      </c>
      <c r="B33" s="5">
        <v>0.58759009396588302</v>
      </c>
      <c r="C33" s="3"/>
      <c r="D33" s="5">
        <v>0.59499999999999997</v>
      </c>
      <c r="E33" s="5">
        <f t="shared" si="4"/>
        <v>1.2610672150894347E-2</v>
      </c>
      <c r="F33" s="6">
        <f t="shared" si="5"/>
        <v>1.2610672150894347E-2</v>
      </c>
      <c r="G33" s="6"/>
      <c r="H33" s="5">
        <v>0.56148188503983099</v>
      </c>
      <c r="I33" s="5">
        <f t="shared" si="6"/>
        <v>-4.44326907382614E-2</v>
      </c>
      <c r="J33" s="6">
        <f t="shared" si="7"/>
        <v>4.44326907382614E-2</v>
      </c>
    </row>
    <row r="34" spans="1:10" x14ac:dyDescent="0.35">
      <c r="A34" s="3"/>
      <c r="B34" s="3"/>
      <c r="C34" s="3"/>
      <c r="D34" s="3"/>
      <c r="E34" s="3"/>
      <c r="F34" s="5">
        <f>SUM(F3:F33)</f>
        <v>0.75856055777242137</v>
      </c>
      <c r="G34" s="5"/>
      <c r="H34" s="3"/>
      <c r="I34" s="3"/>
      <c r="J34" s="5">
        <f>SUM(J3:J33)</f>
        <v>0.67026394350746787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2.4469695412013595</v>
      </c>
      <c r="G36" s="5"/>
      <c r="H36" s="3"/>
      <c r="I36" s="3" t="s">
        <v>4</v>
      </c>
      <c r="J36" s="5">
        <f>(J34/J35)*100</f>
        <v>2.1621417532498963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8F84-75CD-4F71-AA8A-78CB4B262873}">
  <dimension ref="A1:T40"/>
  <sheetViews>
    <sheetView workbookViewId="0">
      <selection activeCell="W12" sqref="W12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57" thickBot="1" x14ac:dyDescent="0.4">
      <c r="A1" s="22"/>
      <c r="B1" s="23" t="s">
        <v>9</v>
      </c>
      <c r="C1" s="22"/>
      <c r="D1" s="23" t="s">
        <v>3</v>
      </c>
      <c r="E1" s="24"/>
      <c r="F1" s="25"/>
      <c r="G1" s="25"/>
      <c r="H1" s="23" t="s">
        <v>5</v>
      </c>
      <c r="I1" s="23"/>
      <c r="J1" s="22"/>
      <c r="K1" s="22" t="s">
        <v>0</v>
      </c>
      <c r="L1" s="23" t="s">
        <v>12</v>
      </c>
      <c r="M1" s="22"/>
      <c r="N1" s="23" t="s">
        <v>3</v>
      </c>
      <c r="O1" s="24"/>
      <c r="P1" s="25"/>
      <c r="Q1" s="25"/>
      <c r="R1" s="23" t="s">
        <v>5</v>
      </c>
      <c r="S1" s="23"/>
      <c r="T1" s="22"/>
    </row>
    <row r="2" spans="1:20" ht="29" thickBot="1" x14ac:dyDescent="0.4">
      <c r="A2" s="23" t="s">
        <v>0</v>
      </c>
      <c r="B2" s="23" t="s">
        <v>13</v>
      </c>
      <c r="C2" s="23"/>
      <c r="D2" s="23" t="s">
        <v>14</v>
      </c>
      <c r="E2" s="23" t="s">
        <v>15</v>
      </c>
      <c r="F2" s="23" t="s">
        <v>16</v>
      </c>
      <c r="G2" s="23"/>
      <c r="H2" s="23" t="s">
        <v>17</v>
      </c>
      <c r="I2" s="23" t="s">
        <v>18</v>
      </c>
      <c r="J2" s="23" t="s">
        <v>19</v>
      </c>
      <c r="K2" s="23" t="s">
        <v>0</v>
      </c>
      <c r="L2" s="23" t="s">
        <v>13</v>
      </c>
      <c r="M2" s="23"/>
      <c r="N2" s="23" t="s">
        <v>14</v>
      </c>
      <c r="O2" s="23" t="s">
        <v>15</v>
      </c>
      <c r="P2" s="23" t="s">
        <v>16</v>
      </c>
      <c r="Q2" s="23"/>
      <c r="R2" s="23" t="s">
        <v>17</v>
      </c>
      <c r="S2" s="23" t="s">
        <v>18</v>
      </c>
      <c r="T2" s="23" t="s">
        <v>19</v>
      </c>
    </row>
    <row r="3" spans="1:20" x14ac:dyDescent="0.35">
      <c r="A3" s="13">
        <v>43891</v>
      </c>
      <c r="B3" s="14">
        <v>6.80171933439042E-2</v>
      </c>
      <c r="C3" s="17"/>
      <c r="D3" s="14">
        <v>7.3800000000000004E-2</v>
      </c>
      <c r="E3" s="14">
        <f>(D3-B3)/B3</f>
        <v>8.5019777673817645E-2</v>
      </c>
      <c r="F3" s="15">
        <f t="shared" ref="F3:F33" si="0">ABS((B3-D3)/B3)</f>
        <v>8.5019777673817645E-2</v>
      </c>
      <c r="G3" s="15"/>
      <c r="H3" s="14">
        <v>6.80171933439042E-2</v>
      </c>
      <c r="I3" s="14">
        <f>(H3-B3)/B3</f>
        <v>0</v>
      </c>
      <c r="J3" s="15">
        <f>ABS((B3-H3)/B3)</f>
        <v>0</v>
      </c>
      <c r="K3" s="13">
        <v>43891</v>
      </c>
      <c r="L3" s="14">
        <v>0.557954976293775</v>
      </c>
      <c r="M3" s="17"/>
      <c r="N3" s="14">
        <v>0.57889999999999997</v>
      </c>
      <c r="O3" s="14">
        <f>(N3-L3)/L3</f>
        <v>3.7538913704744846E-2</v>
      </c>
      <c r="P3" s="15">
        <f t="shared" ref="P3:P33" si="1">ABS((L3-N3)/L3)</f>
        <v>3.7538913704744846E-2</v>
      </c>
      <c r="Q3" s="15"/>
      <c r="R3" s="14">
        <v>0.557954976293775</v>
      </c>
      <c r="S3" s="14">
        <f>(R3-L3)/L3</f>
        <v>0</v>
      </c>
      <c r="T3" s="15">
        <f>ABS((L3-R3)/L3)</f>
        <v>0</v>
      </c>
    </row>
    <row r="4" spans="1:20" x14ac:dyDescent="0.35">
      <c r="A4" s="13">
        <v>43892</v>
      </c>
      <c r="B4" s="14">
        <v>8.2424485021167296E-2</v>
      </c>
      <c r="C4" s="17"/>
      <c r="D4" s="14">
        <v>7.3800000000000004E-2</v>
      </c>
      <c r="E4" s="14">
        <f t="shared" ref="E4:E33" si="2">(D4-B4)/B4</f>
        <v>-0.10463498824351103</v>
      </c>
      <c r="F4" s="15">
        <f t="shared" si="0"/>
        <v>0.10463498824351103</v>
      </c>
      <c r="G4" s="15"/>
      <c r="H4" s="14">
        <v>7.7177489130309904E-2</v>
      </c>
      <c r="I4" s="14">
        <f t="shared" ref="I4:I33" si="3">(H4-B4)/B4</f>
        <v>-6.3658218665362851E-2</v>
      </c>
      <c r="J4" s="15">
        <f t="shared" ref="J4:J33" si="4">ABS((B4-H4)/B4)</f>
        <v>6.3658218665362851E-2</v>
      </c>
      <c r="K4" s="13">
        <v>43892</v>
      </c>
      <c r="L4" s="14">
        <v>0.59389283921983504</v>
      </c>
      <c r="M4" s="17"/>
      <c r="N4" s="14">
        <v>0.57950000000000002</v>
      </c>
      <c r="O4" s="14">
        <f t="shared" ref="O4:O33" si="5">(N4-L4)/L4</f>
        <v>-2.4234741134010179E-2</v>
      </c>
      <c r="P4" s="15">
        <f t="shared" si="1"/>
        <v>2.4234741134010179E-2</v>
      </c>
      <c r="Q4" s="15"/>
      <c r="R4" s="14">
        <v>0.57244841893027698</v>
      </c>
      <c r="S4" s="14">
        <f t="shared" ref="S4:S33" si="6">(R4-L4)/L4</f>
        <v>-3.6108231777518048E-2</v>
      </c>
      <c r="T4" s="15">
        <f t="shared" ref="T4:T33" si="7">ABS((L4-R4)/L4)</f>
        <v>3.6108231777518048E-2</v>
      </c>
    </row>
    <row r="5" spans="1:20" x14ac:dyDescent="0.35">
      <c r="A5" s="13">
        <v>43893</v>
      </c>
      <c r="B5" s="14">
        <v>9.0076643890804706E-2</v>
      </c>
      <c r="C5" s="17"/>
      <c r="D5" s="14">
        <v>7.3800000000000004E-2</v>
      </c>
      <c r="E5" s="14">
        <f t="shared" si="2"/>
        <v>-0.18069771683030333</v>
      </c>
      <c r="F5" s="15">
        <f t="shared" si="0"/>
        <v>0.18069771683030333</v>
      </c>
      <c r="G5" s="15"/>
      <c r="H5" s="14">
        <v>7.9508551732339394E-2</v>
      </c>
      <c r="I5" s="14">
        <f t="shared" si="3"/>
        <v>-0.11732333379645524</v>
      </c>
      <c r="J5" s="15">
        <f t="shared" si="4"/>
        <v>0.11732333379645524</v>
      </c>
      <c r="K5" s="13">
        <v>43893</v>
      </c>
      <c r="L5" s="14">
        <v>0.60388534532652904</v>
      </c>
      <c r="M5" s="17"/>
      <c r="N5" s="14">
        <v>0.57999999999999996</v>
      </c>
      <c r="O5" s="14">
        <f t="shared" si="5"/>
        <v>-3.9552781850690465E-2</v>
      </c>
      <c r="P5" s="15">
        <f t="shared" si="1"/>
        <v>3.9552781850690465E-2</v>
      </c>
      <c r="Q5" s="15"/>
      <c r="R5" s="14">
        <v>0.55380827593311399</v>
      </c>
      <c r="S5" s="14">
        <f t="shared" si="6"/>
        <v>-8.2924796537888659E-2</v>
      </c>
      <c r="T5" s="15">
        <f t="shared" si="7"/>
        <v>8.2924796537888659E-2</v>
      </c>
    </row>
    <row r="6" spans="1:20" x14ac:dyDescent="0.35">
      <c r="A6" s="13">
        <v>43894</v>
      </c>
      <c r="B6" s="14">
        <v>8.6962059471342196E-2</v>
      </c>
      <c r="C6" s="17"/>
      <c r="D6" s="14">
        <v>7.3800000000000004E-2</v>
      </c>
      <c r="E6" s="14">
        <f t="shared" si="2"/>
        <v>-0.15135404510146941</v>
      </c>
      <c r="F6" s="15">
        <f t="shared" si="0"/>
        <v>0.15135404510146941</v>
      </c>
      <c r="G6" s="15"/>
      <c r="H6" s="14">
        <v>6.6709653767668395E-2</v>
      </c>
      <c r="I6" s="14">
        <f t="shared" si="3"/>
        <v>-0.23288783438193358</v>
      </c>
      <c r="J6" s="15">
        <f t="shared" si="4"/>
        <v>0.23288783438193358</v>
      </c>
      <c r="K6" s="13">
        <v>43894</v>
      </c>
      <c r="L6" s="14">
        <v>0.58047597010930296</v>
      </c>
      <c r="M6" s="17"/>
      <c r="N6" s="14">
        <v>0.58050000000000002</v>
      </c>
      <c r="O6" s="14">
        <f t="shared" si="5"/>
        <v>4.1396874176424277E-5</v>
      </c>
      <c r="P6" s="15">
        <f t="shared" si="1"/>
        <v>4.1396874176424277E-5</v>
      </c>
      <c r="Q6" s="15"/>
      <c r="R6" s="14">
        <v>0.56313851837468698</v>
      </c>
      <c r="S6" s="14">
        <f t="shared" si="6"/>
        <v>-2.9867647632943979E-2</v>
      </c>
      <c r="T6" s="15">
        <f>ABS((L6-R6)/L6)</f>
        <v>2.9867647632943979E-2</v>
      </c>
    </row>
    <row r="7" spans="1:20" x14ac:dyDescent="0.35">
      <c r="A7" s="13">
        <v>43895</v>
      </c>
      <c r="B7" s="14">
        <v>8.2519223954942406E-2</v>
      </c>
      <c r="C7" s="17"/>
      <c r="D7" s="14">
        <v>7.3800000000000004E-2</v>
      </c>
      <c r="E7" s="14">
        <f t="shared" si="2"/>
        <v>-0.10566294176134423</v>
      </c>
      <c r="F7" s="15">
        <f t="shared" si="0"/>
        <v>0.10566294176134423</v>
      </c>
      <c r="G7" s="15"/>
      <c r="H7" s="14">
        <v>6.96937603229284E-2</v>
      </c>
      <c r="I7" s="14">
        <f t="shared" si="3"/>
        <v>-0.15542394871547793</v>
      </c>
      <c r="J7" s="15">
        <f t="shared" si="4"/>
        <v>0.15542394871547793</v>
      </c>
      <c r="K7" s="13">
        <v>43895</v>
      </c>
      <c r="L7" s="14">
        <v>0.592255219486024</v>
      </c>
      <c r="M7" s="17"/>
      <c r="N7" s="14">
        <v>0.58109999999999995</v>
      </c>
      <c r="O7" s="14">
        <f t="shared" si="5"/>
        <v>-1.8835156059417876E-2</v>
      </c>
      <c r="P7" s="15">
        <f t="shared" si="1"/>
        <v>1.8835156059417876E-2</v>
      </c>
      <c r="Q7" s="15"/>
      <c r="R7" s="14">
        <v>0.55276337300377898</v>
      </c>
      <c r="S7" s="14">
        <f t="shared" si="6"/>
        <v>-6.6680453262222272E-2</v>
      </c>
      <c r="T7" s="15">
        <f t="shared" si="7"/>
        <v>6.6680453262222272E-2</v>
      </c>
    </row>
    <row r="8" spans="1:20" x14ac:dyDescent="0.35">
      <c r="A8" s="13">
        <v>43896</v>
      </c>
      <c r="B8" s="14">
        <v>7.5694931215710096E-2</v>
      </c>
      <c r="C8" s="17"/>
      <c r="D8" s="14">
        <v>7.3700000000000002E-2</v>
      </c>
      <c r="E8" s="14">
        <f t="shared" si="2"/>
        <v>-2.6354885111462473E-2</v>
      </c>
      <c r="F8" s="15">
        <f t="shared" si="0"/>
        <v>2.6354885111462473E-2</v>
      </c>
      <c r="G8" s="15"/>
      <c r="H8" s="14">
        <v>8.1034285278862306E-2</v>
      </c>
      <c r="I8" s="14">
        <f t="shared" si="3"/>
        <v>7.0537801902963548E-2</v>
      </c>
      <c r="J8" s="15">
        <f t="shared" si="4"/>
        <v>7.0537801902963548E-2</v>
      </c>
      <c r="K8" s="13">
        <v>43896</v>
      </c>
      <c r="L8" s="14">
        <v>0.57361527880032803</v>
      </c>
      <c r="M8" s="17"/>
      <c r="N8" s="14">
        <v>0.58160000000000001</v>
      </c>
      <c r="O8" s="14">
        <f t="shared" si="5"/>
        <v>1.3919993931074152E-2</v>
      </c>
      <c r="P8" s="15">
        <f t="shared" si="1"/>
        <v>1.3919993931074152E-2</v>
      </c>
      <c r="Q8" s="15"/>
      <c r="R8" s="14">
        <v>0.58126660023224497</v>
      </c>
      <c r="S8" s="14">
        <f t="shared" si="6"/>
        <v>1.3338768534755702E-2</v>
      </c>
      <c r="T8" s="15">
        <f t="shared" si="7"/>
        <v>1.3338768534755702E-2</v>
      </c>
    </row>
    <row r="9" spans="1:20" x14ac:dyDescent="0.35">
      <c r="A9" s="13">
        <v>43897</v>
      </c>
      <c r="B9" s="14">
        <v>6.4276844263076699E-2</v>
      </c>
      <c r="C9" s="17"/>
      <c r="D9" s="14">
        <v>7.3700000000000002E-2</v>
      </c>
      <c r="E9" s="14">
        <f t="shared" si="2"/>
        <v>0.14660265053392418</v>
      </c>
      <c r="F9" s="15">
        <f t="shared" si="0"/>
        <v>0.14660265053392418</v>
      </c>
      <c r="G9" s="15"/>
      <c r="H9" s="14">
        <v>7.9221331493089298E-2</v>
      </c>
      <c r="I9" s="14">
        <f t="shared" si="3"/>
        <v>0.23250188153056753</v>
      </c>
      <c r="J9" s="15">
        <f t="shared" si="4"/>
        <v>0.23250188153056753</v>
      </c>
      <c r="K9" s="13">
        <v>43897</v>
      </c>
      <c r="L9" s="14">
        <v>0.560976233084996</v>
      </c>
      <c r="M9" s="17"/>
      <c r="N9" s="14">
        <v>0.58209999999999995</v>
      </c>
      <c r="O9" s="14">
        <f t="shared" si="5"/>
        <v>3.7655368746795717E-2</v>
      </c>
      <c r="P9" s="15">
        <f t="shared" si="1"/>
        <v>3.7655368746795717E-2</v>
      </c>
      <c r="Q9" s="15"/>
      <c r="R9" s="14">
        <v>0.56558155488566297</v>
      </c>
      <c r="S9" s="14">
        <f t="shared" si="6"/>
        <v>8.2094775661720413E-3</v>
      </c>
      <c r="T9" s="15">
        <f t="shared" si="7"/>
        <v>8.2094775661720413E-3</v>
      </c>
    </row>
    <row r="10" spans="1:20" x14ac:dyDescent="0.35">
      <c r="A10" s="13">
        <v>43898</v>
      </c>
      <c r="B10" s="14">
        <v>6.7515726221932304E-2</v>
      </c>
      <c r="C10" s="17"/>
      <c r="D10" s="14">
        <v>7.3700000000000002E-2</v>
      </c>
      <c r="E10" s="14">
        <f t="shared" si="2"/>
        <v>9.1597530295967594E-2</v>
      </c>
      <c r="F10" s="15">
        <f t="shared" si="0"/>
        <v>9.1597530295967594E-2</v>
      </c>
      <c r="G10" s="15"/>
      <c r="H10" s="14">
        <v>8.0408293281448606E-2</v>
      </c>
      <c r="I10" s="14">
        <f t="shared" si="3"/>
        <v>0.19095650422446594</v>
      </c>
      <c r="J10" s="15">
        <f t="shared" si="4"/>
        <v>0.19095650422446594</v>
      </c>
      <c r="K10" s="13">
        <v>43898</v>
      </c>
      <c r="L10" s="14">
        <v>0.55023738079600804</v>
      </c>
      <c r="M10" s="17"/>
      <c r="N10" s="14">
        <v>0.5827</v>
      </c>
      <c r="O10" s="14">
        <f t="shared" si="5"/>
        <v>5.8997480609240857E-2</v>
      </c>
      <c r="P10" s="15">
        <f t="shared" si="1"/>
        <v>5.8997480609240857E-2</v>
      </c>
      <c r="Q10" s="15"/>
      <c r="R10" s="14">
        <v>0.57673175837576596</v>
      </c>
      <c r="S10" s="14">
        <f t="shared" si="6"/>
        <v>4.8150813638705332E-2</v>
      </c>
      <c r="T10" s="15">
        <f t="shared" si="7"/>
        <v>4.8150813638705332E-2</v>
      </c>
    </row>
    <row r="11" spans="1:20" x14ac:dyDescent="0.35">
      <c r="A11" s="13">
        <v>43899</v>
      </c>
      <c r="B11" s="14">
        <v>7.7144647306866099E-2</v>
      </c>
      <c r="C11" s="17"/>
      <c r="D11" s="14">
        <v>7.3700000000000002E-2</v>
      </c>
      <c r="E11" s="14">
        <f t="shared" si="2"/>
        <v>-4.4651799277323462E-2</v>
      </c>
      <c r="F11" s="15">
        <f t="shared" si="0"/>
        <v>4.4651799277323462E-2</v>
      </c>
      <c r="G11" s="15"/>
      <c r="H11" s="14">
        <v>7.8368996286113296E-2</v>
      </c>
      <c r="I11" s="14">
        <f t="shared" si="3"/>
        <v>1.5870822176125586E-2</v>
      </c>
      <c r="J11" s="15">
        <f t="shared" si="4"/>
        <v>1.5870822176125586E-2</v>
      </c>
      <c r="K11" s="13">
        <v>43899</v>
      </c>
      <c r="L11" s="14">
        <v>0.58183921376864101</v>
      </c>
      <c r="M11" s="17"/>
      <c r="N11" s="14">
        <v>0.58320000000000005</v>
      </c>
      <c r="O11" s="14">
        <f t="shared" si="5"/>
        <v>2.3387667918514351E-3</v>
      </c>
      <c r="P11" s="15">
        <f t="shared" si="1"/>
        <v>2.3387667918514351E-3</v>
      </c>
      <c r="Q11" s="15"/>
      <c r="R11" s="14">
        <v>0.57866102325408197</v>
      </c>
      <c r="S11" s="14">
        <f t="shared" si="6"/>
        <v>-5.4623174914140244E-3</v>
      </c>
      <c r="T11" s="15">
        <f t="shared" si="7"/>
        <v>5.4623174914140244E-3</v>
      </c>
    </row>
    <row r="12" spans="1:20" x14ac:dyDescent="0.35">
      <c r="A12" s="13">
        <v>43900</v>
      </c>
      <c r="B12" s="14">
        <v>8.1632258494695006E-2</v>
      </c>
      <c r="C12" s="17"/>
      <c r="D12" s="14">
        <v>7.3700000000000002E-2</v>
      </c>
      <c r="E12" s="14">
        <f t="shared" si="2"/>
        <v>-9.7170636228452442E-2</v>
      </c>
      <c r="F12" s="15">
        <f t="shared" si="0"/>
        <v>9.7170636228452442E-2</v>
      </c>
      <c r="G12" s="15"/>
      <c r="H12" s="14">
        <v>7.5299060484009001E-2</v>
      </c>
      <c r="I12" s="14">
        <f t="shared" si="3"/>
        <v>-7.7582050619089238E-2</v>
      </c>
      <c r="J12" s="15">
        <f t="shared" si="4"/>
        <v>7.7582050619089238E-2</v>
      </c>
      <c r="K12" s="13">
        <v>43900</v>
      </c>
      <c r="L12" s="14">
        <v>0.58006851275761895</v>
      </c>
      <c r="M12" s="17"/>
      <c r="N12" s="14">
        <v>0.5837</v>
      </c>
      <c r="O12" s="14">
        <f t="shared" si="5"/>
        <v>6.2604453827654356E-3</v>
      </c>
      <c r="P12" s="15">
        <f t="shared" si="1"/>
        <v>6.2604453827654356E-3</v>
      </c>
      <c r="Q12" s="15"/>
      <c r="R12" s="14">
        <v>0.560185217959837</v>
      </c>
      <c r="S12" s="14">
        <f t="shared" si="6"/>
        <v>-3.4277493710626841E-2</v>
      </c>
      <c r="T12" s="15">
        <f t="shared" si="7"/>
        <v>3.4277493710626841E-2</v>
      </c>
    </row>
    <row r="13" spans="1:20" x14ac:dyDescent="0.35">
      <c r="A13" s="13">
        <v>43901</v>
      </c>
      <c r="B13" s="14">
        <v>7.6644520365255694E-2</v>
      </c>
      <c r="C13" s="17"/>
      <c r="D13" s="14">
        <v>7.3700000000000002E-2</v>
      </c>
      <c r="E13" s="14">
        <f t="shared" si="2"/>
        <v>-3.8417884947591054E-2</v>
      </c>
      <c r="F13" s="15">
        <f t="shared" si="0"/>
        <v>3.8417884947591054E-2</v>
      </c>
      <c r="G13" s="15"/>
      <c r="H13" s="14">
        <v>7.0273669300003103E-2</v>
      </c>
      <c r="I13" s="14">
        <f t="shared" si="3"/>
        <v>-8.312206841261166E-2</v>
      </c>
      <c r="J13" s="15">
        <f t="shared" si="4"/>
        <v>8.312206841261166E-2</v>
      </c>
      <c r="K13" s="13">
        <v>43901</v>
      </c>
      <c r="L13" s="14">
        <v>0.58213691234257203</v>
      </c>
      <c r="M13" s="17"/>
      <c r="N13" s="14">
        <v>0.58430000000000004</v>
      </c>
      <c r="O13" s="14">
        <f t="shared" si="5"/>
        <v>3.715771344448073E-3</v>
      </c>
      <c r="P13" s="15">
        <f t="shared" si="1"/>
        <v>3.715771344448073E-3</v>
      </c>
      <c r="Q13" s="15"/>
      <c r="R13" s="14">
        <v>0.57179441277017495</v>
      </c>
      <c r="S13" s="14">
        <f t="shared" si="6"/>
        <v>-1.7766438363748346E-2</v>
      </c>
      <c r="T13" s="15">
        <f t="shared" si="7"/>
        <v>1.7766438363748346E-2</v>
      </c>
    </row>
    <row r="14" spans="1:20" x14ac:dyDescent="0.35">
      <c r="A14" s="13">
        <v>43902</v>
      </c>
      <c r="B14" s="14">
        <v>7.7658894989225596E-2</v>
      </c>
      <c r="C14" s="17"/>
      <c r="D14" s="14">
        <v>7.3700000000000002E-2</v>
      </c>
      <c r="E14" s="14">
        <f t="shared" si="2"/>
        <v>-5.0977997945693826E-2</v>
      </c>
      <c r="F14" s="15">
        <f t="shared" si="0"/>
        <v>5.0977997945693826E-2</v>
      </c>
      <c r="G14" s="15"/>
      <c r="H14" s="14">
        <v>6.2681214745072697E-2</v>
      </c>
      <c r="I14" s="14">
        <f t="shared" si="3"/>
        <v>-0.19286496731933805</v>
      </c>
      <c r="J14" s="15">
        <f t="shared" si="4"/>
        <v>0.19286496731933805</v>
      </c>
      <c r="K14" s="13">
        <v>43902</v>
      </c>
      <c r="L14" s="14">
        <v>0.56897869308789495</v>
      </c>
      <c r="M14" s="17"/>
      <c r="N14" s="14">
        <v>0.58479999999999999</v>
      </c>
      <c r="O14" s="14">
        <f t="shared" si="5"/>
        <v>2.7806501551475474E-2</v>
      </c>
      <c r="P14" s="15">
        <f t="shared" si="1"/>
        <v>2.7806501551475474E-2</v>
      </c>
      <c r="Q14" s="15"/>
      <c r="R14" s="14">
        <v>0.55157813098972897</v>
      </c>
      <c r="S14" s="14">
        <f t="shared" si="6"/>
        <v>-3.0582097905515016E-2</v>
      </c>
      <c r="T14" s="15">
        <f t="shared" si="7"/>
        <v>3.0582097905515016E-2</v>
      </c>
    </row>
    <row r="15" spans="1:20" x14ac:dyDescent="0.35">
      <c r="A15" s="13">
        <v>43903</v>
      </c>
      <c r="B15" s="14">
        <v>8.1160818868213205E-2</v>
      </c>
      <c r="C15" s="17"/>
      <c r="D15" s="14">
        <v>7.3700000000000002E-2</v>
      </c>
      <c r="E15" s="14">
        <f t="shared" si="2"/>
        <v>-9.192636264954257E-2</v>
      </c>
      <c r="F15" s="15">
        <f t="shared" si="0"/>
        <v>9.192636264954257E-2</v>
      </c>
      <c r="G15" s="15"/>
      <c r="H15" s="14">
        <v>8.2379442982617596E-2</v>
      </c>
      <c r="I15" s="14">
        <f t="shared" si="3"/>
        <v>1.501493123650169E-2</v>
      </c>
      <c r="J15" s="15">
        <f t="shared" si="4"/>
        <v>1.501493123650169E-2</v>
      </c>
      <c r="K15" s="13">
        <v>43903</v>
      </c>
      <c r="L15" s="14">
        <v>0.58303247425291205</v>
      </c>
      <c r="M15" s="17"/>
      <c r="N15" s="14">
        <v>0.58530000000000004</v>
      </c>
      <c r="O15" s="14">
        <f t="shared" si="5"/>
        <v>3.8891928789962587E-3</v>
      </c>
      <c r="P15" s="15">
        <f t="shared" si="1"/>
        <v>3.8891928789962587E-3</v>
      </c>
      <c r="Q15" s="15"/>
      <c r="R15" s="14">
        <v>0.588382784576295</v>
      </c>
      <c r="S15" s="14">
        <f t="shared" si="6"/>
        <v>9.1766935113498666E-3</v>
      </c>
      <c r="T15" s="15">
        <f t="shared" si="7"/>
        <v>9.1766935113498666E-3</v>
      </c>
    </row>
    <row r="16" spans="1:20" x14ac:dyDescent="0.35">
      <c r="A16" s="13">
        <v>43904</v>
      </c>
      <c r="B16" s="14">
        <v>7.4042232831319096E-2</v>
      </c>
      <c r="C16" s="17"/>
      <c r="D16" s="14">
        <v>7.3599999999999999E-2</v>
      </c>
      <c r="E16" s="14">
        <f t="shared" si="2"/>
        <v>-5.9727106329516E-3</v>
      </c>
      <c r="F16" s="15">
        <f t="shared" si="0"/>
        <v>5.9727106329516E-3</v>
      </c>
      <c r="G16" s="15"/>
      <c r="H16" s="14">
        <v>7.8030869294107505E-2</v>
      </c>
      <c r="I16" s="14">
        <f t="shared" si="3"/>
        <v>5.3869748524132254E-2</v>
      </c>
      <c r="J16" s="15">
        <f t="shared" si="4"/>
        <v>5.3869748524132254E-2</v>
      </c>
      <c r="K16" s="13">
        <v>43904</v>
      </c>
      <c r="L16" s="14">
        <v>0.57462806238068398</v>
      </c>
      <c r="M16" s="17"/>
      <c r="N16" s="14">
        <v>0.58589999999999998</v>
      </c>
      <c r="O16" s="14">
        <f t="shared" si="5"/>
        <v>1.9616058381514402E-2</v>
      </c>
      <c r="P16" s="15">
        <f t="shared" si="1"/>
        <v>1.9616058381514402E-2</v>
      </c>
      <c r="Q16" s="15"/>
      <c r="R16" s="14">
        <v>0.58190842809713095</v>
      </c>
      <c r="S16" s="14">
        <f t="shared" si="6"/>
        <v>1.2669700964976221E-2</v>
      </c>
      <c r="T16" s="15">
        <f t="shared" si="7"/>
        <v>1.2669700964976221E-2</v>
      </c>
    </row>
    <row r="17" spans="1:20" x14ac:dyDescent="0.35">
      <c r="A17" s="13">
        <v>43905</v>
      </c>
      <c r="B17" s="14">
        <v>7.7149711714850494E-2</v>
      </c>
      <c r="C17" s="17"/>
      <c r="D17" s="14">
        <v>7.3599999999999999E-2</v>
      </c>
      <c r="E17" s="14">
        <f t="shared" si="2"/>
        <v>-4.601069318276161E-2</v>
      </c>
      <c r="F17" s="15">
        <f t="shared" si="0"/>
        <v>4.601069318276161E-2</v>
      </c>
      <c r="G17" s="15"/>
      <c r="H17" s="14">
        <v>7.9200927398420204E-2</v>
      </c>
      <c r="I17" s="14">
        <f t="shared" si="3"/>
        <v>2.6587470490507002E-2</v>
      </c>
      <c r="J17" s="15">
        <f t="shared" si="4"/>
        <v>2.6587470490507002E-2</v>
      </c>
      <c r="K17" s="13">
        <v>43905</v>
      </c>
      <c r="L17" s="14">
        <v>0.56666451891263303</v>
      </c>
      <c r="M17" s="17"/>
      <c r="N17" s="14">
        <v>0.58640000000000003</v>
      </c>
      <c r="O17" s="14">
        <f t="shared" si="5"/>
        <v>3.4827451567352799E-2</v>
      </c>
      <c r="P17" s="15">
        <f t="shared" si="1"/>
        <v>3.4827451567352799E-2</v>
      </c>
      <c r="Q17" s="15"/>
      <c r="R17" s="14">
        <v>0.57020209842930902</v>
      </c>
      <c r="S17" s="14">
        <f t="shared" si="6"/>
        <v>6.2428110435857522E-3</v>
      </c>
      <c r="T17" s="15">
        <f t="shared" si="7"/>
        <v>6.2428110435857522E-3</v>
      </c>
    </row>
    <row r="18" spans="1:20" x14ac:dyDescent="0.35">
      <c r="A18" s="13">
        <v>43906</v>
      </c>
      <c r="B18" s="14">
        <v>8.9314434263441295E-2</v>
      </c>
      <c r="C18" s="17"/>
      <c r="D18" s="14">
        <v>7.3599999999999999E-2</v>
      </c>
      <c r="E18" s="14">
        <f t="shared" si="2"/>
        <v>-0.17594506859988721</v>
      </c>
      <c r="F18" s="15">
        <f t="shared" si="0"/>
        <v>0.17594506859988721</v>
      </c>
      <c r="G18" s="15"/>
      <c r="H18" s="14">
        <v>8.2672294854410799E-2</v>
      </c>
      <c r="I18" s="14">
        <f t="shared" si="3"/>
        <v>-7.4368039878513731E-2</v>
      </c>
      <c r="J18" s="15">
        <f t="shared" si="4"/>
        <v>7.4368039878513731E-2</v>
      </c>
      <c r="K18" s="13">
        <v>43906</v>
      </c>
      <c r="L18" s="14">
        <v>0.59572628339131595</v>
      </c>
      <c r="M18" s="17"/>
      <c r="N18" s="14">
        <v>0.58689999999999998</v>
      </c>
      <c r="O18" s="14">
        <f t="shared" si="5"/>
        <v>-1.4816004660848968E-2</v>
      </c>
      <c r="P18" s="15">
        <f t="shared" si="1"/>
        <v>1.4816004660848968E-2</v>
      </c>
      <c r="Q18" s="15"/>
      <c r="R18" s="14">
        <v>0.58522069784986996</v>
      </c>
      <c r="S18" s="14">
        <f t="shared" si="6"/>
        <v>-1.7634920322199647E-2</v>
      </c>
      <c r="T18" s="15">
        <f t="shared" si="7"/>
        <v>1.7634920322199647E-2</v>
      </c>
    </row>
    <row r="19" spans="1:20" x14ac:dyDescent="0.35">
      <c r="A19" s="13">
        <v>43907</v>
      </c>
      <c r="B19" s="14">
        <v>7.7266760667165105E-2</v>
      </c>
      <c r="C19" s="17"/>
      <c r="D19" s="14">
        <v>7.3599999999999999E-2</v>
      </c>
      <c r="E19" s="14">
        <f t="shared" si="2"/>
        <v>-4.7455861168556976E-2</v>
      </c>
      <c r="F19" s="15">
        <f t="shared" si="0"/>
        <v>4.7455861168556976E-2</v>
      </c>
      <c r="G19" s="15"/>
      <c r="H19" s="14">
        <v>7.9918851101805605E-2</v>
      </c>
      <c r="I19" s="14">
        <f t="shared" si="3"/>
        <v>3.4323820640866066E-2</v>
      </c>
      <c r="J19" s="15">
        <f t="shared" si="4"/>
        <v>3.4323820640866066E-2</v>
      </c>
      <c r="K19" s="13">
        <v>43907</v>
      </c>
      <c r="L19" s="14">
        <v>0.58886718087726098</v>
      </c>
      <c r="M19" s="17"/>
      <c r="N19" s="14">
        <v>0.58750000000000002</v>
      </c>
      <c r="O19" s="14">
        <f t="shared" si="5"/>
        <v>-2.32171348932064E-3</v>
      </c>
      <c r="P19" s="15">
        <f t="shared" si="1"/>
        <v>2.32171348932064E-3</v>
      </c>
      <c r="Q19" s="15"/>
      <c r="R19" s="14">
        <v>0.57426350184755204</v>
      </c>
      <c r="S19" s="14">
        <f t="shared" si="6"/>
        <v>-2.4799614418913964E-2</v>
      </c>
      <c r="T19" s="15">
        <f t="shared" si="7"/>
        <v>2.4799614418913964E-2</v>
      </c>
    </row>
    <row r="20" spans="1:20" x14ac:dyDescent="0.35">
      <c r="A20" s="13">
        <v>43908</v>
      </c>
      <c r="B20" s="14">
        <v>7.1079901854197103E-2</v>
      </c>
      <c r="C20" s="17"/>
      <c r="D20" s="14">
        <v>7.3599999999999999E-2</v>
      </c>
      <c r="E20" s="14">
        <f t="shared" si="2"/>
        <v>3.5454440426384605E-2</v>
      </c>
      <c r="F20" s="15">
        <f t="shared" si="0"/>
        <v>3.5454440426384605E-2</v>
      </c>
      <c r="G20" s="15"/>
      <c r="H20" s="14">
        <v>7.4719967371227894E-2</v>
      </c>
      <c r="I20" s="14">
        <f t="shared" si="3"/>
        <v>5.1210896780604566E-2</v>
      </c>
      <c r="J20" s="15">
        <f t="shared" si="4"/>
        <v>5.1210896780604566E-2</v>
      </c>
      <c r="K20" s="13">
        <v>43908</v>
      </c>
      <c r="L20" s="14">
        <v>0.561300823423597</v>
      </c>
      <c r="M20" s="17"/>
      <c r="N20" s="14">
        <v>0.58799999999999997</v>
      </c>
      <c r="O20" s="14">
        <f t="shared" si="5"/>
        <v>4.7566608603126705E-2</v>
      </c>
      <c r="P20" s="15">
        <f t="shared" si="1"/>
        <v>4.7566608603126705E-2</v>
      </c>
      <c r="Q20" s="15"/>
      <c r="R20" s="14">
        <v>0.56542839327174099</v>
      </c>
      <c r="S20" s="14">
        <f t="shared" si="6"/>
        <v>7.3535788224366157E-3</v>
      </c>
      <c r="T20" s="15">
        <f t="shared" si="7"/>
        <v>7.3535788224366157E-3</v>
      </c>
    </row>
    <row r="21" spans="1:20" x14ac:dyDescent="0.35">
      <c r="A21" s="13">
        <v>43909</v>
      </c>
      <c r="B21" s="14">
        <v>7.1053432756000096E-2</v>
      </c>
      <c r="C21" s="17"/>
      <c r="D21" s="14">
        <v>7.3599999999999999E-2</v>
      </c>
      <c r="E21" s="14">
        <f t="shared" si="2"/>
        <v>3.5840171899152312E-2</v>
      </c>
      <c r="F21" s="15">
        <f t="shared" si="0"/>
        <v>3.5840171899152312E-2</v>
      </c>
      <c r="G21" s="15"/>
      <c r="H21" s="14">
        <v>7.3876515115240099E-2</v>
      </c>
      <c r="I21" s="14">
        <f t="shared" si="3"/>
        <v>3.973182223207377E-2</v>
      </c>
      <c r="J21" s="15">
        <f t="shared" si="4"/>
        <v>3.973182223207377E-2</v>
      </c>
      <c r="K21" s="13">
        <v>43909</v>
      </c>
      <c r="L21" s="14">
        <v>0.57948754760954102</v>
      </c>
      <c r="M21" s="17"/>
      <c r="N21" s="14">
        <v>0.58850000000000002</v>
      </c>
      <c r="O21" s="14">
        <f t="shared" si="5"/>
        <v>1.5552452209950846E-2</v>
      </c>
      <c r="P21" s="15">
        <f t="shared" si="1"/>
        <v>1.5552452209950846E-2</v>
      </c>
      <c r="Q21" s="15"/>
      <c r="R21" s="14">
        <v>0.57080026373330195</v>
      </c>
      <c r="S21" s="14">
        <f t="shared" si="6"/>
        <v>-1.4991321059572738E-2</v>
      </c>
      <c r="T21" s="15">
        <f t="shared" si="7"/>
        <v>1.4991321059572738E-2</v>
      </c>
    </row>
    <row r="22" spans="1:20" x14ac:dyDescent="0.35">
      <c r="A22" s="13">
        <v>43910</v>
      </c>
      <c r="B22" s="14">
        <v>6.84962947194169E-2</v>
      </c>
      <c r="C22" s="17"/>
      <c r="D22" s="14">
        <v>7.3599999999999999E-2</v>
      </c>
      <c r="E22" s="14">
        <f t="shared" si="2"/>
        <v>7.4510676840105511E-2</v>
      </c>
      <c r="F22" s="15">
        <f t="shared" si="0"/>
        <v>7.4510676840105511E-2</v>
      </c>
      <c r="G22" s="15"/>
      <c r="H22" s="14">
        <v>7.6795791576955194E-2</v>
      </c>
      <c r="I22" s="14">
        <f t="shared" si="3"/>
        <v>0.12116709219872013</v>
      </c>
      <c r="J22" s="15">
        <f t="shared" si="4"/>
        <v>0.12116709219872013</v>
      </c>
      <c r="K22" s="13">
        <v>43910</v>
      </c>
      <c r="L22" s="14">
        <v>0.58083980174845495</v>
      </c>
      <c r="M22" s="17"/>
      <c r="N22" s="14">
        <v>0.58909999999999996</v>
      </c>
      <c r="O22" s="14">
        <f t="shared" si="5"/>
        <v>1.4221129865205516E-2</v>
      </c>
      <c r="P22" s="15">
        <f t="shared" si="1"/>
        <v>1.4221129865205516E-2</v>
      </c>
      <c r="Q22" s="15"/>
      <c r="R22" s="14">
        <v>0.56089622544348905</v>
      </c>
      <c r="S22" s="14">
        <f t="shared" si="6"/>
        <v>-3.4335760471185639E-2</v>
      </c>
      <c r="T22" s="15">
        <f t="shared" si="7"/>
        <v>3.4335760471185639E-2</v>
      </c>
    </row>
    <row r="23" spans="1:20" x14ac:dyDescent="0.35">
      <c r="A23" s="13">
        <v>43911</v>
      </c>
      <c r="B23" s="14">
        <v>7.5952755742602795E-2</v>
      </c>
      <c r="C23" s="17"/>
      <c r="D23" s="14">
        <v>7.3599999999999999E-2</v>
      </c>
      <c r="E23" s="14">
        <f t="shared" si="2"/>
        <v>-3.0976568520779929E-2</v>
      </c>
      <c r="F23" s="15">
        <f t="shared" si="0"/>
        <v>3.0976568520779929E-2</v>
      </c>
      <c r="G23" s="15"/>
      <c r="H23" s="14">
        <v>7.8540231919502296E-2</v>
      </c>
      <c r="I23" s="14">
        <f t="shared" si="3"/>
        <v>3.40669163561126E-2</v>
      </c>
      <c r="J23" s="15">
        <f t="shared" si="4"/>
        <v>3.40669163561126E-2</v>
      </c>
      <c r="K23" s="13">
        <v>43911</v>
      </c>
      <c r="L23" s="14">
        <v>0.56108216444651204</v>
      </c>
      <c r="M23" s="17"/>
      <c r="N23" s="14">
        <v>0.58960000000000001</v>
      </c>
      <c r="O23" s="14">
        <f t="shared" si="5"/>
        <v>5.0826487385532595E-2</v>
      </c>
      <c r="P23" s="15">
        <f t="shared" si="1"/>
        <v>5.0826487385532595E-2</v>
      </c>
      <c r="Q23" s="15"/>
      <c r="R23" s="14">
        <v>0.57751077868093204</v>
      </c>
      <c r="S23" s="14">
        <f t="shared" si="6"/>
        <v>2.928022894940217E-2</v>
      </c>
      <c r="T23" s="15">
        <f t="shared" si="7"/>
        <v>2.928022894940217E-2</v>
      </c>
    </row>
    <row r="24" spans="1:20" x14ac:dyDescent="0.35">
      <c r="A24" s="13">
        <v>43912</v>
      </c>
      <c r="B24" s="14">
        <v>7.5983756118350496E-2</v>
      </c>
      <c r="C24" s="17"/>
      <c r="D24" s="14">
        <v>7.3499999999999996E-2</v>
      </c>
      <c r="E24" s="14">
        <f t="shared" si="2"/>
        <v>-3.2687988133698734E-2</v>
      </c>
      <c r="F24" s="15">
        <f t="shared" si="0"/>
        <v>3.2687988133698734E-2</v>
      </c>
      <c r="G24" s="15"/>
      <c r="H24" s="14">
        <v>8.0934020213632094E-2</v>
      </c>
      <c r="I24" s="14">
        <f t="shared" si="3"/>
        <v>6.5148978520766787E-2</v>
      </c>
      <c r="J24" s="15">
        <f t="shared" si="4"/>
        <v>6.5148978520766787E-2</v>
      </c>
      <c r="K24" s="13">
        <v>43912</v>
      </c>
      <c r="L24" s="14">
        <v>0.57069485319985203</v>
      </c>
      <c r="M24" s="17"/>
      <c r="N24" s="14">
        <v>0.59019999999999995</v>
      </c>
      <c r="O24" s="14">
        <f t="shared" si="5"/>
        <v>3.4177891548843882E-2</v>
      </c>
      <c r="P24" s="15">
        <f t="shared" si="1"/>
        <v>3.4177891548843882E-2</v>
      </c>
      <c r="Q24" s="15"/>
      <c r="R24" s="14">
        <v>0.58237585724165397</v>
      </c>
      <c r="S24" s="14">
        <f t="shared" si="6"/>
        <v>2.0468038175405389E-2</v>
      </c>
      <c r="T24" s="15">
        <f t="shared" si="7"/>
        <v>2.0468038175405389E-2</v>
      </c>
    </row>
    <row r="25" spans="1:20" x14ac:dyDescent="0.35">
      <c r="A25" s="13">
        <v>43913</v>
      </c>
      <c r="B25" s="14">
        <v>7.91875104109446E-2</v>
      </c>
      <c r="C25" s="17"/>
      <c r="D25" s="14">
        <v>7.3499999999999996E-2</v>
      </c>
      <c r="E25" s="14">
        <f t="shared" si="2"/>
        <v>-7.1823326449198824E-2</v>
      </c>
      <c r="F25" s="15">
        <f t="shared" si="0"/>
        <v>7.1823326449198824E-2</v>
      </c>
      <c r="G25" s="15"/>
      <c r="H25" s="14">
        <v>7.9584217059070095E-2</v>
      </c>
      <c r="I25" s="14">
        <f t="shared" si="3"/>
        <v>5.0097123405797219E-3</v>
      </c>
      <c r="J25" s="15">
        <f t="shared" si="4"/>
        <v>5.0097123405797219E-3</v>
      </c>
      <c r="K25" s="13">
        <v>43913</v>
      </c>
      <c r="L25" s="14">
        <v>0.57595278620719903</v>
      </c>
      <c r="M25" s="17"/>
      <c r="N25" s="14">
        <v>0.5907</v>
      </c>
      <c r="O25" s="14">
        <f t="shared" si="5"/>
        <v>2.5604900516091371E-2</v>
      </c>
      <c r="P25" s="15">
        <f t="shared" si="1"/>
        <v>2.5604900516091371E-2</v>
      </c>
      <c r="Q25" s="15"/>
      <c r="R25" s="14">
        <v>0.57218514761963901</v>
      </c>
      <c r="S25" s="14">
        <f t="shared" si="6"/>
        <v>-6.5415754169207375E-3</v>
      </c>
      <c r="T25" s="15">
        <f t="shared" si="7"/>
        <v>6.5415754169207375E-3</v>
      </c>
    </row>
    <row r="26" spans="1:20" x14ac:dyDescent="0.35">
      <c r="A26" s="13">
        <v>43914</v>
      </c>
      <c r="B26" s="14">
        <v>8.1303131580352697E-2</v>
      </c>
      <c r="C26" s="17"/>
      <c r="D26" s="14">
        <v>7.3499999999999996E-2</v>
      </c>
      <c r="E26" s="14">
        <f t="shared" si="2"/>
        <v>-9.5975781358935586E-2</v>
      </c>
      <c r="F26" s="15">
        <f t="shared" si="0"/>
        <v>9.5975781358935586E-2</v>
      </c>
      <c r="G26" s="15"/>
      <c r="H26" s="14">
        <v>7.5684152102345095E-2</v>
      </c>
      <c r="I26" s="14">
        <f t="shared" si="3"/>
        <v>-6.911147662810882E-2</v>
      </c>
      <c r="J26" s="15">
        <f t="shared" si="4"/>
        <v>6.911147662810882E-2</v>
      </c>
      <c r="K26" s="13">
        <v>43914</v>
      </c>
      <c r="L26" s="14">
        <v>0.57923061649004604</v>
      </c>
      <c r="M26" s="17"/>
      <c r="N26" s="14">
        <v>0.59119999999999995</v>
      </c>
      <c r="O26" s="14">
        <f t="shared" si="5"/>
        <v>2.0664279769057416E-2</v>
      </c>
      <c r="P26" s="15">
        <f t="shared" si="1"/>
        <v>2.0664279769057416E-2</v>
      </c>
      <c r="Q26" s="15"/>
      <c r="R26" s="14">
        <v>0.57534141503616398</v>
      </c>
      <c r="S26" s="14">
        <f t="shared" si="6"/>
        <v>-6.7144265913452227E-3</v>
      </c>
      <c r="T26" s="15">
        <f t="shared" si="7"/>
        <v>6.7144265913452227E-3</v>
      </c>
    </row>
    <row r="27" spans="1:20" x14ac:dyDescent="0.35">
      <c r="A27" s="13">
        <v>43915</v>
      </c>
      <c r="B27" s="14">
        <v>6.9308959775500806E-2</v>
      </c>
      <c r="C27" s="17"/>
      <c r="D27" s="14">
        <v>7.3499999999999996E-2</v>
      </c>
      <c r="E27" s="14">
        <f t="shared" si="2"/>
        <v>6.0468952904132761E-2</v>
      </c>
      <c r="F27" s="15">
        <f t="shared" si="0"/>
        <v>6.0468952904132761E-2</v>
      </c>
      <c r="G27" s="15"/>
      <c r="H27" s="14">
        <v>7.2704496215485304E-2</v>
      </c>
      <c r="I27" s="14">
        <f t="shared" si="3"/>
        <v>4.8991305755893701E-2</v>
      </c>
      <c r="J27" s="15">
        <f t="shared" si="4"/>
        <v>4.8991305755893701E-2</v>
      </c>
      <c r="K27" s="13">
        <v>43915</v>
      </c>
      <c r="L27" s="14">
        <v>0.56062345239851197</v>
      </c>
      <c r="M27" s="17"/>
      <c r="N27" s="14">
        <v>0.59179999999999999</v>
      </c>
      <c r="O27" s="14">
        <f t="shared" si="5"/>
        <v>5.5610494830541937E-2</v>
      </c>
      <c r="P27" s="15">
        <f t="shared" si="1"/>
        <v>5.5610494830541937E-2</v>
      </c>
      <c r="Q27" s="15"/>
      <c r="R27" s="14">
        <v>0.55917251018065395</v>
      </c>
      <c r="S27" s="14">
        <f t="shared" si="6"/>
        <v>-2.5880869086914982E-3</v>
      </c>
      <c r="T27" s="15">
        <f t="shared" si="7"/>
        <v>2.5880869086914982E-3</v>
      </c>
    </row>
    <row r="28" spans="1:20" x14ac:dyDescent="0.35">
      <c r="A28" s="13">
        <v>43916</v>
      </c>
      <c r="B28" s="14">
        <v>7.5423658556408299E-2</v>
      </c>
      <c r="C28" s="17"/>
      <c r="D28" s="14">
        <v>7.3499999999999996E-2</v>
      </c>
      <c r="E28" s="14">
        <f t="shared" si="2"/>
        <v>-2.5504710235842321E-2</v>
      </c>
      <c r="F28" s="15">
        <f t="shared" si="0"/>
        <v>2.5504710235842321E-2</v>
      </c>
      <c r="G28" s="15"/>
      <c r="H28" s="14">
        <v>7.3242639520372202E-2</v>
      </c>
      <c r="I28" s="14">
        <f t="shared" si="3"/>
        <v>-2.8916908537457691E-2</v>
      </c>
      <c r="J28" s="15">
        <f t="shared" si="4"/>
        <v>2.8916908537457691E-2</v>
      </c>
      <c r="K28" s="13">
        <v>43916</v>
      </c>
      <c r="L28" s="14">
        <v>0.58201380173365203</v>
      </c>
      <c r="M28" s="17"/>
      <c r="N28" s="14">
        <v>0.59230000000000005</v>
      </c>
      <c r="O28" s="14">
        <f t="shared" si="5"/>
        <v>1.7673461068635127E-2</v>
      </c>
      <c r="P28" s="15">
        <f t="shared" si="1"/>
        <v>1.7673461068635127E-2</v>
      </c>
      <c r="Q28" s="15"/>
      <c r="R28" s="14">
        <v>0.57599166795809997</v>
      </c>
      <c r="S28" s="14">
        <f t="shared" si="6"/>
        <v>-1.034706351913622E-2</v>
      </c>
      <c r="T28" s="15">
        <f t="shared" si="7"/>
        <v>1.034706351913622E-2</v>
      </c>
    </row>
    <row r="29" spans="1:20" x14ac:dyDescent="0.35">
      <c r="A29" s="13">
        <v>43917</v>
      </c>
      <c r="B29" s="14">
        <v>7.4412049644104306E-2</v>
      </c>
      <c r="C29" s="17"/>
      <c r="D29" s="14">
        <v>7.3499999999999996E-2</v>
      </c>
      <c r="E29" s="14">
        <f t="shared" si="2"/>
        <v>-1.2256746702535853E-2</v>
      </c>
      <c r="F29" s="15">
        <f t="shared" si="0"/>
        <v>1.2256746702535853E-2</v>
      </c>
      <c r="G29" s="15"/>
      <c r="H29" s="14">
        <v>7.6562265745739599E-2</v>
      </c>
      <c r="I29" s="14">
        <f t="shared" si="3"/>
        <v>2.8896074115943349E-2</v>
      </c>
      <c r="J29" s="15">
        <f t="shared" si="4"/>
        <v>2.8896074115943349E-2</v>
      </c>
      <c r="K29" s="13">
        <v>43917</v>
      </c>
      <c r="L29" s="14">
        <v>0.58571895018810105</v>
      </c>
      <c r="M29" s="17"/>
      <c r="N29" s="14">
        <v>0.59289999999999998</v>
      </c>
      <c r="O29" s="14">
        <f t="shared" si="5"/>
        <v>1.2260231309901736E-2</v>
      </c>
      <c r="P29" s="15">
        <f t="shared" si="1"/>
        <v>1.2260231309901736E-2</v>
      </c>
      <c r="Q29" s="15"/>
      <c r="R29" s="14">
        <v>0.57724044525489104</v>
      </c>
      <c r="S29" s="14">
        <f t="shared" si="6"/>
        <v>-1.4475380949322492E-2</v>
      </c>
      <c r="T29" s="15">
        <f t="shared" si="7"/>
        <v>1.4475380949322492E-2</v>
      </c>
    </row>
    <row r="30" spans="1:20" x14ac:dyDescent="0.35">
      <c r="A30" s="13">
        <v>43918</v>
      </c>
      <c r="B30" s="14">
        <v>7.0006899038950604E-2</v>
      </c>
      <c r="C30" s="17"/>
      <c r="D30" s="14">
        <v>7.3499999999999996E-2</v>
      </c>
      <c r="E30" s="14">
        <f t="shared" si="2"/>
        <v>4.9896524614036854E-2</v>
      </c>
      <c r="F30" s="15">
        <f t="shared" si="0"/>
        <v>4.9896524614036854E-2</v>
      </c>
      <c r="G30" s="15"/>
      <c r="H30" s="14">
        <v>7.0725720664826894E-2</v>
      </c>
      <c r="I30" s="14">
        <f t="shared" si="3"/>
        <v>1.0267868392175892E-2</v>
      </c>
      <c r="J30" s="15">
        <f t="shared" si="4"/>
        <v>1.0267868392175892E-2</v>
      </c>
      <c r="K30" s="13">
        <v>43918</v>
      </c>
      <c r="L30" s="14">
        <v>0.55973452859454598</v>
      </c>
      <c r="M30" s="17"/>
      <c r="N30" s="14">
        <v>0.59340000000000004</v>
      </c>
      <c r="O30" s="14">
        <f t="shared" si="5"/>
        <v>6.0145425528751448E-2</v>
      </c>
      <c r="P30" s="15">
        <f t="shared" si="1"/>
        <v>6.0145425528751448E-2</v>
      </c>
      <c r="Q30" s="15"/>
      <c r="R30" s="14">
        <v>0.55543497138618103</v>
      </c>
      <c r="S30" s="14">
        <f t="shared" si="6"/>
        <v>-7.6814221541072897E-3</v>
      </c>
      <c r="T30" s="15">
        <f t="shared" si="7"/>
        <v>7.6814221541072897E-3</v>
      </c>
    </row>
    <row r="31" spans="1:20" x14ac:dyDescent="0.35">
      <c r="A31" s="13">
        <v>43919</v>
      </c>
      <c r="B31" s="14">
        <v>6.9822948508792407E-2</v>
      </c>
      <c r="C31" s="17"/>
      <c r="D31" s="14">
        <v>7.3499999999999996E-2</v>
      </c>
      <c r="E31" s="14">
        <f t="shared" si="2"/>
        <v>5.2662506664904865E-2</v>
      </c>
      <c r="F31" s="15">
        <f t="shared" si="0"/>
        <v>5.2662506664904865E-2</v>
      </c>
      <c r="G31" s="15"/>
      <c r="H31" s="14">
        <v>7.9706655276025995E-2</v>
      </c>
      <c r="I31" s="14">
        <f t="shared" si="3"/>
        <v>0.14155384409165978</v>
      </c>
      <c r="J31" s="15">
        <f t="shared" si="4"/>
        <v>0.14155384409165978</v>
      </c>
      <c r="K31" s="13">
        <v>43919</v>
      </c>
      <c r="L31" s="14">
        <v>0.57939246959156399</v>
      </c>
      <c r="M31" s="17"/>
      <c r="N31" s="14">
        <v>0.59389999999999998</v>
      </c>
      <c r="O31" s="14">
        <f t="shared" si="5"/>
        <v>2.5039211190754539E-2</v>
      </c>
      <c r="P31" s="15">
        <f t="shared" si="1"/>
        <v>2.5039211190754539E-2</v>
      </c>
      <c r="Q31" s="15"/>
      <c r="R31" s="14">
        <v>0.58404320253015896</v>
      </c>
      <c r="S31" s="14">
        <f t="shared" si="6"/>
        <v>8.0269129867591316E-3</v>
      </c>
      <c r="T31" s="15">
        <f t="shared" si="7"/>
        <v>8.0269129867591316E-3</v>
      </c>
    </row>
    <row r="32" spans="1:20" x14ac:dyDescent="0.35">
      <c r="A32" s="13">
        <v>43920</v>
      </c>
      <c r="B32" s="14">
        <v>7.0623254776000899E-2</v>
      </c>
      <c r="C32" s="17"/>
      <c r="D32" s="14">
        <v>7.3400000000000007E-2</v>
      </c>
      <c r="E32" s="14">
        <f t="shared" si="2"/>
        <v>3.9317718119990949E-2</v>
      </c>
      <c r="F32" s="15">
        <f t="shared" si="0"/>
        <v>3.9317718119990949E-2</v>
      </c>
      <c r="G32" s="15"/>
      <c r="H32" s="14">
        <v>7.3289888193362296E-2</v>
      </c>
      <c r="I32" s="14">
        <f t="shared" si="3"/>
        <v>3.7758574365048508E-2</v>
      </c>
      <c r="J32" s="15">
        <f t="shared" si="4"/>
        <v>3.7758574365048508E-2</v>
      </c>
      <c r="K32" s="13">
        <v>43920</v>
      </c>
      <c r="L32" s="14">
        <v>0.58270627392662899</v>
      </c>
      <c r="M32" s="17"/>
      <c r="N32" s="14">
        <v>0.59450000000000003</v>
      </c>
      <c r="O32" s="14">
        <f t="shared" si="5"/>
        <v>2.0239572836409914E-2</v>
      </c>
      <c r="P32" s="15">
        <f t="shared" si="1"/>
        <v>2.0239572836409914E-2</v>
      </c>
      <c r="Q32" s="15"/>
      <c r="R32" s="14">
        <v>0.57155608443990702</v>
      </c>
      <c r="S32" s="14">
        <f t="shared" si="6"/>
        <v>-1.9135180082385624E-2</v>
      </c>
      <c r="T32" s="15">
        <f t="shared" si="7"/>
        <v>1.9135180082385624E-2</v>
      </c>
    </row>
    <row r="33" spans="1:20" x14ac:dyDescent="0.35">
      <c r="A33" s="13">
        <v>43921</v>
      </c>
      <c r="B33" s="14">
        <v>7.6122361642342998E-2</v>
      </c>
      <c r="C33" s="17"/>
      <c r="D33" s="14">
        <v>7.3400000000000007E-2</v>
      </c>
      <c r="E33" s="14">
        <f t="shared" si="2"/>
        <v>-3.5762968773011369E-2</v>
      </c>
      <c r="F33" s="15">
        <f t="shared" si="0"/>
        <v>3.5762968773011369E-2</v>
      </c>
      <c r="G33" s="15"/>
      <c r="H33" s="14">
        <v>6.7475557167106306E-2</v>
      </c>
      <c r="I33" s="14">
        <f t="shared" si="3"/>
        <v>-0.11359085935698182</v>
      </c>
      <c r="J33" s="15">
        <f t="shared" si="4"/>
        <v>0.11359085935698182</v>
      </c>
      <c r="K33" s="13">
        <v>43921</v>
      </c>
      <c r="L33" s="14">
        <v>0.58759009396588302</v>
      </c>
      <c r="M33" s="17"/>
      <c r="N33" s="14">
        <v>0.59499999999999997</v>
      </c>
      <c r="O33" s="14">
        <f t="shared" si="5"/>
        <v>1.2610672150894347E-2</v>
      </c>
      <c r="P33" s="15">
        <f t="shared" si="1"/>
        <v>1.2610672150894347E-2</v>
      </c>
      <c r="Q33" s="15"/>
      <c r="R33" s="14">
        <v>0.56148188503983099</v>
      </c>
      <c r="S33" s="14">
        <f t="shared" si="6"/>
        <v>-4.44326907382614E-2</v>
      </c>
      <c r="T33" s="15">
        <f t="shared" si="7"/>
        <v>4.44326907382614E-2</v>
      </c>
    </row>
    <row r="34" spans="1:20" x14ac:dyDescent="0.35">
      <c r="A34" s="17"/>
      <c r="B34" s="17"/>
      <c r="C34" s="17"/>
      <c r="D34" s="17"/>
      <c r="E34" s="17"/>
      <c r="F34" s="14"/>
      <c r="G34" s="14"/>
      <c r="H34" s="17"/>
      <c r="I34" s="17"/>
      <c r="J34" s="14"/>
      <c r="K34" s="17"/>
      <c r="L34" s="17"/>
      <c r="M34" s="17"/>
      <c r="N34" s="17"/>
      <c r="O34" s="17"/>
      <c r="P34" s="14"/>
      <c r="Q34" s="14"/>
      <c r="R34" s="17"/>
      <c r="S34" s="17"/>
      <c r="T34" s="14"/>
    </row>
    <row r="35" spans="1:20" x14ac:dyDescent="0.35">
      <c r="A35" s="13" t="s">
        <v>20</v>
      </c>
      <c r="B35" s="14">
        <f>AVERAGE(B3:B33)</f>
        <v>7.6073493613157309E-2</v>
      </c>
      <c r="C35" s="14"/>
      <c r="D35" s="14">
        <f>AVERAGE(D3:D33)</f>
        <v>7.3619354838709641E-2</v>
      </c>
      <c r="E35" s="14"/>
      <c r="F35" s="15"/>
      <c r="G35" s="15"/>
      <c r="H35" s="14">
        <f>AVERAGE(H3:H33)</f>
        <v>7.5627032352838769E-2</v>
      </c>
      <c r="I35" s="16"/>
      <c r="J35" s="15"/>
      <c r="K35" s="13" t="s">
        <v>21</v>
      </c>
      <c r="L35" s="14">
        <f>AVERAGE(L3:L33)</f>
        <v>0.57682591156169094</v>
      </c>
      <c r="M35" s="14"/>
      <c r="N35" s="14">
        <f>AVERAGE(N3:N33)</f>
        <v>0.58695161290322573</v>
      </c>
      <c r="O35" s="14"/>
      <c r="P35" s="15"/>
      <c r="Q35" s="15"/>
      <c r="R35" s="14">
        <f>AVERAGE(R3:R33)</f>
        <v>0.57017253611677199</v>
      </c>
      <c r="S35" s="14"/>
      <c r="T35" s="18"/>
    </row>
    <row r="36" spans="1:20" x14ac:dyDescent="0.35">
      <c r="A36" s="17" t="s">
        <v>22</v>
      </c>
      <c r="B36" s="14">
        <f>MEDIAN(B3:C33)</f>
        <v>7.5983756118350496E-2</v>
      </c>
      <c r="C36" s="14"/>
      <c r="D36" s="14">
        <f>MEDIAN(D3:E33)</f>
        <v>7.3499999999999996E-2</v>
      </c>
      <c r="E36" s="14"/>
      <c r="F36" s="14"/>
      <c r="G36" s="14"/>
      <c r="H36" s="14">
        <f>MEDIAN(H3:I33)</f>
        <v>6.9983714811465758E-2</v>
      </c>
      <c r="I36" s="17"/>
      <c r="J36" s="14"/>
      <c r="K36" s="17" t="s">
        <v>23</v>
      </c>
      <c r="L36" s="14">
        <f>MEDIAN(L3:M33)</f>
        <v>0.57948754760954102</v>
      </c>
      <c r="M36" s="14"/>
      <c r="N36" s="14">
        <f>MEDIAN(N3:O33)</f>
        <v>0.31952271276437572</v>
      </c>
      <c r="O36" s="14"/>
      <c r="P36" s="14"/>
      <c r="Q36" s="14"/>
      <c r="R36" s="14">
        <f>MEDIAN(R3:S33)</f>
        <v>0.29986447231421715</v>
      </c>
      <c r="S36" s="14"/>
      <c r="T36" s="14"/>
    </row>
    <row r="37" spans="1:20" x14ac:dyDescent="0.35">
      <c r="A37" s="17" t="s">
        <v>24</v>
      </c>
      <c r="B37" s="14">
        <f>_xlfn.STDEV.S(B3:C33)</f>
        <v>6.3663576602755031E-3</v>
      </c>
      <c r="C37" s="14"/>
      <c r="D37" s="14">
        <f>_xlfn.STDEV.S(D3:E33)</f>
        <v>7.5145561630214658E-2</v>
      </c>
      <c r="E37" s="14"/>
      <c r="F37" s="14"/>
      <c r="G37" s="14"/>
      <c r="H37" s="14">
        <f>_xlfn.STDEV.S(H3:I33)</f>
        <v>8.1841368411367355E-2</v>
      </c>
      <c r="I37" s="17"/>
      <c r="J37" s="18"/>
      <c r="K37" s="17" t="s">
        <v>25</v>
      </c>
      <c r="L37" s="14">
        <f>_xlfn.STDEV.S(L3:M33)</f>
        <v>1.2579892263556094E-2</v>
      </c>
      <c r="M37" s="14"/>
      <c r="N37" s="14">
        <f>_xlfn.STDEV.S(N3:O33)</f>
        <v>0.2873014082092829</v>
      </c>
      <c r="O37" s="14"/>
      <c r="P37" s="14"/>
      <c r="Q37" s="14"/>
      <c r="R37" s="14">
        <f>_xlfn.STDEV.S(R3:S33)</f>
        <v>0.29370600396194446</v>
      </c>
      <c r="S37" s="14"/>
      <c r="T37" s="19"/>
    </row>
    <row r="38" spans="1:20" x14ac:dyDescent="0.35">
      <c r="A38" s="17" t="s">
        <v>26</v>
      </c>
      <c r="B38" s="14"/>
      <c r="C38" s="14"/>
      <c r="D38" s="14">
        <f>SUM(F3:F33)</f>
        <v>2.1435926318272709</v>
      </c>
      <c r="E38" s="14"/>
      <c r="F38" s="14"/>
      <c r="G38" s="14"/>
      <c r="H38" s="14">
        <f>SUM(J3:J33)</f>
        <v>2.4323157721870388</v>
      </c>
      <c r="I38" s="17"/>
      <c r="J38" s="14"/>
      <c r="K38" s="17"/>
      <c r="L38" s="14"/>
      <c r="M38" s="14"/>
      <c r="N38" s="14">
        <f>SUM(P3:P33)</f>
        <v>0.75856055777242137</v>
      </c>
      <c r="O38" s="14"/>
      <c r="P38" s="14"/>
      <c r="Q38" s="14"/>
      <c r="R38" s="14">
        <f>SUM(T3:T33)</f>
        <v>0.67026394350746787</v>
      </c>
      <c r="S38" s="14"/>
      <c r="T38" s="19"/>
    </row>
    <row r="39" spans="1:2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19"/>
    </row>
    <row r="40" spans="1:20" x14ac:dyDescent="0.35">
      <c r="A40" s="19" t="s">
        <v>4</v>
      </c>
      <c r="B40" s="20"/>
      <c r="C40" s="20"/>
      <c r="D40" s="20">
        <f>(D38/D39)*100</f>
        <v>6.9148149413782933</v>
      </c>
      <c r="E40" s="20"/>
      <c r="F40" s="20"/>
      <c r="G40" s="20"/>
      <c r="H40" s="20">
        <f>(H38/H39)*100</f>
        <v>7.846179910280771</v>
      </c>
      <c r="I40" s="19"/>
      <c r="J40" s="19"/>
      <c r="K40" s="19"/>
      <c r="L40" s="20"/>
      <c r="M40" s="20"/>
      <c r="N40" s="20">
        <f>(N38/N39)*100</f>
        <v>2.4469695412013595</v>
      </c>
      <c r="O40" s="20"/>
      <c r="P40" s="20"/>
      <c r="Q40" s="20"/>
      <c r="R40" s="20">
        <f>(R38/R39)*100</f>
        <v>2.1621417532498963</v>
      </c>
      <c r="S40" s="20"/>
      <c r="T40" s="1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M36" sqref="M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9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4.5612942721578804</v>
      </c>
      <c r="C3" s="3"/>
      <c r="D3" s="5">
        <v>6.2081999999999997</v>
      </c>
      <c r="E3" s="5">
        <f>(D3-B3)/B3</f>
        <v>0.36106105626528512</v>
      </c>
      <c r="F3" s="6">
        <f t="shared" ref="F3:F31" si="0">ABS((B3-D3)/B3)</f>
        <v>0.36106105626528512</v>
      </c>
      <c r="G3" s="6"/>
      <c r="H3" s="5">
        <v>4.5612942721578804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4.6947703567610803</v>
      </c>
      <c r="C4" s="3"/>
      <c r="D4" s="5">
        <v>6.1795</v>
      </c>
      <c r="E4" s="5">
        <f t="shared" ref="E4:E31" si="1">(D4-B4)/B4</f>
        <v>0.31625181434076233</v>
      </c>
      <c r="F4" s="6">
        <f t="shared" si="0"/>
        <v>0.31625181434076233</v>
      </c>
      <c r="G4" s="6"/>
      <c r="H4" s="5">
        <v>4.6883925194228597</v>
      </c>
      <c r="I4" s="5">
        <f t="shared" ref="I4:I31" si="2">(H4-B4)/B4</f>
        <v>-1.3584982551991494E-3</v>
      </c>
      <c r="J4" s="6">
        <f t="shared" ref="J4:J31" si="3">ABS((B4-H4)/B4)</f>
        <v>1.3584982551991494E-3</v>
      </c>
    </row>
    <row r="5" spans="1:10" x14ac:dyDescent="0.35">
      <c r="A5" s="4">
        <v>43893</v>
      </c>
      <c r="B5" s="5">
        <v>4.7035328508531897</v>
      </c>
      <c r="C5" s="3"/>
      <c r="D5" s="5">
        <v>6.1508000000000003</v>
      </c>
      <c r="E5" s="5">
        <f t="shared" si="1"/>
        <v>0.30769789327277386</v>
      </c>
      <c r="F5" s="6">
        <f t="shared" si="0"/>
        <v>0.30769789327277386</v>
      </c>
      <c r="G5" s="6"/>
      <c r="H5" s="5">
        <v>5.1336474810562898</v>
      </c>
      <c r="I5" s="5">
        <f t="shared" si="2"/>
        <v>9.144501459686416E-2</v>
      </c>
      <c r="J5" s="6">
        <f t="shared" si="3"/>
        <v>9.144501459686416E-2</v>
      </c>
    </row>
    <row r="6" spans="1:10" x14ac:dyDescent="0.35">
      <c r="A6" s="4">
        <v>43894</v>
      </c>
      <c r="B6" s="5">
        <v>4.7449116364849901</v>
      </c>
      <c r="C6" s="3"/>
      <c r="D6" s="5">
        <v>6.1223000000000001</v>
      </c>
      <c r="E6" s="5">
        <f t="shared" si="1"/>
        <v>0.29028746350593226</v>
      </c>
      <c r="F6" s="6">
        <f t="shared" si="0"/>
        <v>0.29028746350593226</v>
      </c>
      <c r="G6" s="6"/>
      <c r="H6" s="5">
        <v>4.9234519378949404</v>
      </c>
      <c r="I6" s="5">
        <f t="shared" si="2"/>
        <v>3.7627740006178939E-2</v>
      </c>
      <c r="J6" s="6">
        <f t="shared" si="3"/>
        <v>3.7627740006178939E-2</v>
      </c>
    </row>
    <row r="7" spans="1:10" x14ac:dyDescent="0.35">
      <c r="A7" s="4">
        <v>43895</v>
      </c>
      <c r="B7" s="5">
        <v>4.58722877620988</v>
      </c>
      <c r="C7" s="3"/>
      <c r="D7" s="5">
        <v>6.0938999999999997</v>
      </c>
      <c r="E7" s="5">
        <f t="shared" si="1"/>
        <v>0.32844911324326431</v>
      </c>
      <c r="F7" s="6">
        <f t="shared" si="0"/>
        <v>0.32844911324326431</v>
      </c>
      <c r="G7" s="6"/>
      <c r="H7" s="5">
        <v>4.8046573523436802</v>
      </c>
      <c r="I7" s="5">
        <f t="shared" si="2"/>
        <v>4.7398677227833155E-2</v>
      </c>
      <c r="J7" s="6">
        <f t="shared" si="3"/>
        <v>4.7398677227833155E-2</v>
      </c>
    </row>
    <row r="8" spans="1:10" x14ac:dyDescent="0.35">
      <c r="A8" s="4">
        <v>43896</v>
      </c>
      <c r="B8" s="5">
        <v>4.6738076669639996</v>
      </c>
      <c r="C8" s="3"/>
      <c r="D8" s="5">
        <v>6.0656999999999996</v>
      </c>
      <c r="E8" s="5">
        <f t="shared" si="1"/>
        <v>0.29780693434912825</v>
      </c>
      <c r="F8" s="6">
        <f t="shared" si="0"/>
        <v>0.29780693434912825</v>
      </c>
      <c r="G8" s="6"/>
      <c r="H8" s="5">
        <v>4.98809143959142</v>
      </c>
      <c r="I8" s="5">
        <f t="shared" si="2"/>
        <v>6.7243625545158989E-2</v>
      </c>
      <c r="J8" s="6">
        <f t="shared" si="3"/>
        <v>6.7243625545158989E-2</v>
      </c>
    </row>
    <row r="9" spans="1:10" x14ac:dyDescent="0.35">
      <c r="A9" s="4">
        <v>43897</v>
      </c>
      <c r="B9" s="5">
        <v>4.4629708011547704</v>
      </c>
      <c r="C9" s="3"/>
      <c r="D9" s="5">
        <v>6.0376000000000003</v>
      </c>
      <c r="E9" s="5">
        <f t="shared" si="1"/>
        <v>0.35282086058860229</v>
      </c>
      <c r="F9" s="6">
        <f t="shared" si="0"/>
        <v>0.35282086058860229</v>
      </c>
      <c r="G9" s="6"/>
      <c r="H9" s="5">
        <v>4.9322969050509</v>
      </c>
      <c r="I9" s="5">
        <f t="shared" si="2"/>
        <v>0.1051600211622926</v>
      </c>
      <c r="J9" s="6">
        <f t="shared" si="3"/>
        <v>0.1051600211622926</v>
      </c>
    </row>
    <row r="10" spans="1:10" x14ac:dyDescent="0.35">
      <c r="A10" s="4">
        <v>43898</v>
      </c>
      <c r="B10" s="5">
        <v>4.5250205300119104</v>
      </c>
      <c r="C10" s="3"/>
      <c r="D10" s="5">
        <v>6.0095999999999998</v>
      </c>
      <c r="E10" s="5">
        <f t="shared" si="1"/>
        <v>0.32808237225482417</v>
      </c>
      <c r="F10" s="6">
        <f t="shared" si="0"/>
        <v>0.32808237225482417</v>
      </c>
      <c r="G10" s="6"/>
      <c r="H10" s="5">
        <v>4.9802091234282697</v>
      </c>
      <c r="I10" s="5">
        <f t="shared" si="2"/>
        <v>0.10059370789532333</v>
      </c>
      <c r="J10" s="6">
        <f t="shared" si="3"/>
        <v>0.10059370789532333</v>
      </c>
    </row>
    <row r="11" spans="1:10" x14ac:dyDescent="0.35">
      <c r="A11" s="4">
        <v>43899</v>
      </c>
      <c r="B11" s="5">
        <v>4.65247543671396</v>
      </c>
      <c r="C11" s="3"/>
      <c r="D11" s="5">
        <v>5.9817</v>
      </c>
      <c r="E11" s="5">
        <f t="shared" si="1"/>
        <v>0.28570265042062648</v>
      </c>
      <c r="F11" s="6">
        <f t="shared" si="0"/>
        <v>0.28570265042062648</v>
      </c>
      <c r="G11" s="6"/>
      <c r="H11" s="5">
        <v>5.1260662929069003</v>
      </c>
      <c r="I11" s="5">
        <f t="shared" si="2"/>
        <v>0.10179330608727236</v>
      </c>
      <c r="J11" s="6">
        <f t="shared" si="3"/>
        <v>0.10179330608727236</v>
      </c>
    </row>
    <row r="12" spans="1:10" x14ac:dyDescent="0.35">
      <c r="A12" s="4">
        <v>43900</v>
      </c>
      <c r="B12" s="5">
        <v>4.8890196074644701</v>
      </c>
      <c r="C12" s="3"/>
      <c r="D12" s="5">
        <v>5.9539999999999997</v>
      </c>
      <c r="E12" s="5">
        <f t="shared" si="1"/>
        <v>0.2178310741297777</v>
      </c>
      <c r="F12" s="6">
        <f t="shared" si="0"/>
        <v>0.2178310741297777</v>
      </c>
      <c r="G12" s="6"/>
      <c r="H12" s="5">
        <v>5.0781881947074599</v>
      </c>
      <c r="I12" s="5">
        <f t="shared" si="2"/>
        <v>3.8692540106439847E-2</v>
      </c>
      <c r="J12" s="6">
        <f t="shared" si="3"/>
        <v>3.8692540106439847E-2</v>
      </c>
    </row>
    <row r="13" spans="1:10" x14ac:dyDescent="0.35">
      <c r="A13" s="4">
        <v>43901</v>
      </c>
      <c r="B13" s="5">
        <v>4.6095094194942003</v>
      </c>
      <c r="C13" s="3"/>
      <c r="D13" s="5">
        <v>5.9264000000000001</v>
      </c>
      <c r="E13" s="5">
        <f t="shared" si="1"/>
        <v>0.28568996408522401</v>
      </c>
      <c r="F13" s="6">
        <f t="shared" si="0"/>
        <v>0.28568996408522401</v>
      </c>
      <c r="G13" s="6"/>
      <c r="H13" s="5">
        <v>5.0139391124830004</v>
      </c>
      <c r="I13" s="5">
        <f t="shared" si="2"/>
        <v>8.7738120520681778E-2</v>
      </c>
      <c r="J13" s="6">
        <f t="shared" si="3"/>
        <v>8.7738120520681778E-2</v>
      </c>
    </row>
    <row r="14" spans="1:10" x14ac:dyDescent="0.35">
      <c r="A14" s="4">
        <v>43902</v>
      </c>
      <c r="B14" s="5">
        <v>4.5717265409492098</v>
      </c>
      <c r="C14" s="3"/>
      <c r="D14" s="5">
        <v>5.8989000000000003</v>
      </c>
      <c r="E14" s="5">
        <f t="shared" si="1"/>
        <v>0.29030027215390591</v>
      </c>
      <c r="F14" s="6">
        <f t="shared" si="0"/>
        <v>0.29030027215390591</v>
      </c>
      <c r="G14" s="6"/>
      <c r="H14" s="5">
        <v>5.2308517779936698</v>
      </c>
      <c r="I14" s="5">
        <f t="shared" si="2"/>
        <v>0.14417424820593236</v>
      </c>
      <c r="J14" s="6">
        <f t="shared" si="3"/>
        <v>0.14417424820593236</v>
      </c>
    </row>
    <row r="15" spans="1:10" x14ac:dyDescent="0.35">
      <c r="A15" s="4">
        <v>43903</v>
      </c>
      <c r="B15" s="5">
        <v>4.7202609922289804</v>
      </c>
      <c r="C15" s="3"/>
      <c r="D15" s="5">
        <v>5.8715999999999999</v>
      </c>
      <c r="E15" s="5">
        <f t="shared" si="1"/>
        <v>0.24391426865304314</v>
      </c>
      <c r="F15" s="6">
        <f t="shared" si="0"/>
        <v>0.24391426865304314</v>
      </c>
      <c r="G15" s="6"/>
      <c r="H15" s="5">
        <v>5.0639182705341304</v>
      </c>
      <c r="I15" s="5">
        <f t="shared" si="2"/>
        <v>7.2804719669297274E-2</v>
      </c>
      <c r="J15" s="6">
        <f t="shared" si="3"/>
        <v>7.2804719669297274E-2</v>
      </c>
    </row>
    <row r="16" spans="1:10" x14ac:dyDescent="0.35">
      <c r="A16" s="4">
        <v>43904</v>
      </c>
      <c r="B16" s="5">
        <v>4.7538082212209698</v>
      </c>
      <c r="C16" s="3"/>
      <c r="D16" s="5">
        <v>5.8442999999999996</v>
      </c>
      <c r="E16" s="5">
        <f t="shared" si="1"/>
        <v>0.22939330491101459</v>
      </c>
      <c r="F16" s="6">
        <f t="shared" si="0"/>
        <v>0.22939330491101459</v>
      </c>
      <c r="G16" s="6"/>
      <c r="H16" s="5">
        <v>4.7032713603763296</v>
      </c>
      <c r="I16" s="5">
        <f t="shared" si="2"/>
        <v>-1.0630816072689665E-2</v>
      </c>
      <c r="J16" s="6">
        <f t="shared" si="3"/>
        <v>1.0630816072689665E-2</v>
      </c>
    </row>
    <row r="17" spans="1:10" x14ac:dyDescent="0.35">
      <c r="A17" s="4">
        <v>43905</v>
      </c>
      <c r="B17" s="5">
        <v>4.5071842105719702</v>
      </c>
      <c r="C17" s="3"/>
      <c r="D17" s="5">
        <v>5.8171999999999997</v>
      </c>
      <c r="E17" s="5">
        <f t="shared" si="1"/>
        <v>0.29065059873862714</v>
      </c>
      <c r="F17" s="6">
        <f t="shared" si="0"/>
        <v>0.29065059873862714</v>
      </c>
      <c r="G17" s="6"/>
      <c r="H17" s="5">
        <v>4.8420901040906497</v>
      </c>
      <c r="I17" s="5">
        <f t="shared" si="2"/>
        <v>7.4304904763628318E-2</v>
      </c>
      <c r="J17" s="6">
        <f t="shared" si="3"/>
        <v>7.4304904763628318E-2</v>
      </c>
    </row>
    <row r="18" spans="1:10" x14ac:dyDescent="0.35">
      <c r="A18" s="4">
        <v>43906</v>
      </c>
      <c r="B18" s="5">
        <v>4.8040484698216099</v>
      </c>
      <c r="C18" s="3"/>
      <c r="D18" s="5">
        <v>5.7903000000000002</v>
      </c>
      <c r="E18" s="5">
        <f t="shared" si="1"/>
        <v>0.20529591580390799</v>
      </c>
      <c r="F18" s="6">
        <f t="shared" si="0"/>
        <v>0.20529591580390799</v>
      </c>
      <c r="G18" s="6"/>
      <c r="H18" s="5">
        <v>5.0070078851097097</v>
      </c>
      <c r="I18" s="5">
        <f t="shared" si="2"/>
        <v>4.2247578591903E-2</v>
      </c>
      <c r="J18" s="6">
        <f t="shared" si="3"/>
        <v>4.2247578591903E-2</v>
      </c>
    </row>
    <row r="19" spans="1:10" x14ac:dyDescent="0.35">
      <c r="A19" s="4">
        <v>43907</v>
      </c>
      <c r="B19" s="5">
        <v>4.6934145113229704</v>
      </c>
      <c r="C19" s="3"/>
      <c r="D19" s="5">
        <v>5.7633999999999999</v>
      </c>
      <c r="E19" s="5">
        <f t="shared" si="1"/>
        <v>0.22797591947092355</v>
      </c>
      <c r="F19" s="6">
        <f t="shared" si="0"/>
        <v>0.22797591947092355</v>
      </c>
      <c r="G19" s="6"/>
      <c r="H19" s="5">
        <v>4.9589725653605496</v>
      </c>
      <c r="I19" s="5">
        <f t="shared" si="2"/>
        <v>5.6580993090832775E-2</v>
      </c>
      <c r="J19" s="6">
        <f t="shared" si="3"/>
        <v>5.6580993090832775E-2</v>
      </c>
    </row>
    <row r="20" spans="1:10" x14ac:dyDescent="0.35">
      <c r="A20" s="4">
        <v>43908</v>
      </c>
      <c r="B20" s="5">
        <v>4.4962944056325398</v>
      </c>
      <c r="C20" s="3"/>
      <c r="D20" s="5">
        <v>5.7366999999999999</v>
      </c>
      <c r="E20" s="5">
        <f t="shared" si="1"/>
        <v>0.27587285939586059</v>
      </c>
      <c r="F20" s="6">
        <f t="shared" si="0"/>
        <v>0.27587285939586059</v>
      </c>
      <c r="G20" s="6"/>
      <c r="H20" s="5">
        <v>4.8805874010130097</v>
      </c>
      <c r="I20" s="5">
        <f t="shared" si="2"/>
        <v>8.5468824038537908E-2</v>
      </c>
      <c r="J20" s="6">
        <f t="shared" si="3"/>
        <v>8.5468824038537908E-2</v>
      </c>
    </row>
    <row r="21" spans="1:10" x14ac:dyDescent="0.35">
      <c r="A21" s="4">
        <v>43909</v>
      </c>
      <c r="B21" s="5">
        <v>4.8825230491426197</v>
      </c>
      <c r="C21" s="3"/>
      <c r="D21" s="5">
        <v>5.7100999999999997</v>
      </c>
      <c r="E21" s="5">
        <f t="shared" si="1"/>
        <v>0.16949780728689118</v>
      </c>
      <c r="F21" s="6">
        <f t="shared" si="0"/>
        <v>0.16949780728689118</v>
      </c>
      <c r="G21" s="6"/>
      <c r="H21" s="5">
        <v>5.0226763503594496</v>
      </c>
      <c r="I21" s="5">
        <f t="shared" si="2"/>
        <v>2.8705097714068362E-2</v>
      </c>
      <c r="J21" s="6">
        <f t="shared" si="3"/>
        <v>2.8705097714068362E-2</v>
      </c>
    </row>
    <row r="22" spans="1:10" x14ac:dyDescent="0.35">
      <c r="A22" s="4">
        <v>43910</v>
      </c>
      <c r="B22" s="5">
        <v>4.7234250174885704</v>
      </c>
      <c r="C22" s="3"/>
      <c r="D22" s="5">
        <v>5.6837</v>
      </c>
      <c r="E22" s="5">
        <f t="shared" si="1"/>
        <v>0.20330056663459109</v>
      </c>
      <c r="F22" s="6">
        <f t="shared" si="0"/>
        <v>0.20330056663459109</v>
      </c>
      <c r="G22" s="6"/>
      <c r="H22" s="5">
        <v>4.8484805324119904</v>
      </c>
      <c r="I22" s="5">
        <f t="shared" si="2"/>
        <v>2.6475600747423667E-2</v>
      </c>
      <c r="J22" s="6">
        <f t="shared" si="3"/>
        <v>2.6475600747423667E-2</v>
      </c>
    </row>
    <row r="23" spans="1:10" x14ac:dyDescent="0.35">
      <c r="A23" s="4">
        <v>43911</v>
      </c>
      <c r="B23" s="5">
        <v>4.6456422595315496</v>
      </c>
      <c r="C23" s="3"/>
      <c r="D23" s="5">
        <v>5.6573000000000002</v>
      </c>
      <c r="E23" s="5">
        <f t="shared" si="1"/>
        <v>0.21776488243209297</v>
      </c>
      <c r="F23" s="6">
        <f t="shared" si="0"/>
        <v>0.21776488243209297</v>
      </c>
      <c r="G23" s="6"/>
      <c r="H23" s="5">
        <v>4.9835332180236103</v>
      </c>
      <c r="I23" s="5">
        <f t="shared" si="2"/>
        <v>7.273288376839683E-2</v>
      </c>
      <c r="J23" s="6">
        <f t="shared" si="3"/>
        <v>7.273288376839683E-2</v>
      </c>
    </row>
    <row r="24" spans="1:10" x14ac:dyDescent="0.35">
      <c r="A24" s="4">
        <v>43912</v>
      </c>
      <c r="B24" s="5">
        <v>4.5786787240637601</v>
      </c>
      <c r="C24" s="3"/>
      <c r="D24" s="5">
        <v>5.6311</v>
      </c>
      <c r="E24" s="5">
        <f t="shared" si="1"/>
        <v>0.22985261455561878</v>
      </c>
      <c r="F24" s="6">
        <f t="shared" si="0"/>
        <v>0.22985261455561878</v>
      </c>
      <c r="G24" s="6"/>
      <c r="H24" s="5">
        <v>5.3286446778643102</v>
      </c>
      <c r="I24" s="5">
        <f t="shared" si="2"/>
        <v>0.16379527785145087</v>
      </c>
      <c r="J24" s="6">
        <f t="shared" si="3"/>
        <v>0.16379527785145087</v>
      </c>
    </row>
    <row r="25" spans="1:10" x14ac:dyDescent="0.35">
      <c r="A25" s="4">
        <v>43913</v>
      </c>
      <c r="B25" s="5">
        <v>4.72812343845764</v>
      </c>
      <c r="C25" s="3"/>
      <c r="D25" s="5">
        <v>5.6050000000000004</v>
      </c>
      <c r="E25" s="5">
        <f t="shared" si="1"/>
        <v>0.18545974379814542</v>
      </c>
      <c r="F25" s="6">
        <f t="shared" si="0"/>
        <v>0.18545974379814542</v>
      </c>
      <c r="G25" s="6"/>
      <c r="H25" s="5">
        <v>5.0419503592585704</v>
      </c>
      <c r="I25" s="5">
        <f t="shared" si="2"/>
        <v>6.6374519380844196E-2</v>
      </c>
      <c r="J25" s="6">
        <f t="shared" si="3"/>
        <v>6.6374519380844196E-2</v>
      </c>
    </row>
    <row r="26" spans="1:10" x14ac:dyDescent="0.35">
      <c r="A26" s="4">
        <v>43914</v>
      </c>
      <c r="B26" s="5">
        <v>4.7423483229743102</v>
      </c>
      <c r="C26" s="3"/>
      <c r="D26" s="5">
        <v>5.5789999999999997</v>
      </c>
      <c r="E26" s="5">
        <f t="shared" si="1"/>
        <v>0.1764213887395259</v>
      </c>
      <c r="F26" s="6">
        <f t="shared" si="0"/>
        <v>0.1764213887395259</v>
      </c>
      <c r="G26" s="6"/>
      <c r="H26" s="5">
        <v>5.1768225728259702</v>
      </c>
      <c r="I26" s="5">
        <f t="shared" si="2"/>
        <v>9.1615845202017154E-2</v>
      </c>
      <c r="J26" s="6">
        <f t="shared" si="3"/>
        <v>9.1615845202017154E-2</v>
      </c>
    </row>
    <row r="27" spans="1:10" x14ac:dyDescent="0.35">
      <c r="A27" s="4">
        <v>43915</v>
      </c>
      <c r="B27" s="5">
        <v>4.5617176784144498</v>
      </c>
      <c r="C27" s="3"/>
      <c r="D27" s="5">
        <v>5.5530999999999997</v>
      </c>
      <c r="E27" s="5">
        <f t="shared" si="1"/>
        <v>0.21732654045572852</v>
      </c>
      <c r="F27" s="6">
        <f t="shared" si="0"/>
        <v>0.21732654045572852</v>
      </c>
      <c r="G27" s="6"/>
      <c r="H27" s="5">
        <v>5.11562353906975</v>
      </c>
      <c r="I27" s="5">
        <f t="shared" si="2"/>
        <v>0.1214248446974968</v>
      </c>
      <c r="J27" s="6">
        <f t="shared" si="3"/>
        <v>0.1214248446974968</v>
      </c>
    </row>
    <row r="28" spans="1:10" x14ac:dyDescent="0.35">
      <c r="A28" s="4">
        <v>43916</v>
      </c>
      <c r="B28" s="5">
        <v>4.6995481936732899</v>
      </c>
      <c r="C28" s="3"/>
      <c r="D28" s="5">
        <v>5.5274000000000001</v>
      </c>
      <c r="E28" s="5">
        <f t="shared" si="1"/>
        <v>0.1761556158613706</v>
      </c>
      <c r="F28" s="6">
        <f t="shared" si="0"/>
        <v>0.1761556158613706</v>
      </c>
      <c r="G28" s="6"/>
      <c r="H28" s="5">
        <v>5.2627699173949196</v>
      </c>
      <c r="I28" s="5">
        <f t="shared" si="2"/>
        <v>0.11984592997255782</v>
      </c>
      <c r="J28" s="6">
        <f t="shared" si="3"/>
        <v>0.11984592997255782</v>
      </c>
    </row>
    <row r="29" spans="1:10" x14ac:dyDescent="0.35">
      <c r="A29" s="4">
        <v>43917</v>
      </c>
      <c r="B29" s="5">
        <v>4.7826115142664598</v>
      </c>
      <c r="C29" s="3"/>
      <c r="D29" s="5">
        <v>5.5018000000000002</v>
      </c>
      <c r="E29" s="5">
        <f t="shared" si="1"/>
        <v>0.15037568566633769</v>
      </c>
      <c r="F29" s="6">
        <f t="shared" si="0"/>
        <v>0.15037568566633769</v>
      </c>
      <c r="G29" s="6"/>
      <c r="H29" s="5">
        <v>5.3344159519906196</v>
      </c>
      <c r="I29" s="5">
        <f t="shared" si="2"/>
        <v>0.11537722352696539</v>
      </c>
      <c r="J29" s="6">
        <f t="shared" si="3"/>
        <v>0.11537722352696539</v>
      </c>
    </row>
    <row r="30" spans="1:10" x14ac:dyDescent="0.35">
      <c r="A30" s="4">
        <v>43918</v>
      </c>
      <c r="B30" s="5">
        <v>4.5593275902138801</v>
      </c>
      <c r="C30" s="3"/>
      <c r="D30" s="5">
        <v>5.4763000000000002</v>
      </c>
      <c r="E30" s="5">
        <f t="shared" si="1"/>
        <v>0.20112009756752408</v>
      </c>
      <c r="F30" s="6">
        <f t="shared" si="0"/>
        <v>0.20112009756752408</v>
      </c>
      <c r="G30" s="6"/>
      <c r="H30" s="5">
        <v>5.29505810615737</v>
      </c>
      <c r="I30" s="5">
        <f t="shared" si="2"/>
        <v>0.16136820647032657</v>
      </c>
      <c r="J30" s="6">
        <f t="shared" si="3"/>
        <v>0.16136820647032657</v>
      </c>
    </row>
    <row r="31" spans="1:10" x14ac:dyDescent="0.35">
      <c r="A31" s="4">
        <v>43919</v>
      </c>
      <c r="B31" s="5">
        <v>4.7224184878203603</v>
      </c>
      <c r="C31" s="3"/>
      <c r="D31" s="5">
        <v>5.4508999999999999</v>
      </c>
      <c r="E31" s="5">
        <f t="shared" si="1"/>
        <v>0.15426026178291355</v>
      </c>
      <c r="F31" s="6">
        <f t="shared" si="0"/>
        <v>0.15426026178291355</v>
      </c>
      <c r="G31" s="6"/>
      <c r="H31" s="5">
        <v>4.7764589886913802</v>
      </c>
      <c r="I31" s="5">
        <f t="shared" si="2"/>
        <v>1.144339516084741E-2</v>
      </c>
      <c r="J31" s="6">
        <f t="shared" si="3"/>
        <v>1.144339516084741E-2</v>
      </c>
    </row>
    <row r="32" spans="1:10" x14ac:dyDescent="0.35">
      <c r="A32" s="4">
        <v>43920</v>
      </c>
      <c r="B32" s="5">
        <v>4.7176636397639902</v>
      </c>
      <c r="C32" s="3"/>
      <c r="D32" s="5">
        <v>5.4256000000000002</v>
      </c>
      <c r="E32" s="5">
        <f t="shared" ref="E32:E33" si="4">(D32-B32)/B32</f>
        <v>0.15006079582889167</v>
      </c>
      <c r="F32" s="6">
        <f t="shared" ref="F32:F33" si="5">ABS((B32-D32)/B32)</f>
        <v>0.15006079582889167</v>
      </c>
      <c r="G32" s="6"/>
      <c r="H32" s="5">
        <v>4.4817536099951596</v>
      </c>
      <c r="I32" s="5">
        <f t="shared" ref="I32:I33" si="6">(H32-B32)/B32</f>
        <v>-5.000569090606731E-2</v>
      </c>
      <c r="J32" s="6">
        <f t="shared" ref="J32:J33" si="7">ABS((B32-H32)/B32)</f>
        <v>5.000569090606731E-2</v>
      </c>
    </row>
    <row r="33" spans="1:10" x14ac:dyDescent="0.35">
      <c r="A33" s="4">
        <v>43921</v>
      </c>
      <c r="B33" s="5">
        <v>4.5140883160343801</v>
      </c>
      <c r="C33" s="3"/>
      <c r="D33" s="5">
        <v>5.4005000000000001</v>
      </c>
      <c r="E33" s="5">
        <f t="shared" si="4"/>
        <v>0.19636560516926957</v>
      </c>
      <c r="F33" s="6">
        <f t="shared" si="5"/>
        <v>0.19636560516926957</v>
      </c>
      <c r="G33" s="6"/>
      <c r="H33" s="5">
        <v>4.56153154730222</v>
      </c>
      <c r="I33" s="5">
        <f t="shared" si="6"/>
        <v>1.0510036123865361E-2</v>
      </c>
      <c r="J33" s="6">
        <f t="shared" si="7"/>
        <v>1.0510036123865361E-2</v>
      </c>
    </row>
    <row r="34" spans="1:10" x14ac:dyDescent="0.35">
      <c r="A34" s="3"/>
      <c r="B34" s="3"/>
      <c r="C34" s="3"/>
      <c r="D34" s="3"/>
      <c r="E34" s="3"/>
      <c r="F34" s="5">
        <f>SUM(F3:F33)</f>
        <v>7.5630459413623843</v>
      </c>
      <c r="G34" s="5"/>
      <c r="H34" s="3"/>
      <c r="I34" s="3"/>
      <c r="J34" s="5">
        <f>SUM(J3:J33)</f>
        <v>2.2049378873583931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24.396922391491564</v>
      </c>
      <c r="G36" s="5"/>
      <c r="H36" s="3"/>
      <c r="I36" s="3" t="s">
        <v>4</v>
      </c>
      <c r="J36" s="5">
        <f>(J34/J35)*100</f>
        <v>7.1127028624464295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0.21328145853243699</v>
      </c>
      <c r="C3" s="3"/>
      <c r="D3" s="5">
        <v>0.2263</v>
      </c>
      <c r="E3" s="5">
        <f>(D3-B3)/B3</f>
        <v>6.1039255625603674E-2</v>
      </c>
      <c r="F3" s="6">
        <f t="shared" ref="F3:F31" si="0">ABS((B3-D3)/B3)</f>
        <v>6.1039255625603674E-2</v>
      </c>
      <c r="G3" s="6"/>
      <c r="H3" s="5">
        <v>0.21328145853243699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0.20464543798007001</v>
      </c>
      <c r="C4" s="3"/>
      <c r="D4" s="5">
        <v>0.22589999999999999</v>
      </c>
      <c r="E4" s="5">
        <f t="shared" ref="E4:E31" si="1">(D4-B4)/B4</f>
        <v>0.10386042430127329</v>
      </c>
      <c r="F4" s="6">
        <f t="shared" si="0"/>
        <v>0.10386042430127329</v>
      </c>
      <c r="G4" s="6"/>
      <c r="H4" s="5">
        <v>0.240191630061868</v>
      </c>
      <c r="I4" s="5">
        <f t="shared" ref="I4:I31" si="2">(H4-B4)/B4</f>
        <v>0.17369647929928328</v>
      </c>
      <c r="J4" s="6">
        <f t="shared" ref="J4:J31" si="3">ABS((B4-H4)/B4)</f>
        <v>0.17369647929928328</v>
      </c>
    </row>
    <row r="5" spans="1:10" x14ac:dyDescent="0.35">
      <c r="A5" s="4">
        <v>43893</v>
      </c>
      <c r="B5" s="5">
        <v>0.21335426936857399</v>
      </c>
      <c r="C5" s="3"/>
      <c r="D5" s="5">
        <v>0.22550000000000001</v>
      </c>
      <c r="E5" s="5">
        <f t="shared" si="1"/>
        <v>5.6927525600361954E-2</v>
      </c>
      <c r="F5" s="6">
        <f t="shared" si="0"/>
        <v>5.6927525600361954E-2</v>
      </c>
      <c r="G5" s="6"/>
      <c r="H5" s="5">
        <v>0.33569448742105701</v>
      </c>
      <c r="I5" s="5">
        <f t="shared" si="2"/>
        <v>0.57341349865906699</v>
      </c>
      <c r="J5" s="6">
        <f t="shared" si="3"/>
        <v>0.57341349865906699</v>
      </c>
    </row>
    <row r="6" spans="1:10" x14ac:dyDescent="0.35">
      <c r="A6" s="4">
        <v>43894</v>
      </c>
      <c r="B6" s="5">
        <v>0.180566369947046</v>
      </c>
      <c r="C6" s="3"/>
      <c r="D6" s="5">
        <v>0.22509999999999999</v>
      </c>
      <c r="E6" s="5">
        <f t="shared" si="1"/>
        <v>0.24663302510879628</v>
      </c>
      <c r="F6" s="6">
        <f t="shared" si="0"/>
        <v>0.24663302510879628</v>
      </c>
      <c r="G6" s="6"/>
      <c r="H6" s="5">
        <v>0.263317986289822</v>
      </c>
      <c r="I6" s="5">
        <f t="shared" si="2"/>
        <v>0.45828919508679411</v>
      </c>
      <c r="J6" s="6">
        <f t="shared" si="3"/>
        <v>0.45828919508679411</v>
      </c>
    </row>
    <row r="7" spans="1:10" x14ac:dyDescent="0.35">
      <c r="A7" s="4">
        <v>43895</v>
      </c>
      <c r="B7" s="5">
        <v>0.21248900515958599</v>
      </c>
      <c r="C7" s="3"/>
      <c r="D7" s="5">
        <v>0.22470000000000001</v>
      </c>
      <c r="E7" s="5">
        <f t="shared" si="1"/>
        <v>5.7466478471406901E-2</v>
      </c>
      <c r="F7" s="6">
        <f t="shared" si="0"/>
        <v>5.7466478471406901E-2</v>
      </c>
      <c r="G7" s="6"/>
      <c r="H7" s="5">
        <v>0.23050230569228899</v>
      </c>
      <c r="I7" s="5">
        <f t="shared" si="2"/>
        <v>8.4772859278881008E-2</v>
      </c>
      <c r="J7" s="6">
        <f t="shared" si="3"/>
        <v>8.4772859278881008E-2</v>
      </c>
    </row>
    <row r="8" spans="1:10" x14ac:dyDescent="0.35">
      <c r="A8" s="4">
        <v>43896</v>
      </c>
      <c r="B8" s="5">
        <v>0.18038998345844401</v>
      </c>
      <c r="C8" s="3"/>
      <c r="D8" s="5">
        <v>0.2243</v>
      </c>
      <c r="E8" s="5">
        <f t="shared" si="1"/>
        <v>0.24341715487584947</v>
      </c>
      <c r="F8" s="6">
        <f t="shared" si="0"/>
        <v>0.24341715487584947</v>
      </c>
      <c r="G8" s="6"/>
      <c r="H8" s="5">
        <v>0.23769641972288799</v>
      </c>
      <c r="I8" s="5">
        <f t="shared" si="2"/>
        <v>0.3176808111279944</v>
      </c>
      <c r="J8" s="6">
        <f t="shared" si="3"/>
        <v>0.3176808111279944</v>
      </c>
    </row>
    <row r="9" spans="1:10" x14ac:dyDescent="0.35">
      <c r="A9" s="4">
        <v>43897</v>
      </c>
      <c r="B9" s="5">
        <v>0.18275939725339399</v>
      </c>
      <c r="C9" s="3"/>
      <c r="D9" s="5">
        <v>0.224</v>
      </c>
      <c r="E9" s="5">
        <f t="shared" si="1"/>
        <v>0.22565516939972366</v>
      </c>
      <c r="F9" s="6">
        <f t="shared" si="0"/>
        <v>0.22565516939972366</v>
      </c>
      <c r="G9" s="6"/>
      <c r="H9" s="5">
        <v>0.24214876113028699</v>
      </c>
      <c r="I9" s="5">
        <f t="shared" si="2"/>
        <v>0.32495928947801395</v>
      </c>
      <c r="J9" s="6">
        <f t="shared" si="3"/>
        <v>0.32495928947801395</v>
      </c>
    </row>
    <row r="10" spans="1:10" x14ac:dyDescent="0.35">
      <c r="A10" s="4">
        <v>43898</v>
      </c>
      <c r="B10" s="5">
        <v>0.17705749642103899</v>
      </c>
      <c r="C10" s="3"/>
      <c r="D10" s="5">
        <v>0.22359999999999999</v>
      </c>
      <c r="E10" s="5">
        <f t="shared" si="1"/>
        <v>0.26286660841675924</v>
      </c>
      <c r="F10" s="6">
        <f t="shared" si="0"/>
        <v>0.26286660841675924</v>
      </c>
      <c r="G10" s="6"/>
      <c r="H10" s="5">
        <v>0.24209185905038899</v>
      </c>
      <c r="I10" s="5">
        <f t="shared" si="2"/>
        <v>0.36730646227313446</v>
      </c>
      <c r="J10" s="6">
        <f t="shared" si="3"/>
        <v>0.36730646227313446</v>
      </c>
    </row>
    <row r="11" spans="1:10" x14ac:dyDescent="0.35">
      <c r="A11" s="4">
        <v>43899</v>
      </c>
      <c r="B11" s="5">
        <v>0.38656006639823298</v>
      </c>
      <c r="C11" s="3"/>
      <c r="D11" s="5">
        <v>0.22320000000000001</v>
      </c>
      <c r="E11" s="5">
        <f t="shared" si="1"/>
        <v>-0.42259943692667917</v>
      </c>
      <c r="F11" s="6">
        <f t="shared" si="0"/>
        <v>0.42259943692667917</v>
      </c>
      <c r="G11" s="6"/>
      <c r="H11" s="5">
        <v>0.24657372473633499</v>
      </c>
      <c r="I11" s="5">
        <f t="shared" si="2"/>
        <v>-0.36213347893438247</v>
      </c>
      <c r="J11" s="6">
        <f t="shared" si="3"/>
        <v>0.36213347893438247</v>
      </c>
    </row>
    <row r="12" spans="1:10" x14ac:dyDescent="0.35">
      <c r="A12" s="4">
        <v>43900</v>
      </c>
      <c r="B12" s="5">
        <v>0.209899278515949</v>
      </c>
      <c r="C12" s="3"/>
      <c r="D12" s="5">
        <v>0.2228</v>
      </c>
      <c r="E12" s="5">
        <f t="shared" si="1"/>
        <v>6.1461485600441207E-2</v>
      </c>
      <c r="F12" s="6">
        <f t="shared" si="0"/>
        <v>6.1461485600441207E-2</v>
      </c>
      <c r="G12" s="6"/>
      <c r="H12" s="5">
        <v>0.24555040013459001</v>
      </c>
      <c r="I12" s="5">
        <f t="shared" si="2"/>
        <v>0.16984870967973381</v>
      </c>
      <c r="J12" s="6">
        <f t="shared" si="3"/>
        <v>0.16984870967973381</v>
      </c>
    </row>
    <row r="13" spans="1:10" x14ac:dyDescent="0.35">
      <c r="A13" s="4">
        <v>43901</v>
      </c>
      <c r="B13" s="5">
        <v>0.21950853742658999</v>
      </c>
      <c r="C13" s="3"/>
      <c r="D13" s="5">
        <v>0.22239999999999999</v>
      </c>
      <c r="E13" s="5">
        <f t="shared" si="1"/>
        <v>1.3172437880130226E-2</v>
      </c>
      <c r="F13" s="6">
        <f t="shared" si="0"/>
        <v>1.3172437880130226E-2</v>
      </c>
      <c r="G13" s="6"/>
      <c r="H13" s="5">
        <v>0.24419146244001599</v>
      </c>
      <c r="I13" s="5">
        <f t="shared" si="2"/>
        <v>0.11244630984651652</v>
      </c>
      <c r="J13" s="6">
        <f t="shared" si="3"/>
        <v>0.11244630984651652</v>
      </c>
    </row>
    <row r="14" spans="1:10" x14ac:dyDescent="0.35">
      <c r="A14" s="4">
        <v>43902</v>
      </c>
      <c r="B14" s="5">
        <v>0.21832007628865499</v>
      </c>
      <c r="C14" s="3"/>
      <c r="D14" s="5">
        <v>0.222</v>
      </c>
      <c r="E14" s="5">
        <f t="shared" si="1"/>
        <v>1.6855635880593724E-2</v>
      </c>
      <c r="F14" s="6">
        <f t="shared" si="0"/>
        <v>1.6855635880593724E-2</v>
      </c>
      <c r="G14" s="6"/>
      <c r="H14" s="5">
        <v>0.27359994596919202</v>
      </c>
      <c r="I14" s="5">
        <f t="shared" si="2"/>
        <v>0.25320561727657132</v>
      </c>
      <c r="J14" s="6">
        <f t="shared" si="3"/>
        <v>0.25320561727657132</v>
      </c>
    </row>
    <row r="15" spans="1:10" x14ac:dyDescent="0.35">
      <c r="A15" s="4">
        <v>43903</v>
      </c>
      <c r="B15" s="5">
        <v>0.23446467477828201</v>
      </c>
      <c r="C15" s="3"/>
      <c r="D15" s="5">
        <v>0.22170000000000001</v>
      </c>
      <c r="E15" s="5">
        <f t="shared" si="1"/>
        <v>-5.444178228704482E-2</v>
      </c>
      <c r="F15" s="6">
        <f t="shared" si="0"/>
        <v>5.444178228704482E-2</v>
      </c>
      <c r="G15" s="6"/>
      <c r="H15" s="5">
        <v>0.25179992637507798</v>
      </c>
      <c r="I15" s="5">
        <f t="shared" si="2"/>
        <v>7.3935451526712034E-2</v>
      </c>
      <c r="J15" s="6">
        <f t="shared" si="3"/>
        <v>7.3935451526712034E-2</v>
      </c>
    </row>
    <row r="16" spans="1:10" x14ac:dyDescent="0.35">
      <c r="A16" s="4">
        <v>43904</v>
      </c>
      <c r="B16" s="5">
        <v>0.24543566889129501</v>
      </c>
      <c r="C16" s="3"/>
      <c r="D16" s="5">
        <v>0.2213</v>
      </c>
      <c r="E16" s="5">
        <f t="shared" si="1"/>
        <v>-9.8338065531888313E-2</v>
      </c>
      <c r="F16" s="6">
        <f t="shared" si="0"/>
        <v>9.8338065531888313E-2</v>
      </c>
      <c r="G16" s="6"/>
      <c r="H16" s="5">
        <v>0.248217634479522</v>
      </c>
      <c r="I16" s="5">
        <f t="shared" si="2"/>
        <v>1.13348055757093E-2</v>
      </c>
      <c r="J16" s="6">
        <f t="shared" si="3"/>
        <v>1.13348055757093E-2</v>
      </c>
    </row>
    <row r="17" spans="1:15" x14ac:dyDescent="0.35">
      <c r="A17" s="4">
        <v>43905</v>
      </c>
      <c r="B17" s="5">
        <v>0.249290166134014</v>
      </c>
      <c r="C17" s="3"/>
      <c r="D17" s="5">
        <v>0.22090000000000001</v>
      </c>
      <c r="E17" s="5">
        <f t="shared" si="1"/>
        <v>-0.11388401947131735</v>
      </c>
      <c r="F17" s="6">
        <f t="shared" si="0"/>
        <v>0.11388401947131735</v>
      </c>
      <c r="G17" s="6"/>
      <c r="H17" s="5">
        <v>0.28133495843405099</v>
      </c>
      <c r="I17" s="5">
        <f t="shared" si="2"/>
        <v>0.12854414916154483</v>
      </c>
      <c r="J17" s="6">
        <f t="shared" si="3"/>
        <v>0.12854414916154483</v>
      </c>
    </row>
    <row r="18" spans="1:15" x14ac:dyDescent="0.35">
      <c r="A18" s="4">
        <v>43906</v>
      </c>
      <c r="B18" s="5">
        <v>0.24953171574510599</v>
      </c>
      <c r="C18" s="3"/>
      <c r="D18" s="5">
        <v>0.2205</v>
      </c>
      <c r="E18" s="5">
        <f t="shared" si="1"/>
        <v>-0.11634479271870025</v>
      </c>
      <c r="F18" s="6">
        <f t="shared" si="0"/>
        <v>0.11634479271870025</v>
      </c>
      <c r="G18" s="6"/>
      <c r="H18" s="5">
        <v>0.203312288214509</v>
      </c>
      <c r="I18" s="5">
        <f t="shared" si="2"/>
        <v>-0.18522466129239318</v>
      </c>
      <c r="J18" s="6">
        <f t="shared" si="3"/>
        <v>0.18522466129239318</v>
      </c>
    </row>
    <row r="19" spans="1:15" x14ac:dyDescent="0.35">
      <c r="A19" s="4">
        <v>43907</v>
      </c>
      <c r="B19" s="5">
        <v>0.229050497831776</v>
      </c>
      <c r="C19" s="3"/>
      <c r="D19" s="5">
        <v>0.22009999999999999</v>
      </c>
      <c r="E19" s="5">
        <f t="shared" si="1"/>
        <v>-3.9076526427589867E-2</v>
      </c>
      <c r="F19" s="6">
        <f t="shared" si="0"/>
        <v>3.9076526427589867E-2</v>
      </c>
      <c r="G19" s="6"/>
      <c r="H19" s="5">
        <v>0.210261494513307</v>
      </c>
      <c r="I19" s="5">
        <f t="shared" si="2"/>
        <v>-8.2029960625837228E-2</v>
      </c>
      <c r="J19" s="6">
        <f t="shared" si="3"/>
        <v>8.2029960625837228E-2</v>
      </c>
    </row>
    <row r="20" spans="1:15" x14ac:dyDescent="0.35">
      <c r="A20" s="4">
        <v>43908</v>
      </c>
      <c r="B20" s="5">
        <v>0.190238119820132</v>
      </c>
      <c r="C20" s="3"/>
      <c r="D20" s="5">
        <v>0.2198</v>
      </c>
      <c r="E20" s="5">
        <f t="shared" si="1"/>
        <v>0.15539409350669792</v>
      </c>
      <c r="F20" s="6">
        <f t="shared" si="0"/>
        <v>0.15539409350669792</v>
      </c>
      <c r="G20" s="6"/>
      <c r="H20" s="5">
        <v>0.182752368712363</v>
      </c>
      <c r="I20" s="5">
        <f t="shared" si="2"/>
        <v>-3.9349374956221678E-2</v>
      </c>
      <c r="J20" s="6">
        <f t="shared" si="3"/>
        <v>3.9349374956221678E-2</v>
      </c>
    </row>
    <row r="21" spans="1:15" x14ac:dyDescent="0.35">
      <c r="A21" s="4">
        <v>43909</v>
      </c>
      <c r="B21" s="5">
        <v>0.37812237353995398</v>
      </c>
      <c r="C21" s="3"/>
      <c r="D21" s="5">
        <v>0.21940000000000001</v>
      </c>
      <c r="E21" s="5">
        <f t="shared" si="1"/>
        <v>-0.41976456472016382</v>
      </c>
      <c r="F21" s="6">
        <f t="shared" si="0"/>
        <v>0.41976456472016382</v>
      </c>
      <c r="G21" s="6"/>
      <c r="H21" s="5">
        <v>0.181512151219033</v>
      </c>
      <c r="I21" s="5">
        <f t="shared" si="2"/>
        <v>-0.51996453021351385</v>
      </c>
      <c r="J21" s="6">
        <f t="shared" si="3"/>
        <v>0.51996453021351385</v>
      </c>
    </row>
    <row r="22" spans="1:15" x14ac:dyDescent="0.35">
      <c r="A22" s="4">
        <v>43910</v>
      </c>
      <c r="B22" s="5">
        <v>0.18273170848376999</v>
      </c>
      <c r="C22" s="3"/>
      <c r="D22" s="5">
        <v>0.219</v>
      </c>
      <c r="E22" s="5">
        <f t="shared" si="1"/>
        <v>0.19847836928340939</v>
      </c>
      <c r="F22" s="6">
        <f t="shared" si="0"/>
        <v>0.19847836928340939</v>
      </c>
      <c r="G22" s="6"/>
      <c r="H22" s="5">
        <v>0.23172889843882599</v>
      </c>
      <c r="I22" s="5">
        <f t="shared" si="2"/>
        <v>0.26813731651509115</v>
      </c>
      <c r="J22" s="6">
        <f t="shared" si="3"/>
        <v>0.26813731651509115</v>
      </c>
    </row>
    <row r="23" spans="1:15" x14ac:dyDescent="0.35">
      <c r="A23" s="4">
        <v>43911</v>
      </c>
      <c r="B23" s="5">
        <v>0.24309334218501999</v>
      </c>
      <c r="C23" s="3"/>
      <c r="D23" s="5">
        <v>0.21859999999999999</v>
      </c>
      <c r="E23" s="5">
        <f t="shared" si="1"/>
        <v>-0.10075694366971989</v>
      </c>
      <c r="F23" s="6">
        <f t="shared" si="0"/>
        <v>0.10075694366971989</v>
      </c>
      <c r="G23" s="6"/>
      <c r="H23" s="5">
        <v>0.26888939404194001</v>
      </c>
      <c r="I23" s="5">
        <f t="shared" si="2"/>
        <v>0.10611583034341793</v>
      </c>
      <c r="J23" s="6">
        <f t="shared" si="3"/>
        <v>0.10611583034341793</v>
      </c>
    </row>
    <row r="24" spans="1:15" x14ac:dyDescent="0.35">
      <c r="A24" s="4">
        <v>43912</v>
      </c>
      <c r="B24" s="5">
        <v>0.217993494318798</v>
      </c>
      <c r="C24" s="3"/>
      <c r="D24" s="5">
        <v>0.21829999999999999</v>
      </c>
      <c r="E24" s="5">
        <f t="shared" si="1"/>
        <v>1.4060313229061607E-3</v>
      </c>
      <c r="F24" s="6">
        <f t="shared" si="0"/>
        <v>1.4060313229061607E-3</v>
      </c>
      <c r="G24" s="6"/>
      <c r="H24" s="5">
        <v>0.31659116492126199</v>
      </c>
      <c r="I24" s="5">
        <f t="shared" si="2"/>
        <v>0.45229639036049768</v>
      </c>
      <c r="J24" s="6">
        <f t="shared" si="3"/>
        <v>0.45229639036049768</v>
      </c>
    </row>
    <row r="25" spans="1:15" x14ac:dyDescent="0.35">
      <c r="A25" s="4">
        <v>43913</v>
      </c>
      <c r="B25" s="5">
        <v>0.24973156538791899</v>
      </c>
      <c r="C25" s="3"/>
      <c r="D25" s="5">
        <v>0.21790000000000001</v>
      </c>
      <c r="E25" s="5">
        <f t="shared" si="1"/>
        <v>-0.12746312360823756</v>
      </c>
      <c r="F25" s="6">
        <f t="shared" si="0"/>
        <v>0.12746312360823756</v>
      </c>
      <c r="G25" s="6"/>
      <c r="H25" s="5">
        <v>0.233104130867029</v>
      </c>
      <c r="I25" s="5">
        <f t="shared" si="2"/>
        <v>-6.6581228908976206E-2</v>
      </c>
      <c r="J25" s="6">
        <f t="shared" si="3"/>
        <v>6.6581228908976206E-2</v>
      </c>
    </row>
    <row r="26" spans="1:15" x14ac:dyDescent="0.35">
      <c r="A26" s="4">
        <v>43914</v>
      </c>
      <c r="B26" s="5">
        <v>0.35619535932317298</v>
      </c>
      <c r="C26" s="3"/>
      <c r="D26" s="5">
        <v>0.2175</v>
      </c>
      <c r="E26" s="5">
        <f t="shared" si="1"/>
        <v>-0.3893800289445542</v>
      </c>
      <c r="F26" s="6">
        <f t="shared" si="0"/>
        <v>0.3893800289445542</v>
      </c>
      <c r="G26" s="6"/>
      <c r="H26" s="5">
        <v>0.25183963898580503</v>
      </c>
      <c r="I26" s="5">
        <f t="shared" si="2"/>
        <v>-0.29297327324999456</v>
      </c>
      <c r="J26" s="6">
        <f t="shared" si="3"/>
        <v>0.29297327324999456</v>
      </c>
    </row>
    <row r="27" spans="1:15" x14ac:dyDescent="0.35">
      <c r="A27" s="4">
        <v>43915</v>
      </c>
      <c r="B27" s="5">
        <v>0.179146386627107</v>
      </c>
      <c r="C27" s="3"/>
      <c r="D27" s="5">
        <v>0.21709999999999999</v>
      </c>
      <c r="E27" s="5">
        <f t="shared" si="1"/>
        <v>0.21185810156413254</v>
      </c>
      <c r="F27" s="6">
        <f t="shared" si="0"/>
        <v>0.21185810156413254</v>
      </c>
      <c r="G27" s="6"/>
      <c r="H27" s="5">
        <v>0.25458089672209699</v>
      </c>
      <c r="I27" s="5">
        <f t="shared" si="2"/>
        <v>0.42107748593337163</v>
      </c>
      <c r="J27" s="6">
        <f t="shared" si="3"/>
        <v>0.42107748593337163</v>
      </c>
    </row>
    <row r="28" spans="1:15" x14ac:dyDescent="0.35">
      <c r="A28" s="4">
        <v>43916</v>
      </c>
      <c r="B28" s="5">
        <v>0.206606300063431</v>
      </c>
      <c r="C28" s="3"/>
      <c r="D28" s="5">
        <v>0.21679999999999999</v>
      </c>
      <c r="E28" s="5">
        <f t="shared" si="1"/>
        <v>4.933876621109512E-2</v>
      </c>
      <c r="F28" s="6">
        <f t="shared" si="0"/>
        <v>4.933876621109512E-2</v>
      </c>
      <c r="G28" s="6"/>
      <c r="H28" s="5">
        <v>0.296258009372242</v>
      </c>
      <c r="I28" s="5">
        <f t="shared" si="2"/>
        <v>0.43392534148903822</v>
      </c>
      <c r="J28" s="6">
        <f t="shared" si="3"/>
        <v>0.43392534148903822</v>
      </c>
    </row>
    <row r="29" spans="1:15" x14ac:dyDescent="0.35">
      <c r="A29" s="4">
        <v>43917</v>
      </c>
      <c r="B29" s="5">
        <v>0.20601060611195801</v>
      </c>
      <c r="C29" s="3"/>
      <c r="D29" s="5">
        <v>0.21640000000000001</v>
      </c>
      <c r="E29" s="5">
        <f t="shared" si="1"/>
        <v>5.0431354405101859E-2</v>
      </c>
      <c r="F29" s="6">
        <f t="shared" si="0"/>
        <v>5.0431354405101859E-2</v>
      </c>
      <c r="G29" s="6"/>
      <c r="H29" s="5">
        <v>0.27571946460423402</v>
      </c>
      <c r="I29" s="5">
        <f t="shared" si="2"/>
        <v>0.33837509537927485</v>
      </c>
      <c r="J29" s="6">
        <f t="shared" si="3"/>
        <v>0.33837509537927485</v>
      </c>
    </row>
    <row r="30" spans="1:15" x14ac:dyDescent="0.35">
      <c r="A30" s="4">
        <v>43918</v>
      </c>
      <c r="B30" s="5">
        <v>0.21121093242429101</v>
      </c>
      <c r="C30" s="3"/>
      <c r="D30" s="5">
        <v>0.216</v>
      </c>
      <c r="E30" s="5">
        <f t="shared" si="1"/>
        <v>2.2674335654597991E-2</v>
      </c>
      <c r="F30" s="6">
        <f t="shared" si="0"/>
        <v>2.2674335654597991E-2</v>
      </c>
      <c r="G30" s="6"/>
      <c r="H30" s="5">
        <v>0.26911818834684997</v>
      </c>
      <c r="I30" s="5">
        <f t="shared" si="2"/>
        <v>0.27416789111196194</v>
      </c>
      <c r="J30" s="6">
        <f t="shared" si="3"/>
        <v>0.27416789111196194</v>
      </c>
    </row>
    <row r="31" spans="1:15" x14ac:dyDescent="0.35">
      <c r="A31" s="4">
        <v>43919</v>
      </c>
      <c r="B31" s="5">
        <v>0.212339915512129</v>
      </c>
      <c r="C31" s="3"/>
      <c r="D31" s="5">
        <v>0.21560000000000001</v>
      </c>
      <c r="E31" s="5">
        <f t="shared" si="1"/>
        <v>1.5353140176251034E-2</v>
      </c>
      <c r="F31" s="6">
        <f t="shared" si="0"/>
        <v>1.5353140176251034E-2</v>
      </c>
      <c r="G31" s="6"/>
      <c r="H31" s="5">
        <v>0.21453824187932699</v>
      </c>
      <c r="I31" s="5">
        <f t="shared" si="2"/>
        <v>1.0352864471552569E-2</v>
      </c>
      <c r="J31" s="6">
        <f t="shared" si="3"/>
        <v>1.0352864471552569E-2</v>
      </c>
      <c r="M31" s="1"/>
      <c r="O31" s="2"/>
    </row>
    <row r="32" spans="1:15" x14ac:dyDescent="0.35">
      <c r="A32" s="4">
        <v>43920</v>
      </c>
      <c r="B32" s="5">
        <v>0.20659512927755699</v>
      </c>
      <c r="C32" s="3"/>
      <c r="D32" s="5">
        <v>0.21529999999999999</v>
      </c>
      <c r="E32" s="5">
        <f t="shared" ref="E32:E33" si="4">(D32-B32)/B32</f>
        <v>4.2134927153815685E-2</v>
      </c>
      <c r="F32" s="6">
        <f t="shared" ref="F32:F33" si="5">ABS((B32-D32)/B32)</f>
        <v>4.2134927153815685E-2</v>
      </c>
      <c r="G32" s="6"/>
      <c r="H32" s="5">
        <v>0.22628731393874499</v>
      </c>
      <c r="I32" s="5">
        <f t="shared" ref="I32:I33" si="6">(H32-B32)/B32</f>
        <v>9.5317758603746583E-2</v>
      </c>
      <c r="J32" s="6">
        <f t="shared" ref="J32:J33" si="7">ABS((B32-H32)/B32)</f>
        <v>9.5317758603746583E-2</v>
      </c>
    </row>
    <row r="33" spans="1:10" x14ac:dyDescent="0.35">
      <c r="A33" s="4">
        <v>43921</v>
      </c>
      <c r="B33" s="5">
        <v>0.17804416501894499</v>
      </c>
      <c r="C33" s="3"/>
      <c r="D33" s="5">
        <v>0.21490000000000001</v>
      </c>
      <c r="E33" s="5">
        <f t="shared" si="4"/>
        <v>0.20700389129367611</v>
      </c>
      <c r="F33" s="6">
        <f t="shared" si="5"/>
        <v>0.20700389129367611</v>
      </c>
      <c r="G33" s="6"/>
      <c r="H33" s="5">
        <v>0.24238576718465901</v>
      </c>
      <c r="I33" s="5">
        <f t="shared" si="6"/>
        <v>0.36138001017257537</v>
      </c>
      <c r="J33" s="6">
        <f t="shared" si="7"/>
        <v>0.36138001017257537</v>
      </c>
    </row>
    <row r="34" spans="1:10" x14ac:dyDescent="0.35">
      <c r="A34" s="3"/>
      <c r="B34" s="3"/>
      <c r="C34" s="3"/>
      <c r="D34" s="3"/>
      <c r="E34" s="3"/>
      <c r="F34" s="5">
        <f>SUM(F3:F33)</f>
        <v>4.1854774960385193</v>
      </c>
      <c r="G34" s="5"/>
      <c r="H34" s="3"/>
      <c r="I34" s="3"/>
      <c r="J34" s="5">
        <f>SUM(J3:J33)</f>
        <v>7.3588361308318024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13.501540309801674</v>
      </c>
      <c r="G36" s="5"/>
      <c r="H36" s="3"/>
      <c r="I36" s="3" t="s">
        <v>4</v>
      </c>
      <c r="J36" s="5">
        <f>(J34/J35)*100</f>
        <v>23.738181067199363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2021-03-05T00:15:02Z</dcterms:modified>
</cp:coreProperties>
</file>