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drawings/drawing3.xml" ContentType="application/vnd.openxmlformats-officedocument.drawing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drawings/drawing4.xml" ContentType="application/vnd.openxmlformats-officedocument.drawing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ink/ink372.xml" ContentType="application/inkml+xml"/>
  <Override PartName="/xl/ink/ink373.xml" ContentType="application/inkml+xml"/>
  <Override PartName="/xl/ink/ink374.xml" ContentType="application/inkml+xml"/>
  <Override PartName="/xl/ink/ink375.xml" ContentType="application/inkml+xml"/>
  <Override PartName="/xl/ink/ink376.xml" ContentType="application/inkml+xml"/>
  <Override PartName="/xl/ink/ink377.xml" ContentType="application/inkml+xml"/>
  <Override PartName="/xl/ink/ink378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ink/ink379.xml" ContentType="application/inkml+xml"/>
  <Override PartName="/xl/ink/ink380.xml" ContentType="application/inkml+xml"/>
  <Override PartName="/xl/ink/ink381.xml" ContentType="application/inkml+xml"/>
  <Override PartName="/xl/ink/ink382.xml" ContentType="application/inkml+xml"/>
  <Override PartName="/xl/ink/ink383.xml" ContentType="application/inkml+xml"/>
  <Override PartName="/xl/ink/ink384.xml" ContentType="application/inkml+xml"/>
  <Override PartName="/xl/ink/ink385.xml" ContentType="application/inkml+xml"/>
  <Override PartName="/xl/ink/ink386.xml" ContentType="application/inkml+xml"/>
  <Override PartName="/xl/ink/ink387.xml" ContentType="application/inkml+xml"/>
  <Override PartName="/xl/ink/ink388.xml" ContentType="application/inkml+xml"/>
  <Override PartName="/xl/ink/ink389.xml" ContentType="application/inkml+xml"/>
  <Override PartName="/xl/ink/ink390.xml" ContentType="application/inkml+xml"/>
  <Override PartName="/xl/ink/ink391.xml" ContentType="application/inkml+xml"/>
  <Override PartName="/xl/ink/ink392.xml" ContentType="application/inkml+xml"/>
  <Override PartName="/xl/ink/ink393.xml" ContentType="application/inkml+xml"/>
  <Override PartName="/xl/ink/ink394.xml" ContentType="application/inkml+xml"/>
  <Override PartName="/xl/ink/ink395.xml" ContentType="application/inkml+xml"/>
  <Override PartName="/xl/ink/ink396.xml" ContentType="application/inkml+xml"/>
  <Override PartName="/xl/ink/ink397.xml" ContentType="application/inkml+xml"/>
  <Override PartName="/xl/ink/ink398.xml" ContentType="application/inkml+xml"/>
  <Override PartName="/xl/ink/ink399.xml" ContentType="application/inkml+xml"/>
  <Override PartName="/xl/ink/ink400.xml" ContentType="application/inkml+xml"/>
  <Override PartName="/xl/ink/ink401.xml" ContentType="application/inkml+xml"/>
  <Override PartName="/xl/ink/ink402.xml" ContentType="application/inkml+xml"/>
  <Override PartName="/xl/ink/ink403.xml" ContentType="application/inkml+xml"/>
  <Override PartName="/xl/ink/ink404.xml" ContentType="application/inkml+xml"/>
  <Override PartName="/xl/ink/ink405.xml" ContentType="application/inkml+xml"/>
  <Override PartName="/xl/ink/ink406.xml" ContentType="application/inkml+xml"/>
  <Override PartName="/xl/ink/ink407.xml" ContentType="application/inkml+xml"/>
  <Override PartName="/xl/ink/ink408.xml" ContentType="application/inkml+xml"/>
  <Override PartName="/xl/ink/ink409.xml" ContentType="application/inkml+xml"/>
  <Override PartName="/xl/ink/ink410.xml" ContentType="application/inkml+xml"/>
  <Override PartName="/xl/ink/ink411.xml" ContentType="application/inkml+xml"/>
  <Override PartName="/xl/ink/ink412.xml" ContentType="application/inkml+xml"/>
  <Override PartName="/xl/ink/ink413.xml" ContentType="application/inkml+xml"/>
  <Override PartName="/xl/ink/ink414.xml" ContentType="application/inkml+xml"/>
  <Override PartName="/xl/ink/ink415.xml" ContentType="application/inkml+xml"/>
  <Override PartName="/xl/ink/ink416.xml" ContentType="application/inkml+xml"/>
  <Override PartName="/xl/ink/ink417.xml" ContentType="application/inkml+xml"/>
  <Override PartName="/xl/ink/ink418.xml" ContentType="application/inkml+xml"/>
  <Override PartName="/xl/ink/ink419.xml" ContentType="application/inkml+xml"/>
  <Override PartName="/xl/ink/ink420.xml" ContentType="application/inkml+xml"/>
  <Override PartName="/xl/ink/ink421.xml" ContentType="application/inkml+xml"/>
  <Override PartName="/xl/ink/ink422.xml" ContentType="application/inkml+xml"/>
  <Override PartName="/xl/ink/ink423.xml" ContentType="application/inkml+xml"/>
  <Override PartName="/xl/ink/ink424.xml" ContentType="application/inkml+xml"/>
  <Override PartName="/xl/ink/ink425.xml" ContentType="application/inkml+xml"/>
  <Override PartName="/xl/ink/ink426.xml" ContentType="application/inkml+xml"/>
  <Override PartName="/xl/ink/ink427.xml" ContentType="application/inkml+xml"/>
  <Override PartName="/xl/ink/ink428.xml" ContentType="application/inkml+xml"/>
  <Override PartName="/xl/ink/ink429.xml" ContentType="application/inkml+xml"/>
  <Override PartName="/xl/ink/ink430.xml" ContentType="application/inkml+xml"/>
  <Override PartName="/xl/ink/ink431.xml" ContentType="application/inkml+xml"/>
  <Override PartName="/xl/ink/ink432.xml" ContentType="application/inkml+xml"/>
  <Override PartName="/xl/ink/ink433.xml" ContentType="application/inkml+xml"/>
  <Override PartName="/xl/ink/ink434.xml" ContentType="application/inkml+xml"/>
  <Override PartName="/xl/ink/ink435.xml" ContentType="application/inkml+xml"/>
  <Override PartName="/xl/ink/ink436.xml" ContentType="application/inkml+xml"/>
  <Override PartName="/xl/ink/ink437.xml" ContentType="application/inkml+xml"/>
  <Override PartName="/xl/ink/ink438.xml" ContentType="application/inkml+xml"/>
  <Override PartName="/xl/drawings/drawing8.xml" ContentType="application/vnd.openxmlformats-officedocument.drawing+xml"/>
  <Override PartName="/xl/ink/ink439.xml" ContentType="application/inkml+xml"/>
  <Override PartName="/xl/ink/ink440.xml" ContentType="application/inkml+xml"/>
  <Override PartName="/xl/ink/ink441.xml" ContentType="application/inkml+xml"/>
  <Override PartName="/xl/ink/ink442.xml" ContentType="application/inkml+xml"/>
  <Override PartName="/xl/ink/ink443.xml" ContentType="application/inkml+xml"/>
  <Override PartName="/xl/ink/ink444.xml" ContentType="application/inkml+xml"/>
  <Override PartName="/xl/ink/ink445.xml" ContentType="application/inkml+xml"/>
  <Override PartName="/xl/ink/ink446.xml" ContentType="application/inkml+xml"/>
  <Override PartName="/xl/ink/ink447.xml" ContentType="application/inkml+xml"/>
  <Override PartName="/xl/ink/ink448.xml" ContentType="application/inkml+xml"/>
  <Override PartName="/xl/ink/ink449.xml" ContentType="application/inkml+xml"/>
  <Override PartName="/xl/ink/ink450.xml" ContentType="application/inkml+xml"/>
  <Override PartName="/xl/ink/ink451.xml" ContentType="application/inkml+xml"/>
  <Override PartName="/xl/ink/ink452.xml" ContentType="application/inkml+xml"/>
  <Override PartName="/xl/ink/ink453.xml" ContentType="application/inkml+xml"/>
  <Override PartName="/xl/ink/ink454.xml" ContentType="application/inkml+xml"/>
  <Override PartName="/xl/ink/ink455.xml" ContentType="application/inkml+xml"/>
  <Override PartName="/xl/ink/ink456.xml" ContentType="application/inkml+xml"/>
  <Override PartName="/xl/ink/ink457.xml" ContentType="application/inkml+xml"/>
  <Override PartName="/xl/ink/ink458.xml" ContentType="application/inkml+xml"/>
  <Override PartName="/xl/ink/ink459.xml" ContentType="application/inkml+xml"/>
  <Override PartName="/xl/ink/ink460.xml" ContentType="application/inkml+xml"/>
  <Override PartName="/xl/ink/ink461.xml" ContentType="application/inkml+xml"/>
  <Override PartName="/xl/ink/ink462.xml" ContentType="application/inkml+xml"/>
  <Override PartName="/xl/ink/ink463.xml" ContentType="application/inkml+xml"/>
  <Override PartName="/xl/ink/ink464.xml" ContentType="application/inkml+xml"/>
  <Override PartName="/xl/ink/ink465.xml" ContentType="application/inkml+xml"/>
  <Override PartName="/xl/ink/ink466.xml" ContentType="application/inkml+xml"/>
  <Override PartName="/xl/ink/ink467.xml" ContentType="application/inkml+xml"/>
  <Override PartName="/xl/ink/ink468.xml" ContentType="application/inkml+xml"/>
  <Override PartName="/xl/ink/ink469.xml" ContentType="application/inkml+xml"/>
  <Override PartName="/xl/ink/ink470.xml" ContentType="application/inkml+xml"/>
  <Override PartName="/xl/ink/ink471.xml" ContentType="application/inkml+xml"/>
  <Override PartName="/xl/ink/ink472.xml" ContentType="application/inkml+xml"/>
  <Override PartName="/xl/ink/ink473.xml" ContentType="application/inkml+xml"/>
  <Override PartName="/xl/ink/ink474.xml" ContentType="application/inkml+xml"/>
  <Override PartName="/xl/ink/ink475.xml" ContentType="application/inkml+xml"/>
  <Override PartName="/xl/ink/ink476.xml" ContentType="application/inkml+xml"/>
  <Override PartName="/xl/ink/ink477.xml" ContentType="application/inkml+xml"/>
  <Override PartName="/xl/ink/ink478.xml" ContentType="application/inkml+xml"/>
  <Override PartName="/xl/ink/ink479.xml" ContentType="application/inkml+xml"/>
  <Override PartName="/xl/ink/ink480.xml" ContentType="application/inkml+xml"/>
  <Override PartName="/xl/ink/ink481.xml" ContentType="application/inkml+xml"/>
  <Override PartName="/xl/ink/ink482.xml" ContentType="application/inkml+xml"/>
  <Override PartName="/xl/ink/ink483.xml" ContentType="application/inkml+xml"/>
  <Override PartName="/xl/ink/ink484.xml" ContentType="application/inkml+xml"/>
  <Override PartName="/xl/ink/ink485.xml" ContentType="application/inkml+xml"/>
  <Override PartName="/xl/ink/ink486.xml" ContentType="application/inkml+xml"/>
  <Override PartName="/xl/ink/ink487.xml" ContentType="application/inkml+xml"/>
  <Override PartName="/xl/ink/ink488.xml" ContentType="application/inkml+xml"/>
  <Override PartName="/xl/ink/ink489.xml" ContentType="application/inkml+xml"/>
  <Override PartName="/xl/ink/ink490.xml" ContentType="application/inkml+xml"/>
  <Override PartName="/xl/ink/ink491.xml" ContentType="application/inkml+xml"/>
  <Override PartName="/xl/ink/ink492.xml" ContentType="application/inkml+xml"/>
  <Override PartName="/xl/ink/ink493.xml" ContentType="application/inkml+xml"/>
  <Override PartName="/xl/ink/ink494.xml" ContentType="application/inkml+xml"/>
  <Override PartName="/xl/ink/ink495.xml" ContentType="application/inkml+xml"/>
  <Override PartName="/xl/ink/ink496.xml" ContentType="application/inkml+xml"/>
  <Override PartName="/xl/ink/ink497.xml" ContentType="application/inkml+xml"/>
  <Override PartName="/xl/ink/ink49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Servidor4/30 dias/"/>
    </mc:Choice>
  </mc:AlternateContent>
  <xr:revisionPtr revIDLastSave="63" documentId="8_{9C389F79-204E-4A13-ABA7-80AE96D6E7BE}" xr6:coauthVersionLast="46" xr6:coauthVersionMax="46" xr10:uidLastSave="{9F65FFEF-7DAA-406F-BF8E-D84B8D190374}"/>
  <bookViews>
    <workbookView xWindow="-110" yWindow="-110" windowWidth="32220" windowHeight="17760" activeTab="10" xr2:uid="{00000000-000D-0000-FFFF-FFFF00000000}"/>
  </bookViews>
  <sheets>
    <sheet name="CPU_Media" sheetId="1" r:id="rId1"/>
    <sheet name="CPU_Max" sheetId="4" r:id="rId2"/>
    <sheet name="CPU_Min" sheetId="6" r:id="rId3"/>
    <sheet name="CPU_All" sheetId="13" r:id="rId4"/>
    <sheet name="NetIn_Media" sheetId="9" r:id="rId5"/>
    <sheet name="NetOut_Media" sheetId="12" r:id="rId6"/>
    <sheet name="Net_All" sheetId="14" r:id="rId7"/>
    <sheet name="Disk_Media" sheetId="11" r:id="rId8"/>
    <sheet name="Disk_Max" sheetId="8" r:id="rId9"/>
    <sheet name="Disk_Min" sheetId="10" r:id="rId10"/>
    <sheet name="Disk_All" sheetId="15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9" i="15" l="1"/>
  <c r="N39" i="15"/>
  <c r="H39" i="15"/>
  <c r="D39" i="15"/>
  <c r="R38" i="15"/>
  <c r="R40" i="15" s="1"/>
  <c r="N38" i="15"/>
  <c r="N40" i="15" s="1"/>
  <c r="H38" i="15"/>
  <c r="H40" i="15" s="1"/>
  <c r="D38" i="15"/>
  <c r="D40" i="15" s="1"/>
  <c r="R37" i="15"/>
  <c r="N37" i="15"/>
  <c r="L37" i="15"/>
  <c r="H37" i="15"/>
  <c r="D37" i="15"/>
  <c r="B37" i="15"/>
  <c r="R36" i="15"/>
  <c r="N36" i="15"/>
  <c r="L36" i="15"/>
  <c r="H36" i="15"/>
  <c r="D36" i="15"/>
  <c r="B36" i="15"/>
  <c r="R35" i="15"/>
  <c r="N35" i="15"/>
  <c r="L35" i="15"/>
  <c r="H35" i="15"/>
  <c r="D35" i="15"/>
  <c r="B35" i="15"/>
  <c r="T33" i="15"/>
  <c r="S33" i="15"/>
  <c r="P33" i="15"/>
  <c r="O33" i="15"/>
  <c r="T32" i="15"/>
  <c r="S32" i="15"/>
  <c r="P32" i="15"/>
  <c r="O32" i="15"/>
  <c r="T31" i="15"/>
  <c r="S31" i="15"/>
  <c r="P31" i="15"/>
  <c r="O31" i="15"/>
  <c r="T30" i="15"/>
  <c r="S30" i="15"/>
  <c r="P30" i="15"/>
  <c r="O30" i="15"/>
  <c r="T29" i="15"/>
  <c r="S29" i="15"/>
  <c r="P29" i="15"/>
  <c r="O29" i="15"/>
  <c r="T28" i="15"/>
  <c r="S28" i="15"/>
  <c r="P28" i="15"/>
  <c r="O28" i="15"/>
  <c r="T27" i="15"/>
  <c r="S27" i="15"/>
  <c r="P27" i="15"/>
  <c r="O27" i="15"/>
  <c r="T26" i="15"/>
  <c r="S26" i="15"/>
  <c r="P26" i="15"/>
  <c r="O26" i="15"/>
  <c r="T25" i="15"/>
  <c r="S25" i="15"/>
  <c r="P25" i="15"/>
  <c r="O25" i="15"/>
  <c r="T24" i="15"/>
  <c r="S24" i="15"/>
  <c r="P24" i="15"/>
  <c r="O24" i="15"/>
  <c r="T23" i="15"/>
  <c r="S23" i="15"/>
  <c r="P23" i="15"/>
  <c r="O23" i="15"/>
  <c r="T22" i="15"/>
  <c r="S22" i="15"/>
  <c r="P22" i="15"/>
  <c r="O22" i="15"/>
  <c r="T21" i="15"/>
  <c r="S21" i="15"/>
  <c r="P21" i="15"/>
  <c r="O21" i="15"/>
  <c r="T20" i="15"/>
  <c r="S20" i="15"/>
  <c r="P20" i="15"/>
  <c r="O20" i="15"/>
  <c r="T19" i="15"/>
  <c r="S19" i="15"/>
  <c r="P19" i="15"/>
  <c r="O19" i="15"/>
  <c r="T18" i="15"/>
  <c r="S18" i="15"/>
  <c r="P18" i="15"/>
  <c r="O18" i="15"/>
  <c r="T17" i="15"/>
  <c r="S17" i="15"/>
  <c r="P17" i="15"/>
  <c r="O17" i="15"/>
  <c r="T16" i="15"/>
  <c r="S16" i="15"/>
  <c r="P16" i="15"/>
  <c r="O16" i="15"/>
  <c r="T15" i="15"/>
  <c r="S15" i="15"/>
  <c r="P15" i="15"/>
  <c r="O15" i="15"/>
  <c r="T14" i="15"/>
  <c r="S14" i="15"/>
  <c r="P14" i="15"/>
  <c r="O14" i="15"/>
  <c r="T13" i="15"/>
  <c r="S13" i="15"/>
  <c r="P13" i="15"/>
  <c r="O13" i="15"/>
  <c r="T12" i="15"/>
  <c r="S12" i="15"/>
  <c r="P12" i="15"/>
  <c r="O12" i="15"/>
  <c r="T11" i="15"/>
  <c r="S11" i="15"/>
  <c r="P11" i="15"/>
  <c r="O11" i="15"/>
  <c r="T10" i="15"/>
  <c r="S10" i="15"/>
  <c r="P10" i="15"/>
  <c r="O10" i="15"/>
  <c r="T9" i="15"/>
  <c r="S9" i="15"/>
  <c r="P9" i="15"/>
  <c r="O9" i="15"/>
  <c r="T8" i="15"/>
  <c r="S8" i="15"/>
  <c r="P8" i="15"/>
  <c r="O8" i="15"/>
  <c r="T7" i="15"/>
  <c r="S7" i="15"/>
  <c r="P7" i="15"/>
  <c r="O7" i="15"/>
  <c r="T6" i="15"/>
  <c r="S6" i="15"/>
  <c r="P6" i="15"/>
  <c r="O6" i="15"/>
  <c r="T5" i="15"/>
  <c r="S5" i="15"/>
  <c r="P5" i="15"/>
  <c r="O5" i="15"/>
  <c r="T4" i="15"/>
  <c r="S4" i="15"/>
  <c r="P4" i="15"/>
  <c r="O4" i="15"/>
  <c r="T3" i="15"/>
  <c r="S3" i="15"/>
  <c r="P3" i="15"/>
  <c r="O3" i="15"/>
  <c r="J33" i="15"/>
  <c r="I33" i="15"/>
  <c r="F33" i="15"/>
  <c r="E33" i="15"/>
  <c r="J32" i="15"/>
  <c r="I32" i="15"/>
  <c r="F32" i="15"/>
  <c r="E32" i="15"/>
  <c r="J31" i="15"/>
  <c r="I31" i="15"/>
  <c r="F31" i="15"/>
  <c r="E31" i="15"/>
  <c r="J30" i="15"/>
  <c r="I30" i="15"/>
  <c r="F30" i="15"/>
  <c r="E30" i="15"/>
  <c r="J29" i="15"/>
  <c r="I29" i="15"/>
  <c r="F29" i="15"/>
  <c r="E29" i="15"/>
  <c r="J28" i="15"/>
  <c r="I28" i="15"/>
  <c r="F28" i="15"/>
  <c r="E28" i="15"/>
  <c r="J27" i="15"/>
  <c r="I27" i="15"/>
  <c r="F27" i="15"/>
  <c r="E27" i="15"/>
  <c r="J26" i="15"/>
  <c r="I26" i="15"/>
  <c r="F26" i="15"/>
  <c r="E26" i="15"/>
  <c r="J25" i="15"/>
  <c r="I25" i="15"/>
  <c r="F25" i="15"/>
  <c r="E25" i="15"/>
  <c r="J24" i="15"/>
  <c r="I24" i="15"/>
  <c r="F24" i="15"/>
  <c r="E24" i="15"/>
  <c r="J23" i="15"/>
  <c r="I23" i="15"/>
  <c r="F23" i="15"/>
  <c r="E23" i="15"/>
  <c r="J22" i="15"/>
  <c r="I22" i="15"/>
  <c r="F22" i="15"/>
  <c r="E22" i="15"/>
  <c r="J21" i="15"/>
  <c r="I21" i="15"/>
  <c r="F21" i="15"/>
  <c r="E21" i="15"/>
  <c r="J20" i="15"/>
  <c r="I20" i="15"/>
  <c r="F20" i="15"/>
  <c r="E20" i="15"/>
  <c r="J19" i="15"/>
  <c r="I19" i="15"/>
  <c r="F19" i="15"/>
  <c r="E19" i="15"/>
  <c r="J18" i="15"/>
  <c r="I18" i="15"/>
  <c r="F18" i="15"/>
  <c r="E18" i="15"/>
  <c r="J17" i="15"/>
  <c r="I17" i="15"/>
  <c r="F17" i="15"/>
  <c r="E17" i="15"/>
  <c r="J16" i="15"/>
  <c r="I16" i="15"/>
  <c r="F16" i="15"/>
  <c r="E16" i="15"/>
  <c r="J15" i="15"/>
  <c r="I15" i="15"/>
  <c r="F15" i="15"/>
  <c r="E15" i="15"/>
  <c r="J14" i="15"/>
  <c r="I14" i="15"/>
  <c r="F14" i="15"/>
  <c r="E14" i="15"/>
  <c r="J13" i="15"/>
  <c r="I13" i="15"/>
  <c r="F13" i="15"/>
  <c r="E13" i="15"/>
  <c r="J12" i="15"/>
  <c r="I12" i="15"/>
  <c r="F12" i="15"/>
  <c r="E12" i="15"/>
  <c r="J11" i="15"/>
  <c r="I11" i="15"/>
  <c r="F11" i="15"/>
  <c r="E11" i="15"/>
  <c r="J10" i="15"/>
  <c r="I10" i="15"/>
  <c r="F10" i="15"/>
  <c r="E10" i="15"/>
  <c r="J9" i="15"/>
  <c r="I9" i="15"/>
  <c r="F9" i="15"/>
  <c r="E9" i="15"/>
  <c r="J8" i="15"/>
  <c r="I8" i="15"/>
  <c r="F8" i="15"/>
  <c r="E8" i="15"/>
  <c r="J7" i="15"/>
  <c r="I7" i="15"/>
  <c r="F7" i="15"/>
  <c r="E7" i="15"/>
  <c r="J6" i="15"/>
  <c r="I6" i="15"/>
  <c r="F6" i="15"/>
  <c r="E6" i="15"/>
  <c r="J5" i="15"/>
  <c r="I5" i="15"/>
  <c r="F5" i="15"/>
  <c r="E5" i="15"/>
  <c r="J4" i="15"/>
  <c r="I4" i="15"/>
  <c r="F4" i="15"/>
  <c r="E4" i="15"/>
  <c r="J3" i="15"/>
  <c r="I3" i="15"/>
  <c r="F3" i="15"/>
  <c r="E3" i="15"/>
  <c r="R39" i="14"/>
  <c r="N39" i="14"/>
  <c r="H39" i="14"/>
  <c r="D39" i="14"/>
  <c r="R38" i="14"/>
  <c r="R40" i="14" s="1"/>
  <c r="N38" i="14"/>
  <c r="N40" i="14" s="1"/>
  <c r="L37" i="14"/>
  <c r="B37" i="14"/>
  <c r="L36" i="14"/>
  <c r="B36" i="14"/>
  <c r="R35" i="14"/>
  <c r="N35" i="14"/>
  <c r="L35" i="14"/>
  <c r="H35" i="14"/>
  <c r="D35" i="14"/>
  <c r="B35" i="14"/>
  <c r="T33" i="14"/>
  <c r="S33" i="14"/>
  <c r="P33" i="14"/>
  <c r="O33" i="14"/>
  <c r="T32" i="14"/>
  <c r="S32" i="14"/>
  <c r="P32" i="14"/>
  <c r="O32" i="14"/>
  <c r="T31" i="14"/>
  <c r="S31" i="14"/>
  <c r="P31" i="14"/>
  <c r="O31" i="14"/>
  <c r="T30" i="14"/>
  <c r="S30" i="14"/>
  <c r="P30" i="14"/>
  <c r="O30" i="14"/>
  <c r="T29" i="14"/>
  <c r="S29" i="14"/>
  <c r="P29" i="14"/>
  <c r="O29" i="14"/>
  <c r="T28" i="14"/>
  <c r="S28" i="14"/>
  <c r="P28" i="14"/>
  <c r="O28" i="14"/>
  <c r="T27" i="14"/>
  <c r="S27" i="14"/>
  <c r="P27" i="14"/>
  <c r="O27" i="14"/>
  <c r="T26" i="14"/>
  <c r="S26" i="14"/>
  <c r="P26" i="14"/>
  <c r="O26" i="14"/>
  <c r="T25" i="14"/>
  <c r="S25" i="14"/>
  <c r="P25" i="14"/>
  <c r="O25" i="14"/>
  <c r="T24" i="14"/>
  <c r="S24" i="14"/>
  <c r="P24" i="14"/>
  <c r="O24" i="14"/>
  <c r="T23" i="14"/>
  <c r="S23" i="14"/>
  <c r="P23" i="14"/>
  <c r="O23" i="14"/>
  <c r="T22" i="14"/>
  <c r="S22" i="14"/>
  <c r="P22" i="14"/>
  <c r="O22" i="14"/>
  <c r="T21" i="14"/>
  <c r="S21" i="14"/>
  <c r="P21" i="14"/>
  <c r="O21" i="14"/>
  <c r="T20" i="14"/>
  <c r="S20" i="14"/>
  <c r="P20" i="14"/>
  <c r="O20" i="14"/>
  <c r="T19" i="14"/>
  <c r="S19" i="14"/>
  <c r="P19" i="14"/>
  <c r="O19" i="14"/>
  <c r="T18" i="14"/>
  <c r="S18" i="14"/>
  <c r="P18" i="14"/>
  <c r="O18" i="14"/>
  <c r="T17" i="14"/>
  <c r="S17" i="14"/>
  <c r="P17" i="14"/>
  <c r="O17" i="14"/>
  <c r="T16" i="14"/>
  <c r="S16" i="14"/>
  <c r="P16" i="14"/>
  <c r="O16" i="14"/>
  <c r="T15" i="14"/>
  <c r="S15" i="14"/>
  <c r="P15" i="14"/>
  <c r="O15" i="14"/>
  <c r="T14" i="14"/>
  <c r="S14" i="14"/>
  <c r="P14" i="14"/>
  <c r="O14" i="14"/>
  <c r="T13" i="14"/>
  <c r="S13" i="14"/>
  <c r="P13" i="14"/>
  <c r="O13" i="14"/>
  <c r="T12" i="14"/>
  <c r="S12" i="14"/>
  <c r="P12" i="14"/>
  <c r="O12" i="14"/>
  <c r="T11" i="14"/>
  <c r="S11" i="14"/>
  <c r="P11" i="14"/>
  <c r="O11" i="14"/>
  <c r="T10" i="14"/>
  <c r="S10" i="14"/>
  <c r="P10" i="14"/>
  <c r="O10" i="14"/>
  <c r="T9" i="14"/>
  <c r="S9" i="14"/>
  <c r="P9" i="14"/>
  <c r="O9" i="14"/>
  <c r="T8" i="14"/>
  <c r="S8" i="14"/>
  <c r="P8" i="14"/>
  <c r="O8" i="14"/>
  <c r="T7" i="14"/>
  <c r="S7" i="14"/>
  <c r="P7" i="14"/>
  <c r="O7" i="14"/>
  <c r="T6" i="14"/>
  <c r="S6" i="14"/>
  <c r="P6" i="14"/>
  <c r="O6" i="14"/>
  <c r="T5" i="14"/>
  <c r="S5" i="14"/>
  <c r="P5" i="14"/>
  <c r="O5" i="14"/>
  <c r="T4" i="14"/>
  <c r="S4" i="14"/>
  <c r="P4" i="14"/>
  <c r="O4" i="14"/>
  <c r="T3" i="14"/>
  <c r="T34" i="14" s="1"/>
  <c r="S3" i="14"/>
  <c r="R37" i="14" s="1"/>
  <c r="P3" i="14"/>
  <c r="P34" i="14" s="1"/>
  <c r="O3" i="14"/>
  <c r="N37" i="14" s="1"/>
  <c r="J33" i="14"/>
  <c r="I33" i="14"/>
  <c r="F33" i="14"/>
  <c r="E33" i="14"/>
  <c r="J32" i="14"/>
  <c r="I32" i="14"/>
  <c r="F32" i="14"/>
  <c r="E32" i="14"/>
  <c r="J31" i="14"/>
  <c r="I31" i="14"/>
  <c r="F31" i="14"/>
  <c r="E31" i="14"/>
  <c r="J30" i="14"/>
  <c r="I30" i="14"/>
  <c r="F30" i="14"/>
  <c r="E30" i="14"/>
  <c r="J29" i="14"/>
  <c r="I29" i="14"/>
  <c r="F29" i="14"/>
  <c r="E29" i="14"/>
  <c r="J28" i="14"/>
  <c r="I28" i="14"/>
  <c r="F28" i="14"/>
  <c r="E28" i="14"/>
  <c r="J27" i="14"/>
  <c r="I27" i="14"/>
  <c r="F27" i="14"/>
  <c r="E27" i="14"/>
  <c r="J26" i="14"/>
  <c r="I26" i="14"/>
  <c r="F26" i="14"/>
  <c r="E26" i="14"/>
  <c r="J25" i="14"/>
  <c r="I25" i="14"/>
  <c r="F25" i="14"/>
  <c r="E25" i="14"/>
  <c r="J24" i="14"/>
  <c r="I24" i="14"/>
  <c r="F24" i="14"/>
  <c r="E24" i="14"/>
  <c r="J23" i="14"/>
  <c r="I23" i="14"/>
  <c r="F23" i="14"/>
  <c r="E23" i="14"/>
  <c r="J22" i="14"/>
  <c r="I22" i="14"/>
  <c r="F22" i="14"/>
  <c r="E22" i="14"/>
  <c r="J21" i="14"/>
  <c r="I21" i="14"/>
  <c r="F21" i="14"/>
  <c r="E21" i="14"/>
  <c r="J20" i="14"/>
  <c r="I20" i="14"/>
  <c r="F20" i="14"/>
  <c r="E20" i="14"/>
  <c r="J19" i="14"/>
  <c r="I19" i="14"/>
  <c r="F19" i="14"/>
  <c r="E19" i="14"/>
  <c r="J18" i="14"/>
  <c r="I18" i="14"/>
  <c r="F18" i="14"/>
  <c r="E18" i="14"/>
  <c r="J17" i="14"/>
  <c r="I17" i="14"/>
  <c r="F17" i="14"/>
  <c r="E17" i="14"/>
  <c r="J16" i="14"/>
  <c r="I16" i="14"/>
  <c r="F16" i="14"/>
  <c r="E16" i="14"/>
  <c r="J15" i="14"/>
  <c r="I15" i="14"/>
  <c r="F15" i="14"/>
  <c r="E15" i="14"/>
  <c r="J14" i="14"/>
  <c r="I14" i="14"/>
  <c r="F14" i="14"/>
  <c r="E14" i="14"/>
  <c r="J13" i="14"/>
  <c r="I13" i="14"/>
  <c r="F13" i="14"/>
  <c r="E13" i="14"/>
  <c r="J12" i="14"/>
  <c r="I12" i="14"/>
  <c r="F12" i="14"/>
  <c r="E12" i="14"/>
  <c r="J11" i="14"/>
  <c r="I11" i="14"/>
  <c r="F11" i="14"/>
  <c r="E11" i="14"/>
  <c r="J10" i="14"/>
  <c r="I10" i="14"/>
  <c r="F10" i="14"/>
  <c r="E10" i="14"/>
  <c r="J9" i="14"/>
  <c r="I9" i="14"/>
  <c r="F9" i="14"/>
  <c r="E9" i="14"/>
  <c r="J8" i="14"/>
  <c r="I8" i="14"/>
  <c r="F8" i="14"/>
  <c r="E8" i="14"/>
  <c r="J7" i="14"/>
  <c r="I7" i="14"/>
  <c r="F7" i="14"/>
  <c r="E7" i="14"/>
  <c r="J6" i="14"/>
  <c r="I6" i="14"/>
  <c r="F6" i="14"/>
  <c r="E6" i="14"/>
  <c r="J5" i="14"/>
  <c r="I5" i="14"/>
  <c r="F5" i="14"/>
  <c r="E5" i="14"/>
  <c r="J4" i="14"/>
  <c r="I4" i="14"/>
  <c r="F4" i="14"/>
  <c r="D38" i="14" s="1"/>
  <c r="D40" i="14" s="1"/>
  <c r="E4" i="14"/>
  <c r="D37" i="14" s="1"/>
  <c r="J3" i="14"/>
  <c r="I3" i="14"/>
  <c r="H36" i="14" s="1"/>
  <c r="F3" i="14"/>
  <c r="E3" i="14"/>
  <c r="D36" i="14" s="1"/>
  <c r="AB39" i="13"/>
  <c r="X39" i="13"/>
  <c r="R39" i="13"/>
  <c r="N39" i="13"/>
  <c r="H39" i="13"/>
  <c r="D39" i="13"/>
  <c r="AB38" i="13"/>
  <c r="AB40" i="13" s="1"/>
  <c r="X38" i="13"/>
  <c r="X40" i="13" s="1"/>
  <c r="R38" i="13"/>
  <c r="R40" i="13" s="1"/>
  <c r="N38" i="13"/>
  <c r="N40" i="13" s="1"/>
  <c r="H38" i="13"/>
  <c r="H40" i="13" s="1"/>
  <c r="D38" i="13"/>
  <c r="D40" i="13" s="1"/>
  <c r="AB37" i="13"/>
  <c r="X37" i="13"/>
  <c r="V37" i="13"/>
  <c r="R37" i="13"/>
  <c r="N37" i="13"/>
  <c r="L37" i="13"/>
  <c r="H37" i="13"/>
  <c r="D37" i="13"/>
  <c r="B37" i="13"/>
  <c r="AB36" i="13"/>
  <c r="X36" i="13"/>
  <c r="V36" i="13"/>
  <c r="R36" i="13"/>
  <c r="N36" i="13"/>
  <c r="L36" i="13"/>
  <c r="H36" i="13"/>
  <c r="D36" i="13"/>
  <c r="B36" i="13"/>
  <c r="AB35" i="13"/>
  <c r="X35" i="13"/>
  <c r="V35" i="13"/>
  <c r="R35" i="13"/>
  <c r="N35" i="13"/>
  <c r="L35" i="13"/>
  <c r="H35" i="13"/>
  <c r="D35" i="13"/>
  <c r="B35" i="13"/>
  <c r="AD33" i="13"/>
  <c r="AC33" i="13"/>
  <c r="Z33" i="13"/>
  <c r="Y33" i="13"/>
  <c r="AD32" i="13"/>
  <c r="AC32" i="13"/>
  <c r="Z32" i="13"/>
  <c r="Y32" i="13"/>
  <c r="AD31" i="13"/>
  <c r="AC31" i="13"/>
  <c r="Z31" i="13"/>
  <c r="Y31" i="13"/>
  <c r="AD30" i="13"/>
  <c r="AC30" i="13"/>
  <c r="Z30" i="13"/>
  <c r="Y30" i="13"/>
  <c r="AD29" i="13"/>
  <c r="AC29" i="13"/>
  <c r="Z29" i="13"/>
  <c r="Y29" i="13"/>
  <c r="AD28" i="13"/>
  <c r="AC28" i="13"/>
  <c r="Z28" i="13"/>
  <c r="Y28" i="13"/>
  <c r="AD27" i="13"/>
  <c r="AC27" i="13"/>
  <c r="Z27" i="13"/>
  <c r="Y27" i="13"/>
  <c r="AD26" i="13"/>
  <c r="AC26" i="13"/>
  <c r="Z26" i="13"/>
  <c r="Y26" i="13"/>
  <c r="AD25" i="13"/>
  <c r="AC25" i="13"/>
  <c r="Z25" i="13"/>
  <c r="Y25" i="13"/>
  <c r="AD24" i="13"/>
  <c r="AC24" i="13"/>
  <c r="Z24" i="13"/>
  <c r="Y24" i="13"/>
  <c r="AD23" i="13"/>
  <c r="AC23" i="13"/>
  <c r="Z23" i="13"/>
  <c r="Y23" i="13"/>
  <c r="AD22" i="13"/>
  <c r="AC22" i="13"/>
  <c r="Z22" i="13"/>
  <c r="Y22" i="13"/>
  <c r="AD21" i="13"/>
  <c r="AC21" i="13"/>
  <c r="Z21" i="13"/>
  <c r="Y21" i="13"/>
  <c r="AD20" i="13"/>
  <c r="AC20" i="13"/>
  <c r="Z20" i="13"/>
  <c r="Y20" i="13"/>
  <c r="AD19" i="13"/>
  <c r="AC19" i="13"/>
  <c r="Z19" i="13"/>
  <c r="Y19" i="13"/>
  <c r="AD18" i="13"/>
  <c r="AC18" i="13"/>
  <c r="Z18" i="13"/>
  <c r="Y18" i="13"/>
  <c r="AD17" i="13"/>
  <c r="AC17" i="13"/>
  <c r="Z17" i="13"/>
  <c r="Y17" i="13"/>
  <c r="AD16" i="13"/>
  <c r="AC16" i="13"/>
  <c r="Z16" i="13"/>
  <c r="Y16" i="13"/>
  <c r="AD15" i="13"/>
  <c r="AC15" i="13"/>
  <c r="Z15" i="13"/>
  <c r="Y15" i="13"/>
  <c r="AD14" i="13"/>
  <c r="AC14" i="13"/>
  <c r="Z14" i="13"/>
  <c r="Y14" i="13"/>
  <c r="AD13" i="13"/>
  <c r="AC13" i="13"/>
  <c r="Z13" i="13"/>
  <c r="Y13" i="13"/>
  <c r="AD12" i="13"/>
  <c r="AC12" i="13"/>
  <c r="Z12" i="13"/>
  <c r="Y12" i="13"/>
  <c r="AD11" i="13"/>
  <c r="AC11" i="13"/>
  <c r="Z11" i="13"/>
  <c r="Y11" i="13"/>
  <c r="AD10" i="13"/>
  <c r="AC10" i="13"/>
  <c r="Z10" i="13"/>
  <c r="Y10" i="13"/>
  <c r="AD9" i="13"/>
  <c r="AC9" i="13"/>
  <c r="Z9" i="13"/>
  <c r="Y9" i="13"/>
  <c r="AD8" i="13"/>
  <c r="AC8" i="13"/>
  <c r="Z8" i="13"/>
  <c r="Y8" i="13"/>
  <c r="AD7" i="13"/>
  <c r="AC7" i="13"/>
  <c r="Z7" i="13"/>
  <c r="Y7" i="13"/>
  <c r="AD6" i="13"/>
  <c r="AC6" i="13"/>
  <c r="Z6" i="13"/>
  <c r="Y6" i="13"/>
  <c r="AD5" i="13"/>
  <c r="AC5" i="13"/>
  <c r="Z5" i="13"/>
  <c r="Y5" i="13"/>
  <c r="AD4" i="13"/>
  <c r="AC4" i="13"/>
  <c r="Z4" i="13"/>
  <c r="Y4" i="13"/>
  <c r="AD3" i="13"/>
  <c r="AC3" i="13"/>
  <c r="Z3" i="13"/>
  <c r="Y3" i="13"/>
  <c r="T33" i="13"/>
  <c r="S33" i="13"/>
  <c r="P33" i="13"/>
  <c r="O33" i="13"/>
  <c r="T32" i="13"/>
  <c r="S32" i="13"/>
  <c r="P32" i="13"/>
  <c r="O32" i="13"/>
  <c r="T31" i="13"/>
  <c r="S31" i="13"/>
  <c r="P31" i="13"/>
  <c r="O31" i="13"/>
  <c r="T30" i="13"/>
  <c r="S30" i="13"/>
  <c r="P30" i="13"/>
  <c r="O30" i="13"/>
  <c r="T29" i="13"/>
  <c r="S29" i="13"/>
  <c r="P29" i="13"/>
  <c r="O29" i="13"/>
  <c r="T28" i="13"/>
  <c r="S28" i="13"/>
  <c r="P28" i="13"/>
  <c r="O28" i="13"/>
  <c r="T27" i="13"/>
  <c r="S27" i="13"/>
  <c r="P27" i="13"/>
  <c r="O27" i="13"/>
  <c r="T26" i="13"/>
  <c r="S26" i="13"/>
  <c r="P26" i="13"/>
  <c r="O26" i="13"/>
  <c r="T25" i="13"/>
  <c r="S25" i="13"/>
  <c r="P25" i="13"/>
  <c r="O25" i="13"/>
  <c r="T24" i="13"/>
  <c r="S24" i="13"/>
  <c r="P24" i="13"/>
  <c r="O24" i="13"/>
  <c r="T23" i="13"/>
  <c r="S23" i="13"/>
  <c r="P23" i="13"/>
  <c r="O23" i="13"/>
  <c r="T22" i="13"/>
  <c r="S22" i="13"/>
  <c r="P22" i="13"/>
  <c r="O22" i="13"/>
  <c r="T21" i="13"/>
  <c r="S21" i="13"/>
  <c r="P21" i="13"/>
  <c r="O21" i="13"/>
  <c r="T20" i="13"/>
  <c r="S20" i="13"/>
  <c r="P20" i="13"/>
  <c r="O20" i="13"/>
  <c r="T19" i="13"/>
  <c r="S19" i="13"/>
  <c r="P19" i="13"/>
  <c r="O19" i="13"/>
  <c r="T18" i="13"/>
  <c r="S18" i="13"/>
  <c r="P18" i="13"/>
  <c r="O18" i="13"/>
  <c r="T17" i="13"/>
  <c r="S17" i="13"/>
  <c r="P17" i="13"/>
  <c r="O17" i="13"/>
  <c r="T16" i="13"/>
  <c r="S16" i="13"/>
  <c r="P16" i="13"/>
  <c r="O16" i="13"/>
  <c r="T15" i="13"/>
  <c r="S15" i="13"/>
  <c r="P15" i="13"/>
  <c r="O15" i="13"/>
  <c r="T14" i="13"/>
  <c r="S14" i="13"/>
  <c r="P14" i="13"/>
  <c r="O14" i="13"/>
  <c r="T13" i="13"/>
  <c r="S13" i="13"/>
  <c r="P13" i="13"/>
  <c r="O13" i="13"/>
  <c r="T12" i="13"/>
  <c r="S12" i="13"/>
  <c r="P12" i="13"/>
  <c r="O12" i="13"/>
  <c r="T11" i="13"/>
  <c r="S11" i="13"/>
  <c r="P11" i="13"/>
  <c r="O11" i="13"/>
  <c r="T10" i="13"/>
  <c r="S10" i="13"/>
  <c r="P10" i="13"/>
  <c r="O10" i="13"/>
  <c r="T9" i="13"/>
  <c r="S9" i="13"/>
  <c r="P9" i="13"/>
  <c r="O9" i="13"/>
  <c r="T8" i="13"/>
  <c r="S8" i="13"/>
  <c r="P8" i="13"/>
  <c r="O8" i="13"/>
  <c r="T7" i="13"/>
  <c r="S7" i="13"/>
  <c r="P7" i="13"/>
  <c r="O7" i="13"/>
  <c r="T6" i="13"/>
  <c r="S6" i="13"/>
  <c r="P6" i="13"/>
  <c r="O6" i="13"/>
  <c r="T5" i="13"/>
  <c r="S5" i="13"/>
  <c r="P5" i="13"/>
  <c r="O5" i="13"/>
  <c r="T4" i="13"/>
  <c r="S4" i="13"/>
  <c r="P4" i="13"/>
  <c r="O4" i="13"/>
  <c r="T3" i="13"/>
  <c r="S3" i="13"/>
  <c r="P3" i="13"/>
  <c r="O3" i="13"/>
  <c r="J33" i="13"/>
  <c r="I33" i="13"/>
  <c r="F33" i="13"/>
  <c r="E33" i="13"/>
  <c r="J32" i="13"/>
  <c r="I32" i="13"/>
  <c r="F32" i="13"/>
  <c r="E32" i="13"/>
  <c r="J31" i="13"/>
  <c r="I31" i="13"/>
  <c r="F31" i="13"/>
  <c r="E31" i="13"/>
  <c r="J30" i="13"/>
  <c r="I30" i="13"/>
  <c r="F30" i="13"/>
  <c r="E30" i="13"/>
  <c r="J29" i="13"/>
  <c r="I29" i="13"/>
  <c r="F29" i="13"/>
  <c r="E29" i="13"/>
  <c r="J28" i="13"/>
  <c r="I28" i="13"/>
  <c r="F28" i="13"/>
  <c r="E28" i="13"/>
  <c r="J27" i="13"/>
  <c r="I27" i="13"/>
  <c r="F27" i="13"/>
  <c r="E27" i="13"/>
  <c r="J26" i="13"/>
  <c r="I26" i="13"/>
  <c r="F26" i="13"/>
  <c r="E26" i="13"/>
  <c r="J25" i="13"/>
  <c r="I25" i="13"/>
  <c r="F25" i="13"/>
  <c r="E25" i="13"/>
  <c r="J24" i="13"/>
  <c r="I24" i="13"/>
  <c r="F24" i="13"/>
  <c r="E24" i="13"/>
  <c r="J23" i="13"/>
  <c r="I23" i="13"/>
  <c r="F23" i="13"/>
  <c r="E23" i="13"/>
  <c r="J22" i="13"/>
  <c r="I22" i="13"/>
  <c r="F22" i="13"/>
  <c r="E22" i="13"/>
  <c r="J21" i="13"/>
  <c r="I21" i="13"/>
  <c r="F21" i="13"/>
  <c r="E21" i="13"/>
  <c r="J20" i="13"/>
  <c r="I20" i="13"/>
  <c r="F20" i="13"/>
  <c r="E20" i="13"/>
  <c r="J19" i="13"/>
  <c r="I19" i="13"/>
  <c r="F19" i="13"/>
  <c r="E19" i="13"/>
  <c r="J18" i="13"/>
  <c r="I18" i="13"/>
  <c r="F18" i="13"/>
  <c r="E18" i="13"/>
  <c r="J17" i="13"/>
  <c r="I17" i="13"/>
  <c r="F17" i="13"/>
  <c r="E17" i="13"/>
  <c r="J16" i="13"/>
  <c r="I16" i="13"/>
  <c r="F16" i="13"/>
  <c r="E16" i="13"/>
  <c r="J15" i="13"/>
  <c r="I15" i="13"/>
  <c r="F15" i="13"/>
  <c r="E15" i="13"/>
  <c r="J14" i="13"/>
  <c r="I14" i="13"/>
  <c r="F14" i="13"/>
  <c r="E14" i="13"/>
  <c r="J13" i="13"/>
  <c r="I13" i="13"/>
  <c r="F13" i="13"/>
  <c r="E13" i="13"/>
  <c r="J12" i="13"/>
  <c r="I12" i="13"/>
  <c r="F12" i="13"/>
  <c r="E12" i="13"/>
  <c r="J11" i="13"/>
  <c r="I11" i="13"/>
  <c r="F11" i="13"/>
  <c r="E11" i="13"/>
  <c r="J10" i="13"/>
  <c r="I10" i="13"/>
  <c r="F10" i="13"/>
  <c r="E10" i="13"/>
  <c r="J9" i="13"/>
  <c r="I9" i="13"/>
  <c r="F9" i="13"/>
  <c r="E9" i="13"/>
  <c r="J8" i="13"/>
  <c r="I8" i="13"/>
  <c r="F8" i="13"/>
  <c r="E8" i="13"/>
  <c r="J7" i="13"/>
  <c r="I7" i="13"/>
  <c r="F7" i="13"/>
  <c r="E7" i="13"/>
  <c r="J6" i="13"/>
  <c r="I6" i="13"/>
  <c r="F6" i="13"/>
  <c r="E6" i="13"/>
  <c r="J5" i="13"/>
  <c r="I5" i="13"/>
  <c r="F5" i="13"/>
  <c r="E5" i="13"/>
  <c r="J4" i="13"/>
  <c r="I4" i="13"/>
  <c r="F4" i="13"/>
  <c r="E4" i="13"/>
  <c r="J3" i="13"/>
  <c r="I3" i="13"/>
  <c r="F3" i="13"/>
  <c r="E3" i="13"/>
  <c r="I32" i="10"/>
  <c r="J32" i="10"/>
  <c r="I33" i="10"/>
  <c r="J33" i="10"/>
  <c r="E32" i="10"/>
  <c r="F32" i="10"/>
  <c r="E33" i="10"/>
  <c r="F33" i="10"/>
  <c r="I32" i="8"/>
  <c r="J32" i="8"/>
  <c r="I33" i="8"/>
  <c r="J33" i="8"/>
  <c r="E32" i="8"/>
  <c r="F32" i="8"/>
  <c r="E33" i="8"/>
  <c r="F33" i="8"/>
  <c r="E32" i="11"/>
  <c r="F32" i="11"/>
  <c r="E33" i="11"/>
  <c r="F33" i="11"/>
  <c r="I32" i="11"/>
  <c r="J32" i="11"/>
  <c r="I33" i="11"/>
  <c r="J33" i="11"/>
  <c r="I32" i="12"/>
  <c r="J32" i="12"/>
  <c r="I33" i="12"/>
  <c r="J33" i="12"/>
  <c r="E32" i="12"/>
  <c r="F32" i="12"/>
  <c r="E33" i="12"/>
  <c r="F33" i="12"/>
  <c r="I32" i="9"/>
  <c r="J32" i="9"/>
  <c r="I33" i="9"/>
  <c r="J33" i="9"/>
  <c r="E32" i="9"/>
  <c r="F32" i="9"/>
  <c r="E33" i="9"/>
  <c r="F33" i="9"/>
  <c r="F35" i="9"/>
  <c r="I32" i="6"/>
  <c r="J32" i="6"/>
  <c r="I33" i="6"/>
  <c r="J33" i="6"/>
  <c r="E32" i="6"/>
  <c r="F32" i="6"/>
  <c r="E33" i="6"/>
  <c r="F33" i="6"/>
  <c r="I32" i="4"/>
  <c r="J32" i="4"/>
  <c r="I33" i="4"/>
  <c r="J33" i="4"/>
  <c r="E32" i="4"/>
  <c r="F32" i="4"/>
  <c r="E33" i="4"/>
  <c r="F33" i="4"/>
  <c r="E32" i="1"/>
  <c r="F32" i="1"/>
  <c r="E33" i="1"/>
  <c r="F33" i="1"/>
  <c r="J32" i="1"/>
  <c r="J33" i="1"/>
  <c r="I32" i="1"/>
  <c r="I33" i="1"/>
  <c r="J6" i="12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N36" i="14" l="1"/>
  <c r="J34" i="14"/>
  <c r="R36" i="14"/>
  <c r="H38" i="14"/>
  <c r="H40" i="14" s="1"/>
  <c r="H37" i="14"/>
  <c r="F34" i="14"/>
  <c r="J29" i="4"/>
  <c r="J35" i="12"/>
  <c r="F35" i="12"/>
  <c r="J31" i="12"/>
  <c r="I31" i="12"/>
  <c r="F31" i="12"/>
  <c r="E31" i="12"/>
  <c r="J30" i="12"/>
  <c r="I30" i="12"/>
  <c r="F30" i="12"/>
  <c r="E30" i="12"/>
  <c r="J29" i="12"/>
  <c r="I29" i="12"/>
  <c r="F29" i="12"/>
  <c r="E29" i="12"/>
  <c r="J28" i="12"/>
  <c r="I28" i="12"/>
  <c r="F28" i="12"/>
  <c r="E28" i="12"/>
  <c r="J27" i="12"/>
  <c r="I27" i="12"/>
  <c r="F27" i="12"/>
  <c r="E27" i="12"/>
  <c r="J26" i="12"/>
  <c r="I26" i="12"/>
  <c r="F26" i="12"/>
  <c r="E26" i="12"/>
  <c r="J25" i="12"/>
  <c r="I25" i="12"/>
  <c r="F25" i="12"/>
  <c r="E25" i="12"/>
  <c r="J24" i="12"/>
  <c r="I24" i="12"/>
  <c r="F24" i="12"/>
  <c r="E24" i="12"/>
  <c r="J23" i="12"/>
  <c r="I23" i="12"/>
  <c r="F23" i="12"/>
  <c r="E23" i="12"/>
  <c r="J22" i="12"/>
  <c r="I22" i="12"/>
  <c r="F22" i="12"/>
  <c r="E22" i="12"/>
  <c r="J21" i="12"/>
  <c r="I21" i="12"/>
  <c r="F21" i="12"/>
  <c r="E21" i="12"/>
  <c r="J20" i="12"/>
  <c r="I20" i="12"/>
  <c r="F20" i="12"/>
  <c r="E20" i="12"/>
  <c r="J19" i="12"/>
  <c r="I19" i="12"/>
  <c r="F19" i="12"/>
  <c r="E19" i="12"/>
  <c r="J18" i="12"/>
  <c r="I18" i="12"/>
  <c r="F18" i="12"/>
  <c r="E18" i="12"/>
  <c r="J17" i="12"/>
  <c r="I17" i="12"/>
  <c r="F17" i="12"/>
  <c r="E17" i="12"/>
  <c r="J16" i="12"/>
  <c r="I16" i="12"/>
  <c r="F16" i="12"/>
  <c r="E16" i="12"/>
  <c r="J15" i="12"/>
  <c r="I15" i="12"/>
  <c r="F15" i="12"/>
  <c r="E15" i="12"/>
  <c r="J14" i="12"/>
  <c r="I14" i="12"/>
  <c r="F14" i="12"/>
  <c r="E14" i="12"/>
  <c r="J13" i="12"/>
  <c r="I13" i="12"/>
  <c r="F13" i="12"/>
  <c r="E13" i="12"/>
  <c r="J12" i="12"/>
  <c r="I12" i="12"/>
  <c r="F12" i="12"/>
  <c r="E12" i="12"/>
  <c r="J11" i="12"/>
  <c r="I11" i="12"/>
  <c r="F11" i="12"/>
  <c r="E11" i="12"/>
  <c r="J10" i="12"/>
  <c r="I10" i="12"/>
  <c r="F10" i="12"/>
  <c r="E10" i="12"/>
  <c r="J9" i="12"/>
  <c r="I9" i="12"/>
  <c r="F9" i="12"/>
  <c r="E9" i="12"/>
  <c r="J8" i="12"/>
  <c r="I8" i="12"/>
  <c r="F8" i="12"/>
  <c r="E8" i="12"/>
  <c r="J7" i="12"/>
  <c r="I7" i="12"/>
  <c r="F7" i="12"/>
  <c r="E7" i="12"/>
  <c r="I6" i="12"/>
  <c r="F6" i="12"/>
  <c r="E6" i="12"/>
  <c r="J5" i="12"/>
  <c r="I5" i="12"/>
  <c r="F5" i="12"/>
  <c r="E5" i="12"/>
  <c r="J4" i="12"/>
  <c r="I4" i="12"/>
  <c r="F4" i="12"/>
  <c r="E4" i="12"/>
  <c r="J3" i="12"/>
  <c r="I3" i="12"/>
  <c r="F3" i="12"/>
  <c r="E3" i="12"/>
  <c r="J35" i="11"/>
  <c r="F35" i="11"/>
  <c r="J31" i="11"/>
  <c r="I31" i="11"/>
  <c r="F31" i="11"/>
  <c r="E31" i="11"/>
  <c r="J30" i="11"/>
  <c r="I30" i="11"/>
  <c r="F30" i="11"/>
  <c r="E30" i="11"/>
  <c r="J29" i="11"/>
  <c r="I29" i="11"/>
  <c r="F29" i="11"/>
  <c r="E29" i="11"/>
  <c r="J28" i="11"/>
  <c r="I28" i="11"/>
  <c r="F28" i="11"/>
  <c r="E28" i="11"/>
  <c r="J27" i="11"/>
  <c r="I27" i="11"/>
  <c r="F27" i="11"/>
  <c r="E27" i="11"/>
  <c r="J26" i="11"/>
  <c r="I26" i="11"/>
  <c r="F26" i="11"/>
  <c r="E26" i="11"/>
  <c r="J25" i="11"/>
  <c r="I25" i="11"/>
  <c r="F25" i="11"/>
  <c r="E25" i="11"/>
  <c r="J24" i="11"/>
  <c r="I24" i="11"/>
  <c r="F24" i="11"/>
  <c r="E24" i="11"/>
  <c r="J23" i="11"/>
  <c r="I23" i="11"/>
  <c r="F23" i="11"/>
  <c r="E23" i="11"/>
  <c r="J22" i="11"/>
  <c r="I22" i="11"/>
  <c r="F22" i="11"/>
  <c r="E22" i="11"/>
  <c r="J21" i="11"/>
  <c r="I21" i="11"/>
  <c r="F21" i="11"/>
  <c r="E21" i="11"/>
  <c r="J20" i="11"/>
  <c r="I20" i="11"/>
  <c r="F20" i="11"/>
  <c r="E20" i="11"/>
  <c r="J19" i="11"/>
  <c r="I19" i="11"/>
  <c r="F19" i="11"/>
  <c r="E19" i="11"/>
  <c r="J18" i="11"/>
  <c r="I18" i="11"/>
  <c r="F18" i="11"/>
  <c r="E18" i="11"/>
  <c r="J17" i="11"/>
  <c r="I17" i="11"/>
  <c r="F17" i="11"/>
  <c r="E17" i="11"/>
  <c r="J16" i="11"/>
  <c r="I16" i="11"/>
  <c r="F16" i="11"/>
  <c r="E16" i="11"/>
  <c r="J15" i="11"/>
  <c r="I15" i="11"/>
  <c r="F15" i="11"/>
  <c r="E15" i="11"/>
  <c r="J14" i="11"/>
  <c r="I14" i="11"/>
  <c r="F14" i="11"/>
  <c r="E14" i="11"/>
  <c r="J13" i="11"/>
  <c r="I13" i="11"/>
  <c r="F13" i="11"/>
  <c r="E13" i="11"/>
  <c r="J12" i="11"/>
  <c r="I12" i="11"/>
  <c r="F12" i="11"/>
  <c r="E12" i="11"/>
  <c r="J11" i="11"/>
  <c r="I11" i="11"/>
  <c r="F11" i="11"/>
  <c r="E11" i="11"/>
  <c r="J10" i="11"/>
  <c r="I10" i="11"/>
  <c r="F10" i="11"/>
  <c r="E10" i="11"/>
  <c r="J9" i="11"/>
  <c r="I9" i="11"/>
  <c r="F9" i="11"/>
  <c r="E9" i="11"/>
  <c r="J8" i="11"/>
  <c r="I8" i="11"/>
  <c r="F8" i="11"/>
  <c r="E8" i="11"/>
  <c r="J7" i="11"/>
  <c r="I7" i="11"/>
  <c r="F7" i="11"/>
  <c r="E7" i="11"/>
  <c r="J6" i="11"/>
  <c r="I6" i="11"/>
  <c r="F6" i="11"/>
  <c r="E6" i="11"/>
  <c r="J5" i="11"/>
  <c r="I5" i="11"/>
  <c r="F5" i="11"/>
  <c r="E5" i="11"/>
  <c r="J4" i="11"/>
  <c r="I4" i="11"/>
  <c r="F4" i="11"/>
  <c r="E4" i="11"/>
  <c r="J3" i="11"/>
  <c r="I3" i="11"/>
  <c r="F3" i="11"/>
  <c r="E3" i="11"/>
  <c r="J35" i="10"/>
  <c r="F35" i="10"/>
  <c r="J31" i="10"/>
  <c r="I31" i="10"/>
  <c r="F31" i="10"/>
  <c r="E31" i="10"/>
  <c r="J30" i="10"/>
  <c r="I30" i="10"/>
  <c r="F30" i="10"/>
  <c r="E30" i="10"/>
  <c r="J29" i="10"/>
  <c r="I29" i="10"/>
  <c r="F29" i="10"/>
  <c r="E29" i="10"/>
  <c r="J28" i="10"/>
  <c r="I28" i="10"/>
  <c r="F28" i="10"/>
  <c r="E28" i="10"/>
  <c r="J27" i="10"/>
  <c r="I27" i="10"/>
  <c r="F27" i="10"/>
  <c r="E27" i="10"/>
  <c r="J26" i="10"/>
  <c r="I26" i="10"/>
  <c r="F26" i="10"/>
  <c r="E26" i="10"/>
  <c r="J25" i="10"/>
  <c r="I25" i="10"/>
  <c r="F25" i="10"/>
  <c r="E25" i="10"/>
  <c r="J24" i="10"/>
  <c r="I24" i="10"/>
  <c r="F24" i="10"/>
  <c r="E24" i="10"/>
  <c r="J23" i="10"/>
  <c r="I23" i="10"/>
  <c r="F23" i="10"/>
  <c r="E23" i="10"/>
  <c r="J22" i="10"/>
  <c r="I22" i="10"/>
  <c r="F22" i="10"/>
  <c r="E22" i="10"/>
  <c r="J21" i="10"/>
  <c r="I21" i="10"/>
  <c r="F21" i="10"/>
  <c r="E21" i="10"/>
  <c r="J20" i="10"/>
  <c r="I20" i="10"/>
  <c r="F20" i="10"/>
  <c r="E20" i="10"/>
  <c r="J19" i="10"/>
  <c r="I19" i="10"/>
  <c r="F19" i="10"/>
  <c r="E19" i="10"/>
  <c r="J18" i="10"/>
  <c r="I18" i="10"/>
  <c r="F18" i="10"/>
  <c r="E18" i="10"/>
  <c r="J17" i="10"/>
  <c r="I17" i="10"/>
  <c r="F17" i="10"/>
  <c r="E17" i="10"/>
  <c r="J16" i="10"/>
  <c r="I16" i="10"/>
  <c r="F16" i="10"/>
  <c r="E16" i="10"/>
  <c r="J15" i="10"/>
  <c r="I15" i="10"/>
  <c r="F15" i="10"/>
  <c r="E15" i="10"/>
  <c r="J14" i="10"/>
  <c r="I14" i="10"/>
  <c r="F14" i="10"/>
  <c r="E14" i="10"/>
  <c r="J13" i="10"/>
  <c r="I13" i="10"/>
  <c r="F13" i="10"/>
  <c r="E13" i="10"/>
  <c r="J12" i="10"/>
  <c r="I12" i="10"/>
  <c r="F12" i="10"/>
  <c r="E12" i="10"/>
  <c r="J11" i="10"/>
  <c r="I11" i="10"/>
  <c r="F11" i="10"/>
  <c r="E11" i="10"/>
  <c r="J10" i="10"/>
  <c r="I10" i="10"/>
  <c r="F10" i="10"/>
  <c r="E10" i="10"/>
  <c r="J9" i="10"/>
  <c r="I9" i="10"/>
  <c r="F9" i="10"/>
  <c r="E9" i="10"/>
  <c r="J8" i="10"/>
  <c r="I8" i="10"/>
  <c r="F8" i="10"/>
  <c r="E8" i="10"/>
  <c r="J7" i="10"/>
  <c r="I7" i="10"/>
  <c r="F7" i="10"/>
  <c r="E7" i="10"/>
  <c r="J6" i="10"/>
  <c r="I6" i="10"/>
  <c r="F6" i="10"/>
  <c r="E6" i="10"/>
  <c r="J5" i="10"/>
  <c r="I5" i="10"/>
  <c r="F5" i="10"/>
  <c r="E5" i="10"/>
  <c r="J4" i="10"/>
  <c r="I4" i="10"/>
  <c r="F4" i="10"/>
  <c r="E4" i="10"/>
  <c r="J3" i="10"/>
  <c r="I3" i="10"/>
  <c r="F3" i="10"/>
  <c r="E3" i="10"/>
  <c r="J35" i="9"/>
  <c r="F27" i="9"/>
  <c r="J31" i="9"/>
  <c r="I31" i="9"/>
  <c r="F31" i="9"/>
  <c r="J30" i="9"/>
  <c r="I30" i="9"/>
  <c r="F30" i="9"/>
  <c r="J29" i="9"/>
  <c r="I29" i="9"/>
  <c r="F29" i="9"/>
  <c r="J28" i="9"/>
  <c r="I28" i="9"/>
  <c r="F28" i="9"/>
  <c r="J27" i="9"/>
  <c r="I27" i="9"/>
  <c r="J26" i="9"/>
  <c r="I26" i="9"/>
  <c r="F26" i="9"/>
  <c r="J25" i="9"/>
  <c r="I25" i="9"/>
  <c r="F25" i="9"/>
  <c r="J24" i="9"/>
  <c r="I24" i="9"/>
  <c r="F24" i="9"/>
  <c r="J23" i="9"/>
  <c r="I23" i="9"/>
  <c r="F23" i="9"/>
  <c r="J22" i="9"/>
  <c r="I22" i="9"/>
  <c r="F22" i="9"/>
  <c r="J21" i="9"/>
  <c r="I21" i="9"/>
  <c r="F21" i="9"/>
  <c r="J20" i="9"/>
  <c r="I20" i="9"/>
  <c r="F20" i="9"/>
  <c r="J19" i="9"/>
  <c r="I19" i="9"/>
  <c r="F19" i="9"/>
  <c r="J18" i="9"/>
  <c r="I18" i="9"/>
  <c r="F18" i="9"/>
  <c r="J17" i="9"/>
  <c r="I17" i="9"/>
  <c r="F17" i="9"/>
  <c r="J16" i="9"/>
  <c r="I16" i="9"/>
  <c r="F16" i="9"/>
  <c r="J15" i="9"/>
  <c r="I15" i="9"/>
  <c r="F15" i="9"/>
  <c r="J14" i="9"/>
  <c r="I14" i="9"/>
  <c r="F14" i="9"/>
  <c r="J13" i="9"/>
  <c r="I13" i="9"/>
  <c r="F13" i="9"/>
  <c r="J12" i="9"/>
  <c r="I12" i="9"/>
  <c r="F12" i="9"/>
  <c r="J11" i="9"/>
  <c r="I11" i="9"/>
  <c r="F11" i="9"/>
  <c r="J10" i="9"/>
  <c r="I10" i="9"/>
  <c r="F10" i="9"/>
  <c r="J9" i="9"/>
  <c r="I9" i="9"/>
  <c r="F9" i="9"/>
  <c r="J8" i="9"/>
  <c r="I8" i="9"/>
  <c r="F8" i="9"/>
  <c r="J7" i="9"/>
  <c r="I7" i="9"/>
  <c r="F7" i="9"/>
  <c r="J6" i="9"/>
  <c r="I6" i="9"/>
  <c r="F6" i="9"/>
  <c r="J5" i="9"/>
  <c r="I5" i="9"/>
  <c r="F5" i="9"/>
  <c r="J4" i="9"/>
  <c r="I4" i="9"/>
  <c r="F4" i="9"/>
  <c r="J3" i="9"/>
  <c r="J34" i="9" s="1"/>
  <c r="I3" i="9"/>
  <c r="F3" i="9"/>
  <c r="J34" i="12" l="1"/>
  <c r="J36" i="12" s="1"/>
  <c r="F34" i="12"/>
  <c r="F36" i="12" s="1"/>
  <c r="F34" i="11"/>
  <c r="F36" i="11" s="1"/>
  <c r="J34" i="11"/>
  <c r="J36" i="11" s="1"/>
  <c r="J34" i="10"/>
  <c r="J36" i="10" s="1"/>
  <c r="F34" i="10"/>
  <c r="F36" i="10" s="1"/>
  <c r="J36" i="9"/>
  <c r="F34" i="9"/>
  <c r="F36" i="9" s="1"/>
  <c r="J35" i="8"/>
  <c r="F35" i="8"/>
  <c r="J31" i="8"/>
  <c r="I31" i="8"/>
  <c r="F31" i="8"/>
  <c r="E31" i="8"/>
  <c r="J30" i="8"/>
  <c r="I30" i="8"/>
  <c r="F30" i="8"/>
  <c r="E30" i="8"/>
  <c r="J29" i="8"/>
  <c r="I29" i="8"/>
  <c r="F29" i="8"/>
  <c r="E29" i="8"/>
  <c r="J28" i="8"/>
  <c r="I28" i="8"/>
  <c r="F28" i="8"/>
  <c r="E28" i="8"/>
  <c r="J27" i="8"/>
  <c r="I27" i="8"/>
  <c r="F27" i="8"/>
  <c r="E27" i="8"/>
  <c r="J26" i="8"/>
  <c r="I26" i="8"/>
  <c r="F26" i="8"/>
  <c r="E26" i="8"/>
  <c r="J25" i="8"/>
  <c r="I25" i="8"/>
  <c r="F25" i="8"/>
  <c r="E25" i="8"/>
  <c r="J24" i="8"/>
  <c r="I24" i="8"/>
  <c r="F24" i="8"/>
  <c r="E24" i="8"/>
  <c r="J23" i="8"/>
  <c r="I23" i="8"/>
  <c r="F23" i="8"/>
  <c r="E23" i="8"/>
  <c r="J22" i="8"/>
  <c r="I22" i="8"/>
  <c r="F22" i="8"/>
  <c r="E22" i="8"/>
  <c r="J21" i="8"/>
  <c r="I21" i="8"/>
  <c r="F21" i="8"/>
  <c r="E21" i="8"/>
  <c r="J20" i="8"/>
  <c r="I20" i="8"/>
  <c r="F20" i="8"/>
  <c r="E20" i="8"/>
  <c r="J19" i="8"/>
  <c r="I19" i="8"/>
  <c r="F19" i="8"/>
  <c r="E19" i="8"/>
  <c r="J18" i="8"/>
  <c r="I18" i="8"/>
  <c r="F18" i="8"/>
  <c r="E18" i="8"/>
  <c r="J17" i="8"/>
  <c r="I17" i="8"/>
  <c r="F17" i="8"/>
  <c r="E17" i="8"/>
  <c r="J16" i="8"/>
  <c r="I16" i="8"/>
  <c r="F16" i="8"/>
  <c r="E16" i="8"/>
  <c r="J15" i="8"/>
  <c r="I15" i="8"/>
  <c r="F15" i="8"/>
  <c r="E15" i="8"/>
  <c r="J14" i="8"/>
  <c r="I14" i="8"/>
  <c r="F14" i="8"/>
  <c r="E14" i="8"/>
  <c r="J13" i="8"/>
  <c r="I13" i="8"/>
  <c r="F13" i="8"/>
  <c r="E13" i="8"/>
  <c r="J12" i="8"/>
  <c r="I12" i="8"/>
  <c r="F12" i="8"/>
  <c r="E12" i="8"/>
  <c r="J11" i="8"/>
  <c r="I11" i="8"/>
  <c r="F11" i="8"/>
  <c r="E11" i="8"/>
  <c r="J10" i="8"/>
  <c r="I10" i="8"/>
  <c r="F10" i="8"/>
  <c r="E10" i="8"/>
  <c r="J9" i="8"/>
  <c r="I9" i="8"/>
  <c r="F9" i="8"/>
  <c r="E9" i="8"/>
  <c r="J8" i="8"/>
  <c r="I8" i="8"/>
  <c r="F8" i="8"/>
  <c r="E8" i="8"/>
  <c r="J7" i="8"/>
  <c r="I7" i="8"/>
  <c r="F7" i="8"/>
  <c r="E7" i="8"/>
  <c r="J6" i="8"/>
  <c r="I6" i="8"/>
  <c r="F6" i="8"/>
  <c r="E6" i="8"/>
  <c r="J5" i="8"/>
  <c r="I5" i="8"/>
  <c r="F5" i="8"/>
  <c r="E5" i="8"/>
  <c r="J4" i="8"/>
  <c r="I4" i="8"/>
  <c r="F4" i="8"/>
  <c r="E4" i="8"/>
  <c r="J3" i="8"/>
  <c r="I3" i="8"/>
  <c r="F3" i="8"/>
  <c r="E3" i="8"/>
  <c r="J35" i="6"/>
  <c r="F35" i="6"/>
  <c r="J31" i="6"/>
  <c r="I31" i="6"/>
  <c r="F31" i="6"/>
  <c r="E31" i="6"/>
  <c r="J30" i="6"/>
  <c r="I30" i="6"/>
  <c r="F30" i="6"/>
  <c r="E30" i="6"/>
  <c r="J29" i="6"/>
  <c r="I29" i="6"/>
  <c r="F29" i="6"/>
  <c r="E29" i="6"/>
  <c r="J28" i="6"/>
  <c r="I28" i="6"/>
  <c r="F28" i="6"/>
  <c r="E28" i="6"/>
  <c r="J27" i="6"/>
  <c r="I27" i="6"/>
  <c r="F27" i="6"/>
  <c r="E27" i="6"/>
  <c r="J26" i="6"/>
  <c r="I26" i="6"/>
  <c r="F26" i="6"/>
  <c r="E26" i="6"/>
  <c r="J25" i="6"/>
  <c r="I25" i="6"/>
  <c r="F25" i="6"/>
  <c r="E25" i="6"/>
  <c r="J24" i="6"/>
  <c r="I24" i="6"/>
  <c r="F24" i="6"/>
  <c r="E24" i="6"/>
  <c r="J23" i="6"/>
  <c r="I23" i="6"/>
  <c r="F23" i="6"/>
  <c r="E23" i="6"/>
  <c r="J22" i="6"/>
  <c r="I22" i="6"/>
  <c r="F22" i="6"/>
  <c r="E22" i="6"/>
  <c r="J21" i="6"/>
  <c r="I21" i="6"/>
  <c r="F21" i="6"/>
  <c r="E21" i="6"/>
  <c r="J20" i="6"/>
  <c r="I20" i="6"/>
  <c r="F20" i="6"/>
  <c r="E20" i="6"/>
  <c r="J19" i="6"/>
  <c r="I19" i="6"/>
  <c r="F19" i="6"/>
  <c r="E19" i="6"/>
  <c r="J18" i="6"/>
  <c r="I18" i="6"/>
  <c r="F18" i="6"/>
  <c r="E18" i="6"/>
  <c r="J17" i="6"/>
  <c r="I17" i="6"/>
  <c r="F17" i="6"/>
  <c r="E17" i="6"/>
  <c r="J16" i="6"/>
  <c r="I16" i="6"/>
  <c r="F16" i="6"/>
  <c r="E16" i="6"/>
  <c r="J15" i="6"/>
  <c r="I15" i="6"/>
  <c r="F15" i="6"/>
  <c r="E15" i="6"/>
  <c r="J14" i="6"/>
  <c r="I14" i="6"/>
  <c r="F14" i="6"/>
  <c r="E14" i="6"/>
  <c r="J13" i="6"/>
  <c r="I13" i="6"/>
  <c r="F13" i="6"/>
  <c r="E13" i="6"/>
  <c r="J12" i="6"/>
  <c r="I12" i="6"/>
  <c r="F12" i="6"/>
  <c r="E12" i="6"/>
  <c r="J11" i="6"/>
  <c r="I11" i="6"/>
  <c r="F11" i="6"/>
  <c r="E11" i="6"/>
  <c r="J10" i="6"/>
  <c r="I10" i="6"/>
  <c r="F10" i="6"/>
  <c r="E10" i="6"/>
  <c r="J9" i="6"/>
  <c r="I9" i="6"/>
  <c r="F9" i="6"/>
  <c r="E9" i="6"/>
  <c r="J8" i="6"/>
  <c r="I8" i="6"/>
  <c r="F8" i="6"/>
  <c r="E8" i="6"/>
  <c r="J7" i="6"/>
  <c r="I7" i="6"/>
  <c r="F7" i="6"/>
  <c r="E7" i="6"/>
  <c r="J6" i="6"/>
  <c r="I6" i="6"/>
  <c r="F6" i="6"/>
  <c r="E6" i="6"/>
  <c r="J5" i="6"/>
  <c r="I5" i="6"/>
  <c r="F5" i="6"/>
  <c r="E5" i="6"/>
  <c r="J4" i="6"/>
  <c r="I4" i="6"/>
  <c r="F4" i="6"/>
  <c r="E4" i="6"/>
  <c r="J3" i="6"/>
  <c r="I3" i="6"/>
  <c r="F3" i="6"/>
  <c r="E3" i="6"/>
  <c r="J35" i="4"/>
  <c r="F35" i="4"/>
  <c r="J31" i="4"/>
  <c r="I31" i="4"/>
  <c r="F31" i="4"/>
  <c r="E31" i="4"/>
  <c r="J30" i="4"/>
  <c r="I30" i="4"/>
  <c r="F30" i="4"/>
  <c r="E30" i="4"/>
  <c r="I29" i="4"/>
  <c r="F29" i="4"/>
  <c r="E29" i="4"/>
  <c r="J28" i="4"/>
  <c r="I28" i="4"/>
  <c r="F28" i="4"/>
  <c r="E28" i="4"/>
  <c r="J27" i="4"/>
  <c r="I27" i="4"/>
  <c r="F27" i="4"/>
  <c r="E27" i="4"/>
  <c r="J26" i="4"/>
  <c r="I26" i="4"/>
  <c r="F26" i="4"/>
  <c r="E26" i="4"/>
  <c r="J25" i="4"/>
  <c r="I25" i="4"/>
  <c r="F25" i="4"/>
  <c r="E25" i="4"/>
  <c r="J24" i="4"/>
  <c r="I24" i="4"/>
  <c r="F24" i="4"/>
  <c r="E24" i="4"/>
  <c r="J23" i="4"/>
  <c r="I23" i="4"/>
  <c r="F23" i="4"/>
  <c r="E23" i="4"/>
  <c r="J22" i="4"/>
  <c r="I22" i="4"/>
  <c r="F22" i="4"/>
  <c r="E22" i="4"/>
  <c r="J21" i="4"/>
  <c r="I21" i="4"/>
  <c r="F21" i="4"/>
  <c r="E21" i="4"/>
  <c r="J20" i="4"/>
  <c r="I20" i="4"/>
  <c r="F20" i="4"/>
  <c r="E20" i="4"/>
  <c r="J19" i="4"/>
  <c r="I19" i="4"/>
  <c r="F19" i="4"/>
  <c r="E19" i="4"/>
  <c r="J18" i="4"/>
  <c r="I18" i="4"/>
  <c r="F18" i="4"/>
  <c r="E18" i="4"/>
  <c r="J17" i="4"/>
  <c r="I17" i="4"/>
  <c r="F17" i="4"/>
  <c r="E17" i="4"/>
  <c r="J16" i="4"/>
  <c r="I16" i="4"/>
  <c r="F16" i="4"/>
  <c r="E16" i="4"/>
  <c r="J15" i="4"/>
  <c r="I15" i="4"/>
  <c r="F15" i="4"/>
  <c r="E15" i="4"/>
  <c r="J14" i="4"/>
  <c r="I14" i="4"/>
  <c r="F14" i="4"/>
  <c r="E14" i="4"/>
  <c r="J13" i="4"/>
  <c r="I13" i="4"/>
  <c r="F13" i="4"/>
  <c r="E13" i="4"/>
  <c r="J12" i="4"/>
  <c r="I12" i="4"/>
  <c r="F12" i="4"/>
  <c r="E12" i="4"/>
  <c r="J11" i="4"/>
  <c r="I11" i="4"/>
  <c r="F11" i="4"/>
  <c r="E11" i="4"/>
  <c r="J10" i="4"/>
  <c r="I10" i="4"/>
  <c r="F10" i="4"/>
  <c r="E10" i="4"/>
  <c r="J9" i="4"/>
  <c r="I9" i="4"/>
  <c r="F9" i="4"/>
  <c r="E9" i="4"/>
  <c r="J8" i="4"/>
  <c r="I8" i="4"/>
  <c r="F8" i="4"/>
  <c r="E8" i="4"/>
  <c r="J7" i="4"/>
  <c r="I7" i="4"/>
  <c r="F7" i="4"/>
  <c r="E7" i="4"/>
  <c r="J6" i="4"/>
  <c r="I6" i="4"/>
  <c r="F6" i="4"/>
  <c r="E6" i="4"/>
  <c r="J5" i="4"/>
  <c r="I5" i="4"/>
  <c r="F5" i="4"/>
  <c r="E5" i="4"/>
  <c r="J4" i="4"/>
  <c r="I4" i="4"/>
  <c r="F4" i="4"/>
  <c r="E4" i="4"/>
  <c r="J3" i="4"/>
  <c r="I3" i="4"/>
  <c r="F3" i="4"/>
  <c r="E3" i="4"/>
  <c r="F35" i="1"/>
  <c r="J35" i="1"/>
  <c r="I4" i="1"/>
  <c r="E5" i="1"/>
  <c r="E6" i="1"/>
  <c r="I7" i="1"/>
  <c r="E8" i="1"/>
  <c r="E9" i="1"/>
  <c r="J10" i="1"/>
  <c r="J11" i="1"/>
  <c r="I12" i="1"/>
  <c r="E13" i="1"/>
  <c r="E14" i="1"/>
  <c r="I15" i="1"/>
  <c r="E16" i="1"/>
  <c r="E17" i="1"/>
  <c r="J18" i="1"/>
  <c r="J19" i="1"/>
  <c r="I20" i="1"/>
  <c r="E21" i="1"/>
  <c r="E22" i="1"/>
  <c r="I23" i="1"/>
  <c r="E24" i="1"/>
  <c r="E25" i="1"/>
  <c r="J26" i="1"/>
  <c r="J27" i="1"/>
  <c r="I28" i="1"/>
  <c r="E29" i="1"/>
  <c r="E30" i="1"/>
  <c r="I31" i="1"/>
  <c r="E3" i="1"/>
  <c r="F34" i="6" l="1"/>
  <c r="F36" i="6" s="1"/>
  <c r="J34" i="4"/>
  <c r="J36" i="4" s="1"/>
  <c r="J34" i="8"/>
  <c r="J36" i="8" s="1"/>
  <c r="F34" i="8"/>
  <c r="F36" i="8" s="1"/>
  <c r="J34" i="6"/>
  <c r="J36" i="6" s="1"/>
  <c r="F34" i="4"/>
  <c r="F36" i="4" s="1"/>
  <c r="E4" i="1"/>
  <c r="F29" i="1"/>
  <c r="F13" i="1"/>
  <c r="I30" i="1"/>
  <c r="F28" i="1"/>
  <c r="F12" i="1"/>
  <c r="I27" i="1"/>
  <c r="F27" i="1"/>
  <c r="F11" i="1"/>
  <c r="E31" i="1"/>
  <c r="I26" i="1"/>
  <c r="F23" i="1"/>
  <c r="F7" i="1"/>
  <c r="E28" i="1"/>
  <c r="I14" i="1"/>
  <c r="F21" i="1"/>
  <c r="F5" i="1"/>
  <c r="E20" i="1"/>
  <c r="I6" i="1"/>
  <c r="F20" i="1"/>
  <c r="F4" i="1"/>
  <c r="E15" i="1"/>
  <c r="J3" i="1"/>
  <c r="F19" i="1"/>
  <c r="E12" i="1"/>
  <c r="F31" i="1"/>
  <c r="F15" i="1"/>
  <c r="E27" i="1"/>
  <c r="E11" i="1"/>
  <c r="I22" i="1"/>
  <c r="F3" i="1"/>
  <c r="F26" i="1"/>
  <c r="F18" i="1"/>
  <c r="F10" i="1"/>
  <c r="J24" i="1"/>
  <c r="J16" i="1"/>
  <c r="J8" i="1"/>
  <c r="E26" i="1"/>
  <c r="E10" i="1"/>
  <c r="I19" i="1"/>
  <c r="F25" i="1"/>
  <c r="F17" i="1"/>
  <c r="F9" i="1"/>
  <c r="J31" i="1"/>
  <c r="J23" i="1"/>
  <c r="J15" i="1"/>
  <c r="J7" i="1"/>
  <c r="J9" i="1"/>
  <c r="E23" i="1"/>
  <c r="E7" i="1"/>
  <c r="I18" i="1"/>
  <c r="F24" i="1"/>
  <c r="F16" i="1"/>
  <c r="F8" i="1"/>
  <c r="J30" i="1"/>
  <c r="J22" i="1"/>
  <c r="J14" i="1"/>
  <c r="J6" i="1"/>
  <c r="J25" i="1"/>
  <c r="J29" i="1"/>
  <c r="J21" i="1"/>
  <c r="J13" i="1"/>
  <c r="J5" i="1"/>
  <c r="E19" i="1"/>
  <c r="I3" i="1"/>
  <c r="I11" i="1"/>
  <c r="F30" i="1"/>
  <c r="F22" i="1"/>
  <c r="F14" i="1"/>
  <c r="F6" i="1"/>
  <c r="J28" i="1"/>
  <c r="J20" i="1"/>
  <c r="J12" i="1"/>
  <c r="J4" i="1"/>
  <c r="J17" i="1"/>
  <c r="E18" i="1"/>
  <c r="I10" i="1"/>
  <c r="I25" i="1"/>
  <c r="I17" i="1"/>
  <c r="I9" i="1"/>
  <c r="I24" i="1"/>
  <c r="I16" i="1"/>
  <c r="I8" i="1"/>
  <c r="I29" i="1"/>
  <c r="I21" i="1"/>
  <c r="I13" i="1"/>
  <c r="I5" i="1"/>
  <c r="J34" i="1" l="1"/>
  <c r="J36" i="1" s="1"/>
  <c r="F34" i="1"/>
  <c r="F36" i="1" s="1"/>
</calcChain>
</file>

<file path=xl/sharedStrings.xml><?xml version="1.0" encoding="utf-8"?>
<sst xmlns="http://schemas.openxmlformats.org/spreadsheetml/2006/main" count="236" uniqueCount="27">
  <si>
    <t>Data</t>
  </si>
  <si>
    <t>n</t>
  </si>
  <si>
    <t>Consumo médio de CPU Real</t>
  </si>
  <si>
    <t>GM(1,1)</t>
  </si>
  <si>
    <t>MAPE</t>
  </si>
  <si>
    <t>PowerBI</t>
  </si>
  <si>
    <t>Consumo Máximo de CPU Real</t>
  </si>
  <si>
    <t>Consumo Minimo de CPU Real</t>
  </si>
  <si>
    <t>Máxima escrita em disco (GB)  Real</t>
  </si>
  <si>
    <t>Entrada de rede (MB)  Real</t>
  </si>
  <si>
    <t>Minima escrita em disco (MB)  Real</t>
  </si>
  <si>
    <t>Media escrita em disco (MB)  Real</t>
  </si>
  <si>
    <t>Saida de rede (MB)  Real</t>
  </si>
  <si>
    <t>Real</t>
  </si>
  <si>
    <t>Previsão GM</t>
  </si>
  <si>
    <t>PE GM</t>
  </si>
  <si>
    <t>ABS GM</t>
  </si>
  <si>
    <t>Previsão BI</t>
  </si>
  <si>
    <t>PE BI</t>
  </si>
  <si>
    <t>ABS BI</t>
  </si>
  <si>
    <t xml:space="preserve">Média </t>
  </si>
  <si>
    <t xml:space="preserve">media </t>
  </si>
  <si>
    <t>Mediana</t>
  </si>
  <si>
    <t>mediana</t>
  </si>
  <si>
    <t>Desvio P.</t>
  </si>
  <si>
    <t>desvio</t>
  </si>
  <si>
    <t>∑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</si>
</sst>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6">
    <xf numFmtId="0" fontId="0" fillId="0" borderId="0" xfId="0"/>
    <xf numFmtId="2" fontId="0" fillId="0" borderId="0" xfId="0" applyNumberFormat="1"/>
    <xf numFmtId="9" fontId="0" fillId="0" borderId="0" xfId="1" applyFont="1"/>
    <xf numFmtId="0" fontId="1" fillId="2" borderId="0" xfId="2"/>
    <xf numFmtId="14" fontId="1" fillId="2" borderId="0" xfId="2" applyNumberFormat="1"/>
    <xf numFmtId="2" fontId="1" fillId="2" borderId="0" xfId="2" applyNumberFormat="1"/>
    <xf numFmtId="2" fontId="1" fillId="2" borderId="0" xfId="2" quotePrefix="1" applyNumberFormat="1"/>
    <xf numFmtId="1" fontId="1" fillId="2" borderId="0" xfId="2" applyNumberFormat="1"/>
    <xf numFmtId="0" fontId="3" fillId="2" borderId="0" xfId="2" applyFont="1" applyAlignment="1">
      <alignment wrapText="1"/>
    </xf>
    <xf numFmtId="0" fontId="3" fillId="2" borderId="0" xfId="2" applyFont="1"/>
    <xf numFmtId="0" fontId="2" fillId="2" borderId="1" xfId="2" applyFont="1" applyBorder="1" applyAlignment="1">
      <alignment wrapText="1"/>
    </xf>
    <xf numFmtId="0" fontId="3" fillId="2" borderId="1" xfId="2" applyFont="1" applyBorder="1" applyAlignment="1">
      <alignment wrapText="1"/>
    </xf>
    <xf numFmtId="0" fontId="3" fillId="2" borderId="1" xfId="2" applyFont="1" applyBorder="1"/>
    <xf numFmtId="14" fontId="4" fillId="3" borderId="0" xfId="2" applyNumberFormat="1" applyFont="1" applyFill="1"/>
    <xf numFmtId="2" fontId="4" fillId="3" borderId="0" xfId="2" applyNumberFormat="1" applyFont="1" applyFill="1"/>
    <xf numFmtId="2" fontId="4" fillId="3" borderId="0" xfId="2" quotePrefix="1" applyNumberFormat="1" applyFont="1" applyFill="1"/>
    <xf numFmtId="9" fontId="4" fillId="3" borderId="0" xfId="2" applyNumberFormat="1" applyFont="1" applyFill="1"/>
    <xf numFmtId="0" fontId="4" fillId="3" borderId="0" xfId="2" applyFont="1" applyFill="1"/>
    <xf numFmtId="1" fontId="4" fillId="3" borderId="0" xfId="2" applyNumberFormat="1" applyFont="1" applyFill="1"/>
    <xf numFmtId="0" fontId="4" fillId="3" borderId="0" xfId="0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0" fontId="5" fillId="3" borderId="1" xfId="2" applyFont="1" applyFill="1" applyBorder="1" applyAlignment="1">
      <alignment wrapText="1"/>
    </xf>
    <xf numFmtId="0" fontId="5" fillId="3" borderId="0" xfId="2" applyFont="1" applyFill="1" applyAlignment="1">
      <alignment wrapText="1"/>
    </xf>
    <xf numFmtId="0" fontId="5" fillId="3" borderId="1" xfId="2" applyFont="1" applyFill="1" applyBorder="1"/>
    <xf numFmtId="0" fontId="5" fillId="3" borderId="0" xfId="2" applyFont="1" applyFill="1"/>
  </cellXfs>
  <cellStyles count="3">
    <cellStyle name="60% - Ênfase3" xfId="2" builtinId="40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CPU_Media!$B$3:$B$33</c:f>
              <c:numCache>
                <c:formatCode>0.00</c:formatCode>
                <c:ptCount val="31"/>
                <c:pt idx="0">
                  <c:v>0.77041462599999999</c:v>
                </c:pt>
                <c:pt idx="1">
                  <c:v>0.87184305299999998</c:v>
                </c:pt>
                <c:pt idx="2">
                  <c:v>0.83546186099999997</c:v>
                </c:pt>
                <c:pt idx="3">
                  <c:v>0.85579577500000004</c:v>
                </c:pt>
                <c:pt idx="4">
                  <c:v>0.82741692899999997</c:v>
                </c:pt>
                <c:pt idx="5">
                  <c:v>0.88080300899999997</c:v>
                </c:pt>
                <c:pt idx="6">
                  <c:v>0.79678971300000001</c:v>
                </c:pt>
                <c:pt idx="7">
                  <c:v>0.77913401000000004</c:v>
                </c:pt>
                <c:pt idx="8">
                  <c:v>0.91201714499999997</c:v>
                </c:pt>
                <c:pt idx="9">
                  <c:v>0.83907420399999999</c:v>
                </c:pt>
                <c:pt idx="10">
                  <c:v>0.81125393499999998</c:v>
                </c:pt>
                <c:pt idx="11">
                  <c:v>0.86523809500000004</c:v>
                </c:pt>
                <c:pt idx="12">
                  <c:v>0.88798110600000002</c:v>
                </c:pt>
                <c:pt idx="13">
                  <c:v>0.78379286199999998</c:v>
                </c:pt>
                <c:pt idx="14">
                  <c:v>0.73768544400000002</c:v>
                </c:pt>
                <c:pt idx="15">
                  <c:v>0.86934767400000001</c:v>
                </c:pt>
                <c:pt idx="16">
                  <c:v>0.84018032200000003</c:v>
                </c:pt>
                <c:pt idx="17">
                  <c:v>0.83983566399999998</c:v>
                </c:pt>
                <c:pt idx="18">
                  <c:v>0.82028011199999995</c:v>
                </c:pt>
                <c:pt idx="19">
                  <c:v>0.84477948899999999</c:v>
                </c:pt>
                <c:pt idx="20">
                  <c:v>0.76000874699999998</c:v>
                </c:pt>
                <c:pt idx="21">
                  <c:v>0.73810073499999995</c:v>
                </c:pt>
                <c:pt idx="22">
                  <c:v>0.853915325</c:v>
                </c:pt>
                <c:pt idx="23">
                  <c:v>0.84505948200000003</c:v>
                </c:pt>
                <c:pt idx="24">
                  <c:v>0.83046344900000002</c:v>
                </c:pt>
                <c:pt idx="25">
                  <c:v>0.84318579400000004</c:v>
                </c:pt>
                <c:pt idx="26">
                  <c:v>0.82797790199999999</c:v>
                </c:pt>
                <c:pt idx="27">
                  <c:v>0.75676347099999997</c:v>
                </c:pt>
                <c:pt idx="28">
                  <c:v>0.73982680199999995</c:v>
                </c:pt>
                <c:pt idx="29">
                  <c:v>0.88026058100000004</c:v>
                </c:pt>
                <c:pt idx="30">
                  <c:v>0.99840336100000004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E-4DE6-A587-725095997EA9}"/>
            </c:ext>
          </c:extLst>
        </c:ser>
        <c:ser>
          <c:idx val="1"/>
          <c:order val="1"/>
          <c:tx>
            <c:strRef>
              <c:f>CPU_Media!$D$2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CPU_Media!$D$3:$D$33</c:f>
              <c:numCache>
                <c:formatCode>0.00</c:formatCode>
                <c:ptCount val="31"/>
                <c:pt idx="0">
                  <c:v>0.8256</c:v>
                </c:pt>
                <c:pt idx="1">
                  <c:v>0.82579999999999998</c:v>
                </c:pt>
                <c:pt idx="2">
                  <c:v>0.82599999999999996</c:v>
                </c:pt>
                <c:pt idx="3">
                  <c:v>0.82620000000000005</c:v>
                </c:pt>
                <c:pt idx="4">
                  <c:v>0.82640000000000002</c:v>
                </c:pt>
                <c:pt idx="5">
                  <c:v>0.8266</c:v>
                </c:pt>
                <c:pt idx="6">
                  <c:v>0.82689999999999997</c:v>
                </c:pt>
                <c:pt idx="7">
                  <c:v>0.82709999999999995</c:v>
                </c:pt>
                <c:pt idx="8">
                  <c:v>0.82730000000000004</c:v>
                </c:pt>
                <c:pt idx="9">
                  <c:v>0.82750000000000001</c:v>
                </c:pt>
                <c:pt idx="10">
                  <c:v>0.82769999999999999</c:v>
                </c:pt>
                <c:pt idx="11">
                  <c:v>0.82789999999999997</c:v>
                </c:pt>
                <c:pt idx="12">
                  <c:v>0.82809999999999995</c:v>
                </c:pt>
                <c:pt idx="13">
                  <c:v>0.82830000000000004</c:v>
                </c:pt>
                <c:pt idx="14">
                  <c:v>0.82850000000000001</c:v>
                </c:pt>
                <c:pt idx="15">
                  <c:v>0.82869999999999999</c:v>
                </c:pt>
                <c:pt idx="16">
                  <c:v>0.82889999999999997</c:v>
                </c:pt>
                <c:pt idx="17">
                  <c:v>0.82909999999999995</c:v>
                </c:pt>
                <c:pt idx="18">
                  <c:v>0.82940000000000003</c:v>
                </c:pt>
                <c:pt idx="19">
                  <c:v>0.8296</c:v>
                </c:pt>
                <c:pt idx="20">
                  <c:v>0.82979999999999998</c:v>
                </c:pt>
                <c:pt idx="21">
                  <c:v>0.83</c:v>
                </c:pt>
                <c:pt idx="22">
                  <c:v>0.83020000000000005</c:v>
                </c:pt>
                <c:pt idx="23">
                  <c:v>0.83040000000000003</c:v>
                </c:pt>
                <c:pt idx="24">
                  <c:v>0.8306</c:v>
                </c:pt>
                <c:pt idx="25">
                  <c:v>0.83079999999999998</c:v>
                </c:pt>
                <c:pt idx="26">
                  <c:v>0.83099999999999996</c:v>
                </c:pt>
                <c:pt idx="27">
                  <c:v>0.83120000000000005</c:v>
                </c:pt>
                <c:pt idx="28">
                  <c:v>0.83140000000000003</c:v>
                </c:pt>
                <c:pt idx="29">
                  <c:v>0.83169999999999999</c:v>
                </c:pt>
                <c:pt idx="30">
                  <c:v>0.83189999999999997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E-4DE6-A587-725095997EA9}"/>
            </c:ext>
          </c:extLst>
        </c:ser>
        <c:ser>
          <c:idx val="2"/>
          <c:order val="2"/>
          <c:tx>
            <c:strRef>
              <c:f>CPU_Media!$H$2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CPU_Media!$H$3:$H$33</c:f>
              <c:numCache>
                <c:formatCode>0.00</c:formatCode>
                <c:ptCount val="31"/>
                <c:pt idx="0">
                  <c:v>0.77041462599999999</c:v>
                </c:pt>
                <c:pt idx="1">
                  <c:v>0.856165548</c:v>
                </c:pt>
                <c:pt idx="2">
                  <c:v>0.81377853899999997</c:v>
                </c:pt>
                <c:pt idx="3">
                  <c:v>0.796159065</c:v>
                </c:pt>
                <c:pt idx="4">
                  <c:v>0.77941427799999996</c:v>
                </c:pt>
                <c:pt idx="5">
                  <c:v>0.85398063400000002</c:v>
                </c:pt>
                <c:pt idx="6">
                  <c:v>0.84537764299999996</c:v>
                </c:pt>
                <c:pt idx="7">
                  <c:v>0.84207816899999999</c:v>
                </c:pt>
                <c:pt idx="8">
                  <c:v>0.85701203000000004</c:v>
                </c:pt>
                <c:pt idx="9">
                  <c:v>0.81746135099999995</c:v>
                </c:pt>
                <c:pt idx="10">
                  <c:v>0.79963699099999996</c:v>
                </c:pt>
                <c:pt idx="11">
                  <c:v>0.78319658299999995</c:v>
                </c:pt>
                <c:pt idx="12">
                  <c:v>0.86812419500000004</c:v>
                </c:pt>
                <c:pt idx="13">
                  <c:v>0.81285894199999997</c:v>
                </c:pt>
                <c:pt idx="14">
                  <c:v>0.85690602199999999</c:v>
                </c:pt>
                <c:pt idx="15">
                  <c:v>0.81788675799999999</c:v>
                </c:pt>
                <c:pt idx="16">
                  <c:v>0.83649376799999997</c:v>
                </c:pt>
                <c:pt idx="17">
                  <c:v>0.80016809799999999</c:v>
                </c:pt>
                <c:pt idx="18">
                  <c:v>0.805959443</c:v>
                </c:pt>
                <c:pt idx="19">
                  <c:v>0.82034171300000003</c:v>
                </c:pt>
                <c:pt idx="20">
                  <c:v>0.82099717100000003</c:v>
                </c:pt>
                <c:pt idx="21">
                  <c:v>0.82751130799999995</c:v>
                </c:pt>
                <c:pt idx="22">
                  <c:v>0.78793553800000005</c:v>
                </c:pt>
                <c:pt idx="23">
                  <c:v>0.79839674199999999</c:v>
                </c:pt>
                <c:pt idx="24">
                  <c:v>0.79125171500000002</c:v>
                </c:pt>
                <c:pt idx="25">
                  <c:v>0.78080083600000005</c:v>
                </c:pt>
                <c:pt idx="26">
                  <c:v>0.81707121000000005</c:v>
                </c:pt>
                <c:pt idx="27">
                  <c:v>0.81273916000000002</c:v>
                </c:pt>
                <c:pt idx="28">
                  <c:v>0.82568736799999998</c:v>
                </c:pt>
                <c:pt idx="29">
                  <c:v>0.76696167400000004</c:v>
                </c:pt>
                <c:pt idx="30">
                  <c:v>0.77782012899999997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E-4DE6-A587-72509599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67784"/>
        <c:axId val="686067128"/>
      </c:lineChart>
      <c:dateAx>
        <c:axId val="686067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67128"/>
        <c:crosses val="autoZero"/>
        <c:auto val="1"/>
        <c:lblOffset val="100"/>
        <c:baseTimeUnit val="days"/>
      </c:dateAx>
      <c:valAx>
        <c:axId val="68606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06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CPU_Media!$E$2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CPU_Media!$E$3:$E$33</c:f>
              <c:numCache>
                <c:formatCode>0.00</c:formatCode>
                <c:ptCount val="31"/>
                <c:pt idx="0">
                  <c:v>7.1630745494180179E-2</c:v>
                </c:pt>
                <c:pt idx="1">
                  <c:v>-5.2811171507952594E-2</c:v>
                </c:pt>
                <c:pt idx="2">
                  <c:v>-1.1325305728109133E-2</c:v>
                </c:pt>
                <c:pt idx="3">
                  <c:v>-3.4582754279197034E-2</c:v>
                </c:pt>
                <c:pt idx="4">
                  <c:v>-1.2290406013676623E-3</c:v>
                </c:pt>
                <c:pt idx="5">
                  <c:v>-6.1538174195769547E-2</c:v>
                </c:pt>
                <c:pt idx="6">
                  <c:v>3.7789502686513675E-2</c:v>
                </c:pt>
                <c:pt idx="7">
                  <c:v>6.156320913266243E-2</c:v>
                </c:pt>
                <c:pt idx="8">
                  <c:v>-9.2889860091391094E-2</c:v>
                </c:pt>
                <c:pt idx="9">
                  <c:v>-1.3794017197554052E-2</c:v>
                </c:pt>
                <c:pt idx="10">
                  <c:v>2.0272400897506909E-2</c:v>
                </c:pt>
                <c:pt idx="11">
                  <c:v>-4.3153549544070954E-2</c:v>
                </c:pt>
                <c:pt idx="12">
                  <c:v>-6.7435112746644488E-2</c:v>
                </c:pt>
                <c:pt idx="13">
                  <c:v>5.6784311465189204E-2</c:v>
                </c:pt>
                <c:pt idx="14">
                  <c:v>0.12310742571734951</c:v>
                </c:pt>
                <c:pt idx="15">
                  <c:v>-4.6756522408317874E-2</c:v>
                </c:pt>
                <c:pt idx="16">
                  <c:v>-1.34260725996866E-2</c:v>
                </c:pt>
                <c:pt idx="17">
                  <c:v>-1.278305323313828E-2</c:v>
                </c:pt>
                <c:pt idx="18">
                  <c:v>1.1118016719635007E-2</c:v>
                </c:pt>
                <c:pt idx="19">
                  <c:v>-1.7968581384437462E-2</c:v>
                </c:pt>
                <c:pt idx="20">
                  <c:v>9.1829539167132768E-2</c:v>
                </c:pt>
                <c:pt idx="21">
                  <c:v>0.12450775435144366</c:v>
                </c:pt>
                <c:pt idx="22">
                  <c:v>-2.7772455073341088E-2</c:v>
                </c:pt>
                <c:pt idx="23">
                  <c:v>-1.7347278283068836E-2</c:v>
                </c:pt>
                <c:pt idx="24">
                  <c:v>1.6442746536817754E-4</c:v>
                </c:pt>
                <c:pt idx="25">
                  <c:v>-1.4689282110936584E-2</c:v>
                </c:pt>
                <c:pt idx="26">
                  <c:v>3.6499742235873984E-3</c:v>
                </c:pt>
                <c:pt idx="27">
                  <c:v>9.8361683475073666E-2</c:v>
                </c:pt>
                <c:pt idx="28">
                  <c:v>0.12377653493013097</c:v>
                </c:pt>
                <c:pt idx="29">
                  <c:v>-5.5166142899224113E-2</c:v>
                </c:pt>
                <c:pt idx="30">
                  <c:v>-0.16676963189830454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1-4448-B4AB-A2428454F2EA}"/>
            </c:ext>
          </c:extLst>
        </c:ser>
        <c:ser>
          <c:idx val="1"/>
          <c:order val="1"/>
          <c:tx>
            <c:strRef>
              <c:f>CPU_Media!$I$2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CPU_Media!$A$3:$A$33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CPU_Media!$I$3:$I$33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-1.7982026634328165E-2</c:v>
                </c:pt>
                <c:pt idx="2">
                  <c:v>-2.5953694611560496E-2</c:v>
                </c:pt>
                <c:pt idx="3">
                  <c:v>-6.9685679390039099E-2</c:v>
                </c:pt>
                <c:pt idx="4">
                  <c:v>-5.8015069933383012E-2</c:v>
                </c:pt>
                <c:pt idx="5">
                  <c:v>-3.0452183661874792E-2</c:v>
                </c:pt>
                <c:pt idx="6">
                  <c:v>6.0979615081953181E-2</c:v>
                </c:pt>
                <c:pt idx="7">
                  <c:v>8.0787333362587962E-2</c:v>
                </c:pt>
                <c:pt idx="8">
                  <c:v>-6.0311492280114912E-2</c:v>
                </c:pt>
                <c:pt idx="9">
                  <c:v>-2.5757975751093454E-2</c:v>
                </c:pt>
                <c:pt idx="10">
                  <c:v>-1.4319738245707269E-2</c:v>
                </c:pt>
                <c:pt idx="11">
                  <c:v>-9.4819579112498609E-2</c:v>
                </c:pt>
                <c:pt idx="12">
                  <c:v>-2.2361862055204559E-2</c:v>
                </c:pt>
                <c:pt idx="13">
                  <c:v>3.7083879439565495E-2</c:v>
                </c:pt>
                <c:pt idx="14">
                  <c:v>0.1616143831624797</c:v>
                </c:pt>
                <c:pt idx="15">
                  <c:v>-5.9194862468798674E-2</c:v>
                </c:pt>
                <c:pt idx="16">
                  <c:v>-4.3878128343025676E-3</c:v>
                </c:pt>
                <c:pt idx="17">
                  <c:v>-4.7232533339998752E-2</c:v>
                </c:pt>
                <c:pt idx="18">
                  <c:v>-1.745826674388511E-2</c:v>
                </c:pt>
                <c:pt idx="19">
                  <c:v>-2.8927994012884903E-2</c:v>
                </c:pt>
                <c:pt idx="20">
                  <c:v>8.0247002736140938E-2</c:v>
                </c:pt>
                <c:pt idx="21">
                  <c:v>0.12113600320422388</c:v>
                </c:pt>
                <c:pt idx="22">
                  <c:v>-7.7267364887730478E-2</c:v>
                </c:pt>
                <c:pt idx="23">
                  <c:v>-5.5218290539221518E-2</c:v>
                </c:pt>
                <c:pt idx="24">
                  <c:v>-4.7216688521591992E-2</c:v>
                </c:pt>
                <c:pt idx="25">
                  <c:v>-7.3987202398241525E-2</c:v>
                </c:pt>
                <c:pt idx="26">
                  <c:v>-1.3172684891293078E-2</c:v>
                </c:pt>
                <c:pt idx="27">
                  <c:v>7.3967218483779129E-2</c:v>
                </c:pt>
                <c:pt idx="28">
                  <c:v>0.11605495471087304</c:v>
                </c:pt>
                <c:pt idx="29">
                  <c:v>-0.12871064483120367</c:v>
                </c:pt>
                <c:pt idx="30">
                  <c:v>-0.22093598701336911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1-4448-B4AB-A2428454F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047320"/>
        <c:axId val="547053552"/>
      </c:lineChart>
      <c:dateAx>
        <c:axId val="5470473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53552"/>
        <c:crosses val="autoZero"/>
        <c:auto val="1"/>
        <c:lblOffset val="100"/>
        <c:baseTimeUnit val="days"/>
      </c:dateAx>
      <c:valAx>
        <c:axId val="5470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04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NetIn_Media!$B$3:$B$33</c:f>
              <c:numCache>
                <c:formatCode>0.00</c:formatCode>
                <c:ptCount val="31"/>
                <c:pt idx="0">
                  <c:v>0.30143226517571298</c:v>
                </c:pt>
                <c:pt idx="1">
                  <c:v>0.33736735565272902</c:v>
                </c:pt>
                <c:pt idx="2">
                  <c:v>0.329857854048411</c:v>
                </c:pt>
                <c:pt idx="3">
                  <c:v>0.330010775725046</c:v>
                </c:pt>
                <c:pt idx="4">
                  <c:v>0.32691788276036499</c:v>
                </c:pt>
                <c:pt idx="5">
                  <c:v>0.33576680620511301</c:v>
                </c:pt>
                <c:pt idx="6">
                  <c:v>0.30930020213127102</c:v>
                </c:pt>
                <c:pt idx="7">
                  <c:v>0.30401431388325101</c:v>
                </c:pt>
                <c:pt idx="8">
                  <c:v>0.35461268491215098</c:v>
                </c:pt>
                <c:pt idx="9">
                  <c:v>0.32993136843045501</c:v>
                </c:pt>
                <c:pt idx="10">
                  <c:v>0.31603276530901497</c:v>
                </c:pt>
                <c:pt idx="11">
                  <c:v>0.33248782886399098</c:v>
                </c:pt>
                <c:pt idx="12">
                  <c:v>0.33758457170592399</c:v>
                </c:pt>
                <c:pt idx="13">
                  <c:v>0.30723892450332602</c:v>
                </c:pt>
                <c:pt idx="14">
                  <c:v>0.30460059112972598</c:v>
                </c:pt>
                <c:pt idx="15">
                  <c:v>0.34978340930408902</c:v>
                </c:pt>
                <c:pt idx="16">
                  <c:v>0.339993897411558</c:v>
                </c:pt>
                <c:pt idx="17">
                  <c:v>0.337540959649615</c:v>
                </c:pt>
                <c:pt idx="18">
                  <c:v>0.33057563371128501</c:v>
                </c:pt>
                <c:pt idx="19">
                  <c:v>0.33748080435316402</c:v>
                </c:pt>
                <c:pt idx="20">
                  <c:v>0.31366018520461098</c:v>
                </c:pt>
                <c:pt idx="21">
                  <c:v>0.30447981556256598</c:v>
                </c:pt>
                <c:pt idx="22">
                  <c:v>0.34089730183283401</c:v>
                </c:pt>
                <c:pt idx="23">
                  <c:v>0.337205849753485</c:v>
                </c:pt>
                <c:pt idx="24">
                  <c:v>0.33277590142356001</c:v>
                </c:pt>
                <c:pt idx="25">
                  <c:v>0.33844909667968698</c:v>
                </c:pt>
                <c:pt idx="26">
                  <c:v>0.33160568078358899</c:v>
                </c:pt>
                <c:pt idx="27">
                  <c:v>0.31048766573270098</c:v>
                </c:pt>
                <c:pt idx="28">
                  <c:v>0.30480728281868802</c:v>
                </c:pt>
                <c:pt idx="29">
                  <c:v>0.35023186273044998</c:v>
                </c:pt>
                <c:pt idx="30">
                  <c:v>0.383780756703129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2C-40F4-A182-CB8706856696}"/>
            </c:ext>
          </c:extLst>
        </c:ser>
        <c:ser>
          <c:idx val="1"/>
          <c:order val="1"/>
          <c:tx>
            <c:strRef>
              <c:f>NetIn_Media!$D$2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NetIn_Media!$D$3:$D$33</c:f>
              <c:numCache>
                <c:formatCode>0.00</c:formatCode>
                <c:ptCount val="31"/>
                <c:pt idx="0">
                  <c:v>0.32029999999999997</c:v>
                </c:pt>
                <c:pt idx="1">
                  <c:v>0.32029999999999997</c:v>
                </c:pt>
                <c:pt idx="2">
                  <c:v>0.32029999999999997</c:v>
                </c:pt>
                <c:pt idx="3">
                  <c:v>0.32029999999999997</c:v>
                </c:pt>
                <c:pt idx="4">
                  <c:v>0.32029999999999997</c:v>
                </c:pt>
                <c:pt idx="5">
                  <c:v>0.32029999999999997</c:v>
                </c:pt>
                <c:pt idx="6">
                  <c:v>0.32029999999999997</c:v>
                </c:pt>
                <c:pt idx="7">
                  <c:v>0.32029999999999997</c:v>
                </c:pt>
                <c:pt idx="8">
                  <c:v>0.32029999999999997</c:v>
                </c:pt>
                <c:pt idx="9">
                  <c:v>0.32029999999999997</c:v>
                </c:pt>
                <c:pt idx="10">
                  <c:v>0.32029999999999997</c:v>
                </c:pt>
                <c:pt idx="11">
                  <c:v>0.32029999999999997</c:v>
                </c:pt>
                <c:pt idx="12">
                  <c:v>0.32029999999999997</c:v>
                </c:pt>
                <c:pt idx="13">
                  <c:v>0.32029999999999997</c:v>
                </c:pt>
                <c:pt idx="14">
                  <c:v>0.32029999999999997</c:v>
                </c:pt>
                <c:pt idx="15">
                  <c:v>0.32029999999999997</c:v>
                </c:pt>
                <c:pt idx="16">
                  <c:v>0.32029999999999997</c:v>
                </c:pt>
                <c:pt idx="17">
                  <c:v>0.32029999999999997</c:v>
                </c:pt>
                <c:pt idx="18">
                  <c:v>0.32029999999999997</c:v>
                </c:pt>
                <c:pt idx="19">
                  <c:v>0.32029999999999997</c:v>
                </c:pt>
                <c:pt idx="20">
                  <c:v>0.32029999999999997</c:v>
                </c:pt>
                <c:pt idx="21">
                  <c:v>0.32029999999999997</c:v>
                </c:pt>
                <c:pt idx="22">
                  <c:v>0.32029999999999997</c:v>
                </c:pt>
                <c:pt idx="23">
                  <c:v>0.32029999999999997</c:v>
                </c:pt>
                <c:pt idx="24">
                  <c:v>0.32029999999999997</c:v>
                </c:pt>
                <c:pt idx="25">
                  <c:v>0.32029999999999997</c:v>
                </c:pt>
                <c:pt idx="26">
                  <c:v>0.32029999999999997</c:v>
                </c:pt>
                <c:pt idx="27">
                  <c:v>0.32029999999999997</c:v>
                </c:pt>
                <c:pt idx="28">
                  <c:v>0.32029999999999997</c:v>
                </c:pt>
                <c:pt idx="29">
                  <c:v>0.32029999999999997</c:v>
                </c:pt>
                <c:pt idx="30">
                  <c:v>0.32029999999999997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C-40F4-A182-CB8706856696}"/>
            </c:ext>
          </c:extLst>
        </c:ser>
        <c:ser>
          <c:idx val="2"/>
          <c:order val="2"/>
          <c:tx>
            <c:strRef>
              <c:f>NetIn_Media!$H$2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NetIn_Media!$H$3:$H$33</c:f>
              <c:numCache>
                <c:formatCode>0.00</c:formatCode>
                <c:ptCount val="31"/>
                <c:pt idx="0">
                  <c:v>0.30143226517571298</c:v>
                </c:pt>
                <c:pt idx="1">
                  <c:v>0.330798580404494</c:v>
                </c:pt>
                <c:pt idx="2">
                  <c:v>0.31840162825506502</c:v>
                </c:pt>
                <c:pt idx="3">
                  <c:v>0.32233425174762997</c:v>
                </c:pt>
                <c:pt idx="4">
                  <c:v>0.31299159601770499</c:v>
                </c:pt>
                <c:pt idx="5">
                  <c:v>0.329921254148142</c:v>
                </c:pt>
                <c:pt idx="6">
                  <c:v>0.33019966024410302</c:v>
                </c:pt>
                <c:pt idx="7">
                  <c:v>0.33065411802642702</c:v>
                </c:pt>
                <c:pt idx="8">
                  <c:v>0.33379744493126301</c:v>
                </c:pt>
                <c:pt idx="9">
                  <c:v>0.31829932025237101</c:v>
                </c:pt>
                <c:pt idx="10">
                  <c:v>0.32534366062386699</c:v>
                </c:pt>
                <c:pt idx="11">
                  <c:v>0.31635491700556501</c:v>
                </c:pt>
                <c:pt idx="12">
                  <c:v>0.33126652531914602</c:v>
                </c:pt>
                <c:pt idx="13">
                  <c:v>0.31868870071064298</c:v>
                </c:pt>
                <c:pt idx="14">
                  <c:v>0.33454674305820897</c:v>
                </c:pt>
                <c:pt idx="15">
                  <c:v>0.320544840868416</c:v>
                </c:pt>
                <c:pt idx="16">
                  <c:v>0.32538972616648998</c:v>
                </c:pt>
                <c:pt idx="17">
                  <c:v>0.32040733804287402</c:v>
                </c:pt>
                <c:pt idx="18">
                  <c:v>0.32033890401734899</c:v>
                </c:pt>
                <c:pt idx="19">
                  <c:v>0.32511046846673403</c:v>
                </c:pt>
                <c:pt idx="20">
                  <c:v>0.32566674869394902</c:v>
                </c:pt>
                <c:pt idx="21">
                  <c:v>0.32730363478212099</c:v>
                </c:pt>
                <c:pt idx="22">
                  <c:v>0.31283366132879398</c:v>
                </c:pt>
                <c:pt idx="23">
                  <c:v>0.315021117901924</c:v>
                </c:pt>
                <c:pt idx="24">
                  <c:v>0.31128345237954202</c:v>
                </c:pt>
                <c:pt idx="25">
                  <c:v>0.30736381751166703</c:v>
                </c:pt>
                <c:pt idx="26">
                  <c:v>0.31990545407234</c:v>
                </c:pt>
                <c:pt idx="27">
                  <c:v>0.32327052025738701</c:v>
                </c:pt>
                <c:pt idx="28">
                  <c:v>0.327569128829723</c:v>
                </c:pt>
                <c:pt idx="29">
                  <c:v>0.30940452216701197</c:v>
                </c:pt>
                <c:pt idx="30">
                  <c:v>0.31864262192412501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2C-40F4-A182-CB8706856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66384"/>
        <c:axId val="622969008"/>
      </c:lineChart>
      <c:dateAx>
        <c:axId val="622966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69008"/>
        <c:crosses val="autoZero"/>
        <c:auto val="1"/>
        <c:lblOffset val="100"/>
        <c:baseTimeUnit val="days"/>
      </c:dateAx>
      <c:valAx>
        <c:axId val="6229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NetIn_Media!$E$2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NetIn_Media!$E$3:$E$33</c:f>
              <c:numCache>
                <c:formatCode>0.00</c:formatCode>
                <c:ptCount val="31"/>
                <c:pt idx="0">
                  <c:v>6.2593613902906131E-2</c:v>
                </c:pt>
                <c:pt idx="1">
                  <c:v>-5.0589825502552248E-2</c:v>
                </c:pt>
                <c:pt idx="2">
                  <c:v>-2.8975675222237662E-2</c:v>
                </c:pt>
                <c:pt idx="3">
                  <c:v>-2.9425632250071505E-2</c:v>
                </c:pt>
                <c:pt idx="4">
                  <c:v>-2.02432571277112E-2</c:v>
                </c:pt>
                <c:pt idx="5">
                  <c:v>-4.6064131174612548E-2</c:v>
                </c:pt>
                <c:pt idx="6">
                  <c:v>3.5563500421058561E-2</c:v>
                </c:pt>
                <c:pt idx="7">
                  <c:v>5.3568813615147967E-2</c:v>
                </c:pt>
                <c:pt idx="8">
                  <c:v>-9.6761019478621771E-2</c:v>
                </c:pt>
                <c:pt idx="9">
                  <c:v>-2.919203613852556E-2</c:v>
                </c:pt>
                <c:pt idx="10">
                  <c:v>1.350250720621491E-2</c:v>
                </c:pt>
                <c:pt idx="11">
                  <c:v>-3.6656466210005574E-2</c:v>
                </c:pt>
                <c:pt idx="12">
                  <c:v>-5.1200715774952284E-2</c:v>
                </c:pt>
                <c:pt idx="13">
                  <c:v>4.2511135325018247E-2</c:v>
                </c:pt>
                <c:pt idx="14">
                  <c:v>5.1540966522904047E-2</c:v>
                </c:pt>
                <c:pt idx="15">
                  <c:v>-8.4290473818491599E-2</c:v>
                </c:pt>
                <c:pt idx="16">
                  <c:v>-5.7924267351536697E-2</c:v>
                </c:pt>
                <c:pt idx="17">
                  <c:v>-5.1078125948068757E-2</c:v>
                </c:pt>
                <c:pt idx="18">
                  <c:v>-3.1084062657381069E-2</c:v>
                </c:pt>
                <c:pt idx="19">
                  <c:v>-5.0908982471147682E-2</c:v>
                </c:pt>
                <c:pt idx="20">
                  <c:v>2.1168816153882032E-2</c:v>
                </c:pt>
                <c:pt idx="21">
                  <c:v>5.1958072846977225E-2</c:v>
                </c:pt>
                <c:pt idx="22">
                  <c:v>-6.0420841473642246E-2</c:v>
                </c:pt>
                <c:pt idx="23">
                  <c:v>-5.0135102240498143E-2</c:v>
                </c:pt>
                <c:pt idx="24">
                  <c:v>-3.7490399305328895E-2</c:v>
                </c:pt>
                <c:pt idx="25">
                  <c:v>-5.3624302318240689E-2</c:v>
                </c:pt>
                <c:pt idx="26">
                  <c:v>-3.4093748806936976E-2</c:v>
                </c:pt>
                <c:pt idx="27">
                  <c:v>3.1602976060718747E-2</c:v>
                </c:pt>
                <c:pt idx="28">
                  <c:v>5.0827910140610597E-2</c:v>
                </c:pt>
                <c:pt idx="29">
                  <c:v>-8.5462991565352128E-2</c:v>
                </c:pt>
                <c:pt idx="30">
                  <c:v>-0.16540891015083942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A-40BE-A544-8A0145AF751B}"/>
            </c:ext>
          </c:extLst>
        </c:ser>
        <c:ser>
          <c:idx val="1"/>
          <c:order val="1"/>
          <c:tx>
            <c:strRef>
              <c:f>NetIn_Media!$I$2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NetIn_Media!$A$3:$A$33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NetIn_Media!$I$3:$I$33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-1.9470690148802129E-2</c:v>
                </c:pt>
                <c:pt idx="2">
                  <c:v>-3.4730795864768564E-2</c:v>
                </c:pt>
                <c:pt idx="3">
                  <c:v>-2.3261434298775297E-2</c:v>
                </c:pt>
                <c:pt idx="4">
                  <c:v>-4.2598730375566961E-2</c:v>
                </c:pt>
                <c:pt idx="5">
                  <c:v>-1.7409559101563148E-2</c:v>
                </c:pt>
                <c:pt idx="6">
                  <c:v>6.7570140493998135E-2</c:v>
                </c:pt>
                <c:pt idx="7">
                  <c:v>8.7626808760742622E-2</c:v>
                </c:pt>
                <c:pt idx="8">
                  <c:v>-5.8698520573353362E-2</c:v>
                </c:pt>
                <c:pt idx="9">
                  <c:v>-3.525596318234249E-2</c:v>
                </c:pt>
                <c:pt idx="10">
                  <c:v>2.9461803765023796E-2</c:v>
                </c:pt>
                <c:pt idx="11">
                  <c:v>-4.8521811801494161E-2</c:v>
                </c:pt>
                <c:pt idx="12">
                  <c:v>-1.8715447672418301E-2</c:v>
                </c:pt>
                <c:pt idx="13">
                  <c:v>3.7266684961309367E-2</c:v>
                </c:pt>
                <c:pt idx="14">
                  <c:v>9.8312849024410648E-2</c:v>
                </c:pt>
                <c:pt idx="15">
                  <c:v>-8.3590495312069149E-2</c:v>
                </c:pt>
                <c:pt idx="16">
                  <c:v>-4.2954215814614664E-2</c:v>
                </c:pt>
                <c:pt idx="17">
                  <c:v>-5.0760125895614461E-2</c:v>
                </c:pt>
                <c:pt idx="18">
                  <c:v>-3.0966376980090665E-2</c:v>
                </c:pt>
                <c:pt idx="19">
                  <c:v>-3.6654931856464325E-2</c:v>
                </c:pt>
                <c:pt idx="20">
                  <c:v>3.8278889242846552E-2</c:v>
                </c:pt>
                <c:pt idx="21">
                  <c:v>7.496004021608145E-2</c:v>
                </c:pt>
                <c:pt idx="22">
                  <c:v>-8.2322858975873076E-2</c:v>
                </c:pt>
                <c:pt idx="23">
                  <c:v>-6.5789878401514068E-2</c:v>
                </c:pt>
                <c:pt idx="24">
                  <c:v>-6.4585352941955401E-2</c:v>
                </c:pt>
                <c:pt idx="25">
                  <c:v>-9.1846246519722591E-2</c:v>
                </c:pt>
                <c:pt idx="26">
                  <c:v>-3.5283553296195591E-2</c:v>
                </c:pt>
                <c:pt idx="27">
                  <c:v>4.1170249048446239E-2</c:v>
                </c:pt>
                <c:pt idx="28">
                  <c:v>7.4676188182073944E-2</c:v>
                </c:pt>
                <c:pt idx="29">
                  <c:v>-0.11657231939191118</c:v>
                </c:pt>
                <c:pt idx="30">
                  <c:v>-0.16972746455182783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A-40BE-A544-8A0145AF7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517328"/>
        <c:axId val="662513392"/>
      </c:lineChart>
      <c:dateAx>
        <c:axId val="662517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513392"/>
        <c:crosses val="autoZero"/>
        <c:auto val="1"/>
        <c:lblOffset val="100"/>
        <c:baseTimeUnit val="days"/>
      </c:dateAx>
      <c:valAx>
        <c:axId val="6625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5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NetOut_Media!$B$3:$B$33</c:f>
              <c:numCache>
                <c:formatCode>0.00</c:formatCode>
                <c:ptCount val="31"/>
                <c:pt idx="0">
                  <c:v>0.20892942547798099</c:v>
                </c:pt>
                <c:pt idx="1">
                  <c:v>0.73198213481629804</c:v>
                </c:pt>
                <c:pt idx="2">
                  <c:v>0.63196168144543896</c:v>
                </c:pt>
                <c:pt idx="3">
                  <c:v>0.65214352541499598</c:v>
                </c:pt>
                <c:pt idx="4">
                  <c:v>0.60491660369766997</c:v>
                </c:pt>
                <c:pt idx="5">
                  <c:v>0.75245169136259205</c:v>
                </c:pt>
                <c:pt idx="6">
                  <c:v>0.358693028820885</c:v>
                </c:pt>
                <c:pt idx="7">
                  <c:v>0.26593708793322202</c:v>
                </c:pt>
                <c:pt idx="8">
                  <c:v>1.0158244106504599</c:v>
                </c:pt>
                <c:pt idx="9">
                  <c:v>0.67767100599077001</c:v>
                </c:pt>
                <c:pt idx="10">
                  <c:v>0.45098873509301002</c:v>
                </c:pt>
                <c:pt idx="11">
                  <c:v>0.68609411848915902</c:v>
                </c:pt>
                <c:pt idx="12">
                  <c:v>0.75241923133532196</c:v>
                </c:pt>
                <c:pt idx="13">
                  <c:v>0.35970075925191197</c:v>
                </c:pt>
                <c:pt idx="14">
                  <c:v>0.280360299348831</c:v>
                </c:pt>
                <c:pt idx="15">
                  <c:v>0.80434005591604396</c:v>
                </c:pt>
                <c:pt idx="16">
                  <c:v>0.67310383650991601</c:v>
                </c:pt>
                <c:pt idx="17">
                  <c:v>0.64843800001674201</c:v>
                </c:pt>
                <c:pt idx="18">
                  <c:v>0.56758934855461096</c:v>
                </c:pt>
                <c:pt idx="19">
                  <c:v>0.70182906404158296</c:v>
                </c:pt>
                <c:pt idx="20">
                  <c:v>0.45209678543938497</c:v>
                </c:pt>
                <c:pt idx="21">
                  <c:v>0.27024458381864702</c:v>
                </c:pt>
                <c:pt idx="22">
                  <c:v>0.76167633268568202</c:v>
                </c:pt>
                <c:pt idx="23">
                  <c:v>0.67375770343674501</c:v>
                </c:pt>
                <c:pt idx="24">
                  <c:v>0.65690651535987798</c:v>
                </c:pt>
                <c:pt idx="25">
                  <c:v>0.68861543271276604</c:v>
                </c:pt>
                <c:pt idx="26">
                  <c:v>0.64939865867296798</c:v>
                </c:pt>
                <c:pt idx="27">
                  <c:v>0.41677352388699801</c:v>
                </c:pt>
                <c:pt idx="28">
                  <c:v>0.28846326867739303</c:v>
                </c:pt>
                <c:pt idx="29">
                  <c:v>0.89842443598641197</c:v>
                </c:pt>
                <c:pt idx="30">
                  <c:v>1.2854656219482401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D-401E-BC44-C03F97EB268B}"/>
            </c:ext>
          </c:extLst>
        </c:ser>
        <c:ser>
          <c:idx val="1"/>
          <c:order val="1"/>
          <c:tx>
            <c:strRef>
              <c:f>NetOut_Media!$D$2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NetOut_Media!$D$3:$D$33</c:f>
              <c:numCache>
                <c:formatCode>0.00</c:formatCode>
                <c:ptCount val="31"/>
                <c:pt idx="0">
                  <c:v>0.54759999999999998</c:v>
                </c:pt>
                <c:pt idx="1">
                  <c:v>0.54959999999999998</c:v>
                </c:pt>
                <c:pt idx="2">
                  <c:v>0.55169999999999997</c:v>
                </c:pt>
                <c:pt idx="3">
                  <c:v>0.55369999999999997</c:v>
                </c:pt>
                <c:pt idx="4">
                  <c:v>0.55579999999999996</c:v>
                </c:pt>
                <c:pt idx="5">
                  <c:v>0.55789999999999995</c:v>
                </c:pt>
                <c:pt idx="6">
                  <c:v>0.56000000000000005</c:v>
                </c:pt>
                <c:pt idx="7">
                  <c:v>0.56200000000000006</c:v>
                </c:pt>
                <c:pt idx="8">
                  <c:v>0.56410000000000005</c:v>
                </c:pt>
                <c:pt idx="9">
                  <c:v>0.56620000000000004</c:v>
                </c:pt>
                <c:pt idx="10">
                  <c:v>0.56840000000000002</c:v>
                </c:pt>
                <c:pt idx="11">
                  <c:v>0.57050000000000001</c:v>
                </c:pt>
                <c:pt idx="12">
                  <c:v>0.5726</c:v>
                </c:pt>
                <c:pt idx="13">
                  <c:v>0.57479999999999998</c:v>
                </c:pt>
                <c:pt idx="14">
                  <c:v>0.57689999999999997</c:v>
                </c:pt>
                <c:pt idx="15">
                  <c:v>0.57899999999999996</c:v>
                </c:pt>
                <c:pt idx="16">
                  <c:v>0.58120000000000005</c:v>
                </c:pt>
                <c:pt idx="17">
                  <c:v>0.58340000000000003</c:v>
                </c:pt>
                <c:pt idx="18">
                  <c:v>0.58560000000000001</c:v>
                </c:pt>
                <c:pt idx="19">
                  <c:v>0.5877</c:v>
                </c:pt>
                <c:pt idx="20">
                  <c:v>0.58989999999999998</c:v>
                </c:pt>
                <c:pt idx="21">
                  <c:v>0.59209999999999996</c:v>
                </c:pt>
                <c:pt idx="22">
                  <c:v>0.59440000000000004</c:v>
                </c:pt>
                <c:pt idx="23">
                  <c:v>0.59660000000000002</c:v>
                </c:pt>
                <c:pt idx="24">
                  <c:v>0.5988</c:v>
                </c:pt>
                <c:pt idx="25">
                  <c:v>0.60099999999999998</c:v>
                </c:pt>
                <c:pt idx="26">
                  <c:v>0.60329999999999995</c:v>
                </c:pt>
                <c:pt idx="27">
                  <c:v>0.60550000000000004</c:v>
                </c:pt>
                <c:pt idx="28">
                  <c:v>0.60780000000000001</c:v>
                </c:pt>
                <c:pt idx="29">
                  <c:v>0.61009999999999998</c:v>
                </c:pt>
                <c:pt idx="30">
                  <c:v>0.61229999999999996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D-401E-BC44-C03F97EB268B}"/>
            </c:ext>
          </c:extLst>
        </c:ser>
        <c:ser>
          <c:idx val="2"/>
          <c:order val="2"/>
          <c:tx>
            <c:strRef>
              <c:f>NetOut_Media!$H$2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NetOut_Media!$H$3:$H$33</c:f>
              <c:numCache>
                <c:formatCode>0.00</c:formatCode>
                <c:ptCount val="31"/>
                <c:pt idx="0">
                  <c:v>0.20892942547798099</c:v>
                </c:pt>
                <c:pt idx="1">
                  <c:v>0.64936423500415597</c:v>
                </c:pt>
                <c:pt idx="2">
                  <c:v>0.43330831036850098</c:v>
                </c:pt>
                <c:pt idx="3">
                  <c:v>0.40929518962669698</c:v>
                </c:pt>
                <c:pt idx="4">
                  <c:v>0.29289323880672002</c:v>
                </c:pt>
                <c:pt idx="5">
                  <c:v>0.62727150788765296</c:v>
                </c:pt>
                <c:pt idx="6">
                  <c:v>0.60563778016303305</c:v>
                </c:pt>
                <c:pt idx="7">
                  <c:v>0.63757710432611103</c:v>
                </c:pt>
                <c:pt idx="8">
                  <c:v>0.81749897287173001</c:v>
                </c:pt>
                <c:pt idx="9">
                  <c:v>0.46875874860992001</c:v>
                </c:pt>
                <c:pt idx="10">
                  <c:v>0.44907168432699901</c:v>
                </c:pt>
                <c:pt idx="11">
                  <c:v>0.35895669302612598</c:v>
                </c:pt>
                <c:pt idx="12">
                  <c:v>0.77922226901663105</c:v>
                </c:pt>
                <c:pt idx="13">
                  <c:v>0.50658058289071695</c:v>
                </c:pt>
                <c:pt idx="14">
                  <c:v>0.67359651625441497</c:v>
                </c:pt>
                <c:pt idx="15">
                  <c:v>0.50490793270506695</c:v>
                </c:pt>
                <c:pt idx="16">
                  <c:v>0.58818853650134295</c:v>
                </c:pt>
                <c:pt idx="17">
                  <c:v>0.40599895373339601</c:v>
                </c:pt>
                <c:pt idx="18">
                  <c:v>0.39966591211175601</c:v>
                </c:pt>
                <c:pt idx="19">
                  <c:v>0.534649794325329</c:v>
                </c:pt>
                <c:pt idx="20">
                  <c:v>0.53643638693625395</c:v>
                </c:pt>
                <c:pt idx="21">
                  <c:v>0.55454718136633196</c:v>
                </c:pt>
                <c:pt idx="22">
                  <c:v>0.38280304013627398</c:v>
                </c:pt>
                <c:pt idx="23">
                  <c:v>0.43355638447141298</c:v>
                </c:pt>
                <c:pt idx="24">
                  <c:v>0.36762203361469398</c:v>
                </c:pt>
                <c:pt idx="25">
                  <c:v>0.29408430396555701</c:v>
                </c:pt>
                <c:pt idx="26">
                  <c:v>0.51489177624916205</c:v>
                </c:pt>
                <c:pt idx="27">
                  <c:v>0.46702081506256499</c:v>
                </c:pt>
                <c:pt idx="28">
                  <c:v>0.50087764967299697</c:v>
                </c:pt>
                <c:pt idx="29">
                  <c:v>0.24523648170571499</c:v>
                </c:pt>
                <c:pt idx="30">
                  <c:v>0.295119937370041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D-401E-BC44-C03F97EB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941856"/>
        <c:axId val="656943824"/>
      </c:lineChart>
      <c:dateAx>
        <c:axId val="656941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43824"/>
        <c:crosses val="autoZero"/>
        <c:auto val="1"/>
        <c:lblOffset val="100"/>
        <c:baseTimeUnit val="days"/>
      </c:dateAx>
      <c:valAx>
        <c:axId val="6569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69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NetOut_Media!$E$2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NetOut_Media!$E$3:$E$33</c:f>
              <c:numCache>
                <c:formatCode>0.00</c:formatCode>
                <c:ptCount val="31"/>
                <c:pt idx="0">
                  <c:v>1.6209807390568418</c:v>
                </c:pt>
                <c:pt idx="1">
                  <c:v>-0.24916200292520746</c:v>
                </c:pt>
                <c:pt idx="2">
                  <c:v>-0.12700403173474445</c:v>
                </c:pt>
                <c:pt idx="3">
                  <c:v>-0.15095377256463721</c:v>
                </c:pt>
                <c:pt idx="4">
                  <c:v>-8.1195661348085424E-2</c:v>
                </c:pt>
                <c:pt idx="5">
                  <c:v>-0.25855705236077592</c:v>
                </c:pt>
                <c:pt idx="6">
                  <c:v>0.56122353936139258</c:v>
                </c:pt>
                <c:pt idx="7">
                  <c:v>1.1132817703904494</c:v>
                </c:pt>
                <c:pt idx="8">
                  <c:v>-0.44468749314776607</c:v>
                </c:pt>
                <c:pt idx="9">
                  <c:v>-0.16449133134712898</c:v>
                </c:pt>
                <c:pt idx="10">
                  <c:v>0.26034190162815396</c:v>
                </c:pt>
                <c:pt idx="11">
                  <c:v>-0.16848143042489225</c:v>
                </c:pt>
                <c:pt idx="12">
                  <c:v>-0.23898808516124173</c:v>
                </c:pt>
                <c:pt idx="13">
                  <c:v>0.59799495890817933</c:v>
                </c:pt>
                <c:pt idx="14">
                  <c:v>1.05770931668969</c:v>
                </c:pt>
                <c:pt idx="15">
                  <c:v>-0.28015520830851759</c:v>
                </c:pt>
                <c:pt idx="16">
                  <c:v>-0.13653738327572593</c:v>
                </c:pt>
                <c:pt idx="17">
                  <c:v>-0.1002994889489246</c:v>
                </c:pt>
                <c:pt idx="18">
                  <c:v>3.1731834804958718E-2</c:v>
                </c:pt>
                <c:pt idx="19">
                  <c:v>-0.16261661120779813</c:v>
                </c:pt>
                <c:pt idx="20">
                  <c:v>0.30480910061478644</c:v>
                </c:pt>
                <c:pt idx="21">
                  <c:v>1.1909782302883836</c:v>
                </c:pt>
                <c:pt idx="22">
                  <c:v>-0.21961603046777514</c:v>
                </c:pt>
                <c:pt idx="23">
                  <c:v>-0.11451847309971255</c:v>
                </c:pt>
                <c:pt idx="24">
                  <c:v>-8.8454770962417786E-2</c:v>
                </c:pt>
                <c:pt idx="25">
                  <c:v>-0.12723419858252297</c:v>
                </c:pt>
                <c:pt idx="26">
                  <c:v>-7.0986686001430363E-2</c:v>
                </c:pt>
                <c:pt idx="27">
                  <c:v>0.45282741176277891</c:v>
                </c:pt>
                <c:pt idx="28">
                  <c:v>1.1070273618778885</c:v>
                </c:pt>
                <c:pt idx="29">
                  <c:v>-0.32092229956974666</c:v>
                </c:pt>
                <c:pt idx="30">
                  <c:v>-0.52367454286952952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1-41E4-857F-492D06F84845}"/>
            </c:ext>
          </c:extLst>
        </c:ser>
        <c:ser>
          <c:idx val="1"/>
          <c:order val="1"/>
          <c:tx>
            <c:strRef>
              <c:f>NetOut_Media!$I$2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NetOut_Media!$A$3:$A$33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NetOut_Media!$I$3:$I$33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-0.11286873802306156</c:v>
                </c:pt>
                <c:pt idx="2">
                  <c:v>-0.31434401310942284</c:v>
                </c:pt>
                <c:pt idx="3">
                  <c:v>-0.37238479924148721</c:v>
                </c:pt>
                <c:pt idx="4">
                  <c:v>-0.51581220119210924</c:v>
                </c:pt>
                <c:pt idx="5">
                  <c:v>-0.16636308338712624</c:v>
                </c:pt>
                <c:pt idx="6">
                  <c:v>0.68845706913769167</c:v>
                </c:pt>
                <c:pt idx="7">
                  <c:v>1.3974734373500002</c:v>
                </c:pt>
                <c:pt idx="8">
                  <c:v>-0.19523594402672087</c:v>
                </c:pt>
                <c:pt idx="9">
                  <c:v>-0.308279763386683</c:v>
                </c:pt>
                <c:pt idx="10">
                  <c:v>-4.2507730611400828E-3</c:v>
                </c:pt>
                <c:pt idx="11">
                  <c:v>-0.4768112954873</c:v>
                </c:pt>
                <c:pt idx="12">
                  <c:v>3.5622478221006684E-2</c:v>
                </c:pt>
                <c:pt idx="13">
                  <c:v>0.40833893135026583</c:v>
                </c:pt>
                <c:pt idx="14">
                  <c:v>1.4026102048646696</c:v>
                </c:pt>
                <c:pt idx="15">
                  <c:v>-0.37227056020473931</c:v>
                </c:pt>
                <c:pt idx="16">
                  <c:v>-0.12615482991281704</c:v>
                </c:pt>
                <c:pt idx="17">
                  <c:v>-0.37388161439811746</c:v>
                </c:pt>
                <c:pt idx="18">
                  <c:v>-0.29585374861328656</c:v>
                </c:pt>
                <c:pt idx="19">
                  <c:v>-0.23820511044887233</c:v>
                </c:pt>
                <c:pt idx="20">
                  <c:v>0.186552092855296</c:v>
                </c:pt>
                <c:pt idx="21">
                  <c:v>1.0520195947330135</c:v>
                </c:pt>
                <c:pt idx="22">
                  <c:v>-0.49742032972653255</c:v>
                </c:pt>
                <c:pt idx="23">
                  <c:v>-0.35650994079933823</c:v>
                </c:pt>
                <c:pt idx="24">
                  <c:v>-0.44037389640853714</c:v>
                </c:pt>
                <c:pt idx="25">
                  <c:v>-0.57293390476738715</c:v>
                </c:pt>
                <c:pt idx="26">
                  <c:v>-0.2071252852580075</c:v>
                </c:pt>
                <c:pt idx="27">
                  <c:v>0.1205625796642274</c:v>
                </c:pt>
                <c:pt idx="28">
                  <c:v>0.73636543733809168</c:v>
                </c:pt>
                <c:pt idx="29">
                  <c:v>-0.72703716430368326</c:v>
                </c:pt>
                <c:pt idx="30">
                  <c:v>-0.77041786856753125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1-41E4-857F-492D06F8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476352"/>
        <c:axId val="662475368"/>
      </c:lineChart>
      <c:dateAx>
        <c:axId val="662476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75368"/>
        <c:crosses val="autoZero"/>
        <c:auto val="1"/>
        <c:lblOffset val="100"/>
        <c:baseTimeUnit val="days"/>
      </c:dateAx>
      <c:valAx>
        <c:axId val="6624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Real x Previsões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Disk_Media!$B$2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Disk_Media!$B$3:$B$33</c:f>
              <c:numCache>
                <c:formatCode>0.00</c:formatCode>
                <c:ptCount val="31"/>
                <c:pt idx="0">
                  <c:v>0.76401141686571905</c:v>
                </c:pt>
                <c:pt idx="1">
                  <c:v>2.95245527731019</c:v>
                </c:pt>
                <c:pt idx="2">
                  <c:v>2.4839277870721199</c:v>
                </c:pt>
                <c:pt idx="3">
                  <c:v>2.5014491706187498</c:v>
                </c:pt>
                <c:pt idx="4">
                  <c:v>2.3986281917691201</c:v>
                </c:pt>
                <c:pt idx="5">
                  <c:v>2.8675565790202802</c:v>
                </c:pt>
                <c:pt idx="6">
                  <c:v>1.1817298524512101</c:v>
                </c:pt>
                <c:pt idx="7">
                  <c:v>0.85346880796882796</c:v>
                </c:pt>
                <c:pt idx="8">
                  <c:v>4.0106001629432004</c:v>
                </c:pt>
                <c:pt idx="9">
                  <c:v>2.4881737499713501</c:v>
                </c:pt>
                <c:pt idx="10">
                  <c:v>1.7019699602193299</c:v>
                </c:pt>
                <c:pt idx="11">
                  <c:v>2.7248055035471901</c:v>
                </c:pt>
                <c:pt idx="12">
                  <c:v>2.99246611336204</c:v>
                </c:pt>
                <c:pt idx="13">
                  <c:v>0.98538694928752002</c:v>
                </c:pt>
                <c:pt idx="14">
                  <c:v>0.87550392117765197</c:v>
                </c:pt>
                <c:pt idx="15">
                  <c:v>3.6718959984183299</c:v>
                </c:pt>
                <c:pt idx="16">
                  <c:v>3.0761854451161601</c:v>
                </c:pt>
                <c:pt idx="17">
                  <c:v>3.0991966587598698</c:v>
                </c:pt>
                <c:pt idx="18">
                  <c:v>2.6863808492554502</c:v>
                </c:pt>
                <c:pt idx="19">
                  <c:v>3.0501967753569201</c:v>
                </c:pt>
                <c:pt idx="20">
                  <c:v>1.3630424844556299</c:v>
                </c:pt>
                <c:pt idx="21">
                  <c:v>0.87255490923590096</c:v>
                </c:pt>
                <c:pt idx="22">
                  <c:v>3.2282604375481601</c:v>
                </c:pt>
                <c:pt idx="23">
                  <c:v>3.0327452972200102</c:v>
                </c:pt>
                <c:pt idx="24">
                  <c:v>2.8442342591285699</c:v>
                </c:pt>
                <c:pt idx="25">
                  <c:v>3.1431999556951999</c:v>
                </c:pt>
                <c:pt idx="26">
                  <c:v>2.7792479149854201</c:v>
                </c:pt>
                <c:pt idx="27">
                  <c:v>1.1698861774073701</c:v>
                </c:pt>
                <c:pt idx="28">
                  <c:v>0.85003883457183804</c:v>
                </c:pt>
                <c:pt idx="29">
                  <c:v>3.7453946396450299</c:v>
                </c:pt>
                <c:pt idx="30">
                  <c:v>6.4297673927942904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3-4585-9DD7-613E24DB2C98}"/>
            </c:ext>
          </c:extLst>
        </c:ser>
        <c:ser>
          <c:idx val="1"/>
          <c:order val="1"/>
          <c:tx>
            <c:strRef>
              <c:f>Disk_Media!$D$2</c:f>
              <c:strCache>
                <c:ptCount val="1"/>
                <c:pt idx="0">
                  <c:v>Previsão 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Disk_Media!$D$3:$D$33</c:f>
              <c:numCache>
                <c:formatCode>0.00</c:formatCode>
                <c:ptCount val="31"/>
                <c:pt idx="0">
                  <c:v>2.0209999999999999</c:v>
                </c:pt>
                <c:pt idx="1">
                  <c:v>2.0266000000000002</c:v>
                </c:pt>
                <c:pt idx="2">
                  <c:v>2.0320999999999998</c:v>
                </c:pt>
                <c:pt idx="3">
                  <c:v>2.0377000000000001</c:v>
                </c:pt>
                <c:pt idx="4">
                  <c:v>2.0432999999999999</c:v>
                </c:pt>
                <c:pt idx="5">
                  <c:v>2.0489000000000002</c:v>
                </c:pt>
                <c:pt idx="6">
                  <c:v>2.0546000000000002</c:v>
                </c:pt>
                <c:pt idx="7">
                  <c:v>2.0602</c:v>
                </c:pt>
                <c:pt idx="8">
                  <c:v>2.0659000000000001</c:v>
                </c:pt>
                <c:pt idx="9">
                  <c:v>2.0714999999999999</c:v>
                </c:pt>
                <c:pt idx="10">
                  <c:v>2.0771999999999999</c:v>
                </c:pt>
                <c:pt idx="11">
                  <c:v>2.0829</c:v>
                </c:pt>
                <c:pt idx="12">
                  <c:v>2.0886</c:v>
                </c:pt>
                <c:pt idx="13">
                  <c:v>2.0943999999999998</c:v>
                </c:pt>
                <c:pt idx="14">
                  <c:v>2.1000999999999999</c:v>
                </c:pt>
                <c:pt idx="15">
                  <c:v>2.1059000000000001</c:v>
                </c:pt>
                <c:pt idx="16">
                  <c:v>2.1116999999999999</c:v>
                </c:pt>
                <c:pt idx="17">
                  <c:v>2.1175000000000002</c:v>
                </c:pt>
                <c:pt idx="18">
                  <c:v>2.1233</c:v>
                </c:pt>
                <c:pt idx="19">
                  <c:v>2.1291000000000002</c:v>
                </c:pt>
                <c:pt idx="20">
                  <c:v>2.1349999999999998</c:v>
                </c:pt>
                <c:pt idx="21">
                  <c:v>2.1408</c:v>
                </c:pt>
                <c:pt idx="22">
                  <c:v>2.1467000000000001</c:v>
                </c:pt>
                <c:pt idx="23">
                  <c:v>2.1526000000000001</c:v>
                </c:pt>
                <c:pt idx="24">
                  <c:v>2.1585000000000001</c:v>
                </c:pt>
                <c:pt idx="25">
                  <c:v>2.1644000000000001</c:v>
                </c:pt>
                <c:pt idx="26">
                  <c:v>2.1703999999999999</c:v>
                </c:pt>
                <c:pt idx="27">
                  <c:v>2.1762999999999999</c:v>
                </c:pt>
                <c:pt idx="28">
                  <c:v>2.1823000000000001</c:v>
                </c:pt>
                <c:pt idx="29">
                  <c:v>2.1882999999999999</c:v>
                </c:pt>
                <c:pt idx="30">
                  <c:v>2.1943000000000001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3-4585-9DD7-613E24DB2C98}"/>
            </c:ext>
          </c:extLst>
        </c:ser>
        <c:ser>
          <c:idx val="2"/>
          <c:order val="2"/>
          <c:tx>
            <c:strRef>
              <c:f>Disk_Media!$H$2</c:f>
              <c:strCache>
                <c:ptCount val="1"/>
                <c:pt idx="0">
                  <c:v>Previsão BI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Disk_Media!$H$3:$H$33</c:f>
              <c:numCache>
                <c:formatCode>0.00</c:formatCode>
                <c:ptCount val="31"/>
                <c:pt idx="0">
                  <c:v>0.76401141686571905</c:v>
                </c:pt>
                <c:pt idx="1">
                  <c:v>2.32410544940333</c:v>
                </c:pt>
                <c:pt idx="2">
                  <c:v>1.6484425620410399</c:v>
                </c:pt>
                <c:pt idx="3">
                  <c:v>1.7651203608110999</c:v>
                </c:pt>
                <c:pt idx="4">
                  <c:v>1.3115975092800201</c:v>
                </c:pt>
                <c:pt idx="5">
                  <c:v>2.45605682159256</c:v>
                </c:pt>
                <c:pt idx="6">
                  <c:v>2.2644557893266901</c:v>
                </c:pt>
                <c:pt idx="7">
                  <c:v>2.2711196201274202</c:v>
                </c:pt>
                <c:pt idx="8">
                  <c:v>2.4311462996569402</c:v>
                </c:pt>
                <c:pt idx="9">
                  <c:v>1.57603586078533</c:v>
                </c:pt>
                <c:pt idx="10">
                  <c:v>1.9123368010299799</c:v>
                </c:pt>
                <c:pt idx="11">
                  <c:v>1.4783939660037499</c:v>
                </c:pt>
                <c:pt idx="12">
                  <c:v>2.60006520010996</c:v>
                </c:pt>
                <c:pt idx="13">
                  <c:v>1.78833717749293</c:v>
                </c:pt>
                <c:pt idx="14">
                  <c:v>2.6458334598451998</c:v>
                </c:pt>
                <c:pt idx="15">
                  <c:v>1.73543967202815</c:v>
                </c:pt>
                <c:pt idx="16">
                  <c:v>2.0108094344208101</c:v>
                </c:pt>
                <c:pt idx="17">
                  <c:v>1.7066057366048</c:v>
                </c:pt>
                <c:pt idx="18">
                  <c:v>1.7232930584794799</c:v>
                </c:pt>
                <c:pt idx="19">
                  <c:v>2.0023542034564401</c:v>
                </c:pt>
                <c:pt idx="20">
                  <c:v>1.99537232443574</c:v>
                </c:pt>
                <c:pt idx="21">
                  <c:v>2.1801405021449698</c:v>
                </c:pt>
                <c:pt idx="22">
                  <c:v>1.27168482912474</c:v>
                </c:pt>
                <c:pt idx="23">
                  <c:v>1.3830166695802899</c:v>
                </c:pt>
                <c:pt idx="24">
                  <c:v>1.22451471052144</c:v>
                </c:pt>
                <c:pt idx="25">
                  <c:v>0.98346413256226795</c:v>
                </c:pt>
                <c:pt idx="26">
                  <c:v>1.6905015574665401</c:v>
                </c:pt>
                <c:pt idx="27">
                  <c:v>1.85809273379053</c:v>
                </c:pt>
                <c:pt idx="28">
                  <c:v>2.1712463137332199</c:v>
                </c:pt>
                <c:pt idx="29">
                  <c:v>1.0644310554627301</c:v>
                </c:pt>
                <c:pt idx="30">
                  <c:v>1.6255019275748901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3-4585-9DD7-613E24DB2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65472"/>
        <c:axId val="555371376"/>
      </c:lineChart>
      <c:dateAx>
        <c:axId val="555365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371376"/>
        <c:crosses val="autoZero"/>
        <c:auto val="1"/>
        <c:lblOffset val="100"/>
        <c:baseTimeUnit val="days"/>
      </c:dateAx>
      <c:valAx>
        <c:axId val="5553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36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Comparação entre PE GM x PE BI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Disk_Media!$E$2</c:f>
              <c:strCache>
                <c:ptCount val="1"/>
                <c:pt idx="0">
                  <c:v>PE GM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Disk_Media!$E$3:$E$33</c:f>
              <c:numCache>
                <c:formatCode>0.00</c:formatCode>
                <c:ptCount val="31"/>
                <c:pt idx="0">
                  <c:v>1.6452484287354654</c:v>
                </c:pt>
                <c:pt idx="1">
                  <c:v>-0.31358824786456463</c:v>
                </c:pt>
                <c:pt idx="2">
                  <c:v>-0.18190053246463458</c:v>
                </c:pt>
                <c:pt idx="3">
                  <c:v>-0.18539220227450728</c:v>
                </c:pt>
                <c:pt idx="4">
                  <c:v>-0.14813808700674286</c:v>
                </c:pt>
                <c:pt idx="5">
                  <c:v>-0.28548925067765513</c:v>
                </c:pt>
                <c:pt idx="6">
                  <c:v>0.73863763849092423</c:v>
                </c:pt>
                <c:pt idx="7">
                  <c:v>1.4139136436668072</c:v>
                </c:pt>
                <c:pt idx="8">
                  <c:v>-0.48489006231827203</c:v>
                </c:pt>
                <c:pt idx="9">
                  <c:v>-0.1674616774556632</c:v>
                </c:pt>
                <c:pt idx="10">
                  <c:v>0.22046807437912405</c:v>
                </c:pt>
                <c:pt idx="11">
                  <c:v>-0.23557846705445526</c:v>
                </c:pt>
                <c:pt idx="12">
                  <c:v>-0.30204723432825947</c:v>
                </c:pt>
                <c:pt idx="13">
                  <c:v>1.1254594466816787</c:v>
                </c:pt>
                <c:pt idx="14">
                  <c:v>1.3987328316875238</c:v>
                </c:pt>
                <c:pt idx="15">
                  <c:v>-0.42648157766257078</c:v>
                </c:pt>
                <c:pt idx="16">
                  <c:v>-0.31353293301852292</c:v>
                </c:pt>
                <c:pt idx="17">
                  <c:v>-0.31675842705402613</c:v>
                </c:pt>
                <c:pt idx="18">
                  <c:v>-0.20960574127511075</c:v>
                </c:pt>
                <c:pt idx="19">
                  <c:v>-0.30197946007897714</c:v>
                </c:pt>
                <c:pt idx="20">
                  <c:v>0.56634882943701725</c:v>
                </c:pt>
                <c:pt idx="21">
                  <c:v>1.4534845627935384</c:v>
                </c:pt>
                <c:pt idx="22">
                  <c:v>-0.33502886724021474</c:v>
                </c:pt>
                <c:pt idx="23">
                  <c:v>-0.29021405062495759</c:v>
                </c:pt>
                <c:pt idx="24">
                  <c:v>-0.24109626586759009</c:v>
                </c:pt>
                <c:pt idx="25">
                  <c:v>-0.31140238276018711</c:v>
                </c:pt>
                <c:pt idx="26">
                  <c:v>-0.21906930709656186</c:v>
                </c:pt>
                <c:pt idx="27">
                  <c:v>0.86026644474335301</c:v>
                </c:pt>
                <c:pt idx="28">
                  <c:v>1.5672944708452268</c:v>
                </c:pt>
                <c:pt idx="29">
                  <c:v>-0.41573580075198802</c:v>
                </c:pt>
                <c:pt idx="30">
                  <c:v>-0.65872793431701626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A-41AC-AB7D-226493C7BA14}"/>
            </c:ext>
          </c:extLst>
        </c:ser>
        <c:ser>
          <c:idx val="1"/>
          <c:order val="1"/>
          <c:tx>
            <c:strRef>
              <c:f>Disk_Media!$I$2</c:f>
              <c:strCache>
                <c:ptCount val="1"/>
                <c:pt idx="0">
                  <c:v>PE BI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Disk_Media!$A$3:$A$33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Disk_Media!$I$3:$I$33</c:f>
              <c:numCache>
                <c:formatCode>0.00</c:formatCode>
                <c:ptCount val="31"/>
                <c:pt idx="0">
                  <c:v>0</c:v>
                </c:pt>
                <c:pt idx="1">
                  <c:v>-0.2128228097935197</c:v>
                </c:pt>
                <c:pt idx="2">
                  <c:v>-0.33635648724550543</c:v>
                </c:pt>
                <c:pt idx="3">
                  <c:v>-0.29436089226051082</c:v>
                </c:pt>
                <c:pt idx="4">
                  <c:v>-0.45318848757770797</c:v>
                </c:pt>
                <c:pt idx="5">
                  <c:v>-0.14350187906957071</c:v>
                </c:pt>
                <c:pt idx="6">
                  <c:v>0.91622119440380501</c:v>
                </c:pt>
                <c:pt idx="7">
                  <c:v>1.6610458389597882</c:v>
                </c:pt>
                <c:pt idx="8">
                  <c:v>-0.39381982723682174</c:v>
                </c:pt>
                <c:pt idx="9">
                  <c:v>-0.36658930639249887</c:v>
                </c:pt>
                <c:pt idx="10">
                  <c:v>0.12360197049749365</c:v>
                </c:pt>
                <c:pt idx="11">
                  <c:v>-0.45743137846750681</c:v>
                </c:pt>
                <c:pt idx="12">
                  <c:v>-0.13112960962195058</c:v>
                </c:pt>
                <c:pt idx="13">
                  <c:v>0.81485778636096184</c:v>
                </c:pt>
                <c:pt idx="14">
                  <c:v>2.022069228754857</c:v>
                </c:pt>
                <c:pt idx="15">
                  <c:v>-0.52737232405937118</c:v>
                </c:pt>
                <c:pt idx="16">
                  <c:v>-0.34633022933866731</c:v>
                </c:pt>
                <c:pt idx="17">
                  <c:v>-0.44933932095561469</c:v>
                </c:pt>
                <c:pt idx="18">
                  <c:v>-0.35850754037458876</c:v>
                </c:pt>
                <c:pt idx="19">
                  <c:v>-0.34353277807064309</c:v>
                </c:pt>
                <c:pt idx="20">
                  <c:v>0.46391058766788851</c:v>
                </c:pt>
                <c:pt idx="21">
                  <c:v>1.4985711260900769</c:v>
                </c:pt>
                <c:pt idx="22">
                  <c:v>-0.60607737395233974</c:v>
                </c:pt>
                <c:pt idx="23">
                  <c:v>-0.54397203390339344</c:v>
                </c:pt>
                <c:pt idx="24">
                  <c:v>-0.56947473416039485</c:v>
                </c:pt>
                <c:pt idx="25">
                  <c:v>-0.68711372282240013</c:v>
                </c:pt>
                <c:pt idx="26">
                  <c:v>-0.39174135982920816</c:v>
                </c:pt>
                <c:pt idx="27">
                  <c:v>0.5882679611689412</c:v>
                </c:pt>
                <c:pt idx="28">
                  <c:v>1.5542907281722842</c:v>
                </c:pt>
                <c:pt idx="29">
                  <c:v>-0.71580269694527798</c:v>
                </c:pt>
                <c:pt idx="30">
                  <c:v>-0.74719117686954628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A-41AC-AB7D-226493C7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9846080"/>
        <c:axId val="649847064"/>
      </c:lineChart>
      <c:dateAx>
        <c:axId val="649846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847064"/>
        <c:crosses val="autoZero"/>
        <c:auto val="1"/>
        <c:lblOffset val="100"/>
        <c:baseTimeUnit val="days"/>
      </c:dateAx>
      <c:valAx>
        <c:axId val="64984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98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1.xml"/><Relationship Id="rId21" Type="http://schemas.openxmlformats.org/officeDocument/2006/relationships/image" Target="../media/image12.png"/><Relationship Id="rId42" Type="http://schemas.openxmlformats.org/officeDocument/2006/relationships/customXml" Target="../ink/ink33.xml"/><Relationship Id="rId47" Type="http://schemas.openxmlformats.org/officeDocument/2006/relationships/image" Target="../media/image10.png"/><Relationship Id="rId63" Type="http://schemas.openxmlformats.org/officeDocument/2006/relationships/customXml" Target="../ink/ink52.xml"/><Relationship Id="rId68" Type="http://schemas.openxmlformats.org/officeDocument/2006/relationships/customXml" Target="../ink/ink57.xml"/><Relationship Id="rId2" Type="http://schemas.openxmlformats.org/officeDocument/2006/relationships/image" Target="../media/image1.png"/><Relationship Id="rId16" Type="http://schemas.openxmlformats.org/officeDocument/2006/relationships/customXml" Target="../ink/ink14.xml"/><Relationship Id="rId29" Type="http://schemas.openxmlformats.org/officeDocument/2006/relationships/customXml" Target="../ink/ink23.xml"/><Relationship Id="rId11" Type="http://schemas.openxmlformats.org/officeDocument/2006/relationships/customXml" Target="../ink/ink10.xml"/><Relationship Id="rId24" Type="http://schemas.openxmlformats.org/officeDocument/2006/relationships/customXml" Target="../ink/ink20.xml"/><Relationship Id="rId32" Type="http://schemas.openxmlformats.org/officeDocument/2006/relationships/customXml" Target="../ink/ink25.xml"/><Relationship Id="rId37" Type="http://schemas.openxmlformats.org/officeDocument/2006/relationships/customXml" Target="../ink/ink29.xml"/><Relationship Id="rId40" Type="http://schemas.openxmlformats.org/officeDocument/2006/relationships/customXml" Target="../ink/ink31.xml"/><Relationship Id="rId45" Type="http://schemas.openxmlformats.org/officeDocument/2006/relationships/customXml" Target="../ink/ink35.xml"/><Relationship Id="rId53" Type="http://schemas.openxmlformats.org/officeDocument/2006/relationships/customXml" Target="../ink/ink42.xml"/><Relationship Id="rId58" Type="http://schemas.openxmlformats.org/officeDocument/2006/relationships/customXml" Target="../ink/ink47.xml"/><Relationship Id="rId66" Type="http://schemas.openxmlformats.org/officeDocument/2006/relationships/customXml" Target="../ink/ink55.xml"/><Relationship Id="rId74" Type="http://schemas.openxmlformats.org/officeDocument/2006/relationships/customXml" Target="../ink/ink63.xml"/><Relationship Id="rId5" Type="http://schemas.openxmlformats.org/officeDocument/2006/relationships/customXml" Target="../ink/ink4.xml"/><Relationship Id="rId61" Type="http://schemas.openxmlformats.org/officeDocument/2006/relationships/customXml" Target="../ink/ink50.xml"/><Relationship Id="rId19" Type="http://schemas.openxmlformats.org/officeDocument/2006/relationships/customXml" Target="../ink/ink16.xml"/><Relationship Id="rId14" Type="http://schemas.openxmlformats.org/officeDocument/2006/relationships/customXml" Target="../ink/ink12.xml"/><Relationship Id="rId22" Type="http://schemas.openxmlformats.org/officeDocument/2006/relationships/customXml" Target="../ink/ink18.xml"/><Relationship Id="rId27" Type="http://schemas.openxmlformats.org/officeDocument/2006/relationships/customXml" Target="../ink/ink22.xml"/><Relationship Id="rId30" Type="http://schemas.openxmlformats.org/officeDocument/2006/relationships/customXml" Target="../ink/ink24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37.xml"/><Relationship Id="rId56" Type="http://schemas.openxmlformats.org/officeDocument/2006/relationships/customXml" Target="../ink/ink45.xml"/><Relationship Id="rId64" Type="http://schemas.openxmlformats.org/officeDocument/2006/relationships/customXml" Target="../ink/ink53.xml"/><Relationship Id="rId69" Type="http://schemas.openxmlformats.org/officeDocument/2006/relationships/customXml" Target="../ink/ink58.xml"/><Relationship Id="rId8" Type="http://schemas.openxmlformats.org/officeDocument/2006/relationships/customXml" Target="../ink/ink7.xml"/><Relationship Id="rId51" Type="http://schemas.openxmlformats.org/officeDocument/2006/relationships/customXml" Target="../ink/ink40.xml"/><Relationship Id="rId72" Type="http://schemas.openxmlformats.org/officeDocument/2006/relationships/customXml" Target="../ink/ink61.xml"/><Relationship Id="rId3" Type="http://schemas.openxmlformats.org/officeDocument/2006/relationships/customXml" Target="../ink/ink2.xml"/><Relationship Id="rId12" Type="http://schemas.openxmlformats.org/officeDocument/2006/relationships/customXml" Target="../ink/ink11.xml"/><Relationship Id="rId17" Type="http://schemas.openxmlformats.org/officeDocument/2006/relationships/image" Target="../media/image12.png"/><Relationship Id="rId25" Type="http://schemas.openxmlformats.org/officeDocument/2006/relationships/image" Target="../media/image13.png"/><Relationship Id="rId33" Type="http://schemas.openxmlformats.org/officeDocument/2006/relationships/customXml" Target="../ink/ink26.xml"/><Relationship Id="rId38" Type="http://schemas.openxmlformats.org/officeDocument/2006/relationships/customXml" Target="../ink/ink30.xml"/><Relationship Id="rId46" Type="http://schemas.openxmlformats.org/officeDocument/2006/relationships/customXml" Target="../ink/ink36.xml"/><Relationship Id="rId59" Type="http://schemas.openxmlformats.org/officeDocument/2006/relationships/customXml" Target="../ink/ink48.xml"/><Relationship Id="rId67" Type="http://schemas.openxmlformats.org/officeDocument/2006/relationships/customXml" Target="../ink/ink56.xml"/><Relationship Id="rId20" Type="http://schemas.openxmlformats.org/officeDocument/2006/relationships/customXml" Target="../ink/ink17.xml"/><Relationship Id="rId41" Type="http://schemas.openxmlformats.org/officeDocument/2006/relationships/customXml" Target="../ink/ink32.xml"/><Relationship Id="rId54" Type="http://schemas.openxmlformats.org/officeDocument/2006/relationships/customXml" Target="../ink/ink43.xml"/><Relationship Id="rId62" Type="http://schemas.openxmlformats.org/officeDocument/2006/relationships/customXml" Target="../ink/ink51.xml"/><Relationship Id="rId70" Type="http://schemas.openxmlformats.org/officeDocument/2006/relationships/customXml" Target="../ink/ink59.xml"/><Relationship Id="rId75" Type="http://schemas.openxmlformats.org/officeDocument/2006/relationships/chart" Target="../charts/chart1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5" Type="http://schemas.openxmlformats.org/officeDocument/2006/relationships/customXml" Target="../ink/ink13.xml"/><Relationship Id="rId23" Type="http://schemas.openxmlformats.org/officeDocument/2006/relationships/customXml" Target="../ink/ink19.xml"/><Relationship Id="rId28" Type="http://schemas.openxmlformats.org/officeDocument/2006/relationships/image" Target="../media/image13.png"/><Relationship Id="rId36" Type="http://schemas.openxmlformats.org/officeDocument/2006/relationships/customXml" Target="../ink/ink28.xml"/><Relationship Id="rId49" Type="http://schemas.openxmlformats.org/officeDocument/2006/relationships/customXml" Target="../ink/ink38.xml"/><Relationship Id="rId57" Type="http://schemas.openxmlformats.org/officeDocument/2006/relationships/customXml" Target="../ink/ink46.xml"/><Relationship Id="rId10" Type="http://schemas.openxmlformats.org/officeDocument/2006/relationships/customXml" Target="../ink/ink9.xml"/><Relationship Id="rId31" Type="http://schemas.openxmlformats.org/officeDocument/2006/relationships/image" Target="../media/image11.png"/><Relationship Id="rId44" Type="http://schemas.openxmlformats.org/officeDocument/2006/relationships/customXml" Target="../ink/ink34.xml"/><Relationship Id="rId52" Type="http://schemas.openxmlformats.org/officeDocument/2006/relationships/customXml" Target="../ink/ink41.xml"/><Relationship Id="rId60" Type="http://schemas.openxmlformats.org/officeDocument/2006/relationships/customXml" Target="../ink/ink49.xml"/><Relationship Id="rId65" Type="http://schemas.openxmlformats.org/officeDocument/2006/relationships/customXml" Target="../ink/ink54.xml"/><Relationship Id="rId73" Type="http://schemas.openxmlformats.org/officeDocument/2006/relationships/customXml" Target="../ink/ink62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3" Type="http://schemas.openxmlformats.org/officeDocument/2006/relationships/image" Target="../media/image1.png"/><Relationship Id="rId18" Type="http://schemas.openxmlformats.org/officeDocument/2006/relationships/customXml" Target="../ink/ink15.xml"/><Relationship Id="rId39" Type="http://schemas.openxmlformats.org/officeDocument/2006/relationships/image" Target="../media/image10.png"/><Relationship Id="rId34" Type="http://schemas.openxmlformats.org/officeDocument/2006/relationships/customXml" Target="../ink/ink27.xml"/><Relationship Id="rId50" Type="http://schemas.openxmlformats.org/officeDocument/2006/relationships/customXml" Target="../ink/ink39.xml"/><Relationship Id="rId55" Type="http://schemas.openxmlformats.org/officeDocument/2006/relationships/customXml" Target="../ink/ink44.xml"/><Relationship Id="rId76" Type="http://schemas.openxmlformats.org/officeDocument/2006/relationships/chart" Target="../charts/chart2.xml"/><Relationship Id="rId7" Type="http://schemas.openxmlformats.org/officeDocument/2006/relationships/customXml" Target="../ink/ink6.xml"/><Relationship Id="rId71" Type="http://schemas.openxmlformats.org/officeDocument/2006/relationships/customXml" Target="../ink/ink60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84.xml"/><Relationship Id="rId21" Type="http://schemas.openxmlformats.org/officeDocument/2006/relationships/image" Target="../media/image12.png"/><Relationship Id="rId42" Type="http://schemas.openxmlformats.org/officeDocument/2006/relationships/customXml" Target="../ink/ink96.xml"/><Relationship Id="rId47" Type="http://schemas.openxmlformats.org/officeDocument/2006/relationships/image" Target="../media/image10.png"/><Relationship Id="rId63" Type="http://schemas.openxmlformats.org/officeDocument/2006/relationships/customXml" Target="../ink/ink115.xml"/><Relationship Id="rId68" Type="http://schemas.openxmlformats.org/officeDocument/2006/relationships/customXml" Target="../ink/ink120.xml"/><Relationship Id="rId2" Type="http://schemas.openxmlformats.org/officeDocument/2006/relationships/image" Target="../media/image1.png"/><Relationship Id="rId16" Type="http://schemas.openxmlformats.org/officeDocument/2006/relationships/customXml" Target="../ink/ink77.xml"/><Relationship Id="rId29" Type="http://schemas.openxmlformats.org/officeDocument/2006/relationships/customXml" Target="../ink/ink86.xml"/><Relationship Id="rId11" Type="http://schemas.openxmlformats.org/officeDocument/2006/relationships/customXml" Target="../ink/ink73.xml"/><Relationship Id="rId24" Type="http://schemas.openxmlformats.org/officeDocument/2006/relationships/customXml" Target="../ink/ink83.xml"/><Relationship Id="rId32" Type="http://schemas.openxmlformats.org/officeDocument/2006/relationships/customXml" Target="../ink/ink88.xml"/><Relationship Id="rId37" Type="http://schemas.openxmlformats.org/officeDocument/2006/relationships/customXml" Target="../ink/ink92.xml"/><Relationship Id="rId40" Type="http://schemas.openxmlformats.org/officeDocument/2006/relationships/customXml" Target="../ink/ink94.xml"/><Relationship Id="rId45" Type="http://schemas.openxmlformats.org/officeDocument/2006/relationships/customXml" Target="../ink/ink98.xml"/><Relationship Id="rId53" Type="http://schemas.openxmlformats.org/officeDocument/2006/relationships/customXml" Target="../ink/ink105.xml"/><Relationship Id="rId58" Type="http://schemas.openxmlformats.org/officeDocument/2006/relationships/customXml" Target="../ink/ink110.xml"/><Relationship Id="rId66" Type="http://schemas.openxmlformats.org/officeDocument/2006/relationships/customXml" Target="../ink/ink118.xml"/><Relationship Id="rId74" Type="http://schemas.openxmlformats.org/officeDocument/2006/relationships/customXml" Target="../ink/ink126.xml"/><Relationship Id="rId5" Type="http://schemas.openxmlformats.org/officeDocument/2006/relationships/customXml" Target="../ink/ink67.xml"/><Relationship Id="rId61" Type="http://schemas.openxmlformats.org/officeDocument/2006/relationships/customXml" Target="../ink/ink113.xml"/><Relationship Id="rId19" Type="http://schemas.openxmlformats.org/officeDocument/2006/relationships/customXml" Target="../ink/ink79.xml"/><Relationship Id="rId14" Type="http://schemas.openxmlformats.org/officeDocument/2006/relationships/customXml" Target="../ink/ink75.xml"/><Relationship Id="rId22" Type="http://schemas.openxmlformats.org/officeDocument/2006/relationships/customXml" Target="../ink/ink81.xml"/><Relationship Id="rId27" Type="http://schemas.openxmlformats.org/officeDocument/2006/relationships/customXml" Target="../ink/ink85.xml"/><Relationship Id="rId30" Type="http://schemas.openxmlformats.org/officeDocument/2006/relationships/customXml" Target="../ink/ink87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100.xml"/><Relationship Id="rId56" Type="http://schemas.openxmlformats.org/officeDocument/2006/relationships/customXml" Target="../ink/ink108.xml"/><Relationship Id="rId64" Type="http://schemas.openxmlformats.org/officeDocument/2006/relationships/customXml" Target="../ink/ink116.xml"/><Relationship Id="rId69" Type="http://schemas.openxmlformats.org/officeDocument/2006/relationships/customXml" Target="../ink/ink121.xml"/><Relationship Id="rId8" Type="http://schemas.openxmlformats.org/officeDocument/2006/relationships/customXml" Target="../ink/ink70.xml"/><Relationship Id="rId51" Type="http://schemas.openxmlformats.org/officeDocument/2006/relationships/customXml" Target="../ink/ink103.xml"/><Relationship Id="rId72" Type="http://schemas.openxmlformats.org/officeDocument/2006/relationships/customXml" Target="../ink/ink124.xml"/><Relationship Id="rId3" Type="http://schemas.openxmlformats.org/officeDocument/2006/relationships/customXml" Target="../ink/ink65.xml"/><Relationship Id="rId12" Type="http://schemas.openxmlformats.org/officeDocument/2006/relationships/customXml" Target="../ink/ink74.xml"/><Relationship Id="rId17" Type="http://schemas.openxmlformats.org/officeDocument/2006/relationships/image" Target="../media/image12.png"/><Relationship Id="rId25" Type="http://schemas.openxmlformats.org/officeDocument/2006/relationships/image" Target="../media/image13.png"/><Relationship Id="rId33" Type="http://schemas.openxmlformats.org/officeDocument/2006/relationships/customXml" Target="../ink/ink89.xml"/><Relationship Id="rId38" Type="http://schemas.openxmlformats.org/officeDocument/2006/relationships/customXml" Target="../ink/ink93.xml"/><Relationship Id="rId46" Type="http://schemas.openxmlformats.org/officeDocument/2006/relationships/customXml" Target="../ink/ink99.xml"/><Relationship Id="rId59" Type="http://schemas.openxmlformats.org/officeDocument/2006/relationships/customXml" Target="../ink/ink111.xml"/><Relationship Id="rId67" Type="http://schemas.openxmlformats.org/officeDocument/2006/relationships/customXml" Target="../ink/ink119.xml"/><Relationship Id="rId20" Type="http://schemas.openxmlformats.org/officeDocument/2006/relationships/customXml" Target="../ink/ink80.xml"/><Relationship Id="rId41" Type="http://schemas.openxmlformats.org/officeDocument/2006/relationships/customXml" Target="../ink/ink95.xml"/><Relationship Id="rId54" Type="http://schemas.openxmlformats.org/officeDocument/2006/relationships/customXml" Target="../ink/ink106.xml"/><Relationship Id="rId62" Type="http://schemas.openxmlformats.org/officeDocument/2006/relationships/customXml" Target="../ink/ink114.xml"/><Relationship Id="rId70" Type="http://schemas.openxmlformats.org/officeDocument/2006/relationships/customXml" Target="../ink/ink122.xml"/><Relationship Id="rId1" Type="http://schemas.openxmlformats.org/officeDocument/2006/relationships/customXml" Target="../ink/ink64.xml"/><Relationship Id="rId6" Type="http://schemas.openxmlformats.org/officeDocument/2006/relationships/customXml" Target="../ink/ink68.xml"/><Relationship Id="rId15" Type="http://schemas.openxmlformats.org/officeDocument/2006/relationships/customXml" Target="../ink/ink76.xml"/><Relationship Id="rId23" Type="http://schemas.openxmlformats.org/officeDocument/2006/relationships/customXml" Target="../ink/ink82.xml"/><Relationship Id="rId28" Type="http://schemas.openxmlformats.org/officeDocument/2006/relationships/image" Target="../media/image13.png"/><Relationship Id="rId36" Type="http://schemas.openxmlformats.org/officeDocument/2006/relationships/customXml" Target="../ink/ink91.xml"/><Relationship Id="rId49" Type="http://schemas.openxmlformats.org/officeDocument/2006/relationships/customXml" Target="../ink/ink101.xml"/><Relationship Id="rId57" Type="http://schemas.openxmlformats.org/officeDocument/2006/relationships/customXml" Target="../ink/ink109.xml"/><Relationship Id="rId10" Type="http://schemas.openxmlformats.org/officeDocument/2006/relationships/customXml" Target="../ink/ink72.xml"/><Relationship Id="rId31" Type="http://schemas.openxmlformats.org/officeDocument/2006/relationships/image" Target="../media/image11.png"/><Relationship Id="rId44" Type="http://schemas.openxmlformats.org/officeDocument/2006/relationships/customXml" Target="../ink/ink97.xml"/><Relationship Id="rId52" Type="http://schemas.openxmlformats.org/officeDocument/2006/relationships/customXml" Target="../ink/ink104.xml"/><Relationship Id="rId60" Type="http://schemas.openxmlformats.org/officeDocument/2006/relationships/customXml" Target="../ink/ink112.xml"/><Relationship Id="rId65" Type="http://schemas.openxmlformats.org/officeDocument/2006/relationships/customXml" Target="../ink/ink117.xml"/><Relationship Id="rId73" Type="http://schemas.openxmlformats.org/officeDocument/2006/relationships/customXml" Target="../ink/ink125.xml"/><Relationship Id="rId4" Type="http://schemas.openxmlformats.org/officeDocument/2006/relationships/customXml" Target="../ink/ink66.xml"/><Relationship Id="rId9" Type="http://schemas.openxmlformats.org/officeDocument/2006/relationships/customXml" Target="../ink/ink71.xml"/><Relationship Id="rId13" Type="http://schemas.openxmlformats.org/officeDocument/2006/relationships/image" Target="../media/image1.png"/><Relationship Id="rId18" Type="http://schemas.openxmlformats.org/officeDocument/2006/relationships/customXml" Target="../ink/ink78.xml"/><Relationship Id="rId39" Type="http://schemas.openxmlformats.org/officeDocument/2006/relationships/image" Target="../media/image10.png"/><Relationship Id="rId34" Type="http://schemas.openxmlformats.org/officeDocument/2006/relationships/customXml" Target="../ink/ink90.xml"/><Relationship Id="rId50" Type="http://schemas.openxmlformats.org/officeDocument/2006/relationships/customXml" Target="../ink/ink102.xml"/><Relationship Id="rId55" Type="http://schemas.openxmlformats.org/officeDocument/2006/relationships/customXml" Target="../ink/ink107.xml"/><Relationship Id="rId7" Type="http://schemas.openxmlformats.org/officeDocument/2006/relationships/customXml" Target="../ink/ink69.xml"/><Relationship Id="rId71" Type="http://schemas.openxmlformats.org/officeDocument/2006/relationships/customXml" Target="../ink/ink123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7.xml"/><Relationship Id="rId21" Type="http://schemas.openxmlformats.org/officeDocument/2006/relationships/image" Target="../media/image12.png"/><Relationship Id="rId42" Type="http://schemas.openxmlformats.org/officeDocument/2006/relationships/customXml" Target="../ink/ink159.xml"/><Relationship Id="rId47" Type="http://schemas.openxmlformats.org/officeDocument/2006/relationships/image" Target="../media/image10.png"/><Relationship Id="rId63" Type="http://schemas.openxmlformats.org/officeDocument/2006/relationships/customXml" Target="../ink/ink178.xml"/><Relationship Id="rId68" Type="http://schemas.openxmlformats.org/officeDocument/2006/relationships/customXml" Target="../ink/ink183.xml"/><Relationship Id="rId2" Type="http://schemas.openxmlformats.org/officeDocument/2006/relationships/image" Target="../media/image1.png"/><Relationship Id="rId16" Type="http://schemas.openxmlformats.org/officeDocument/2006/relationships/customXml" Target="../ink/ink140.xml"/><Relationship Id="rId29" Type="http://schemas.openxmlformats.org/officeDocument/2006/relationships/customXml" Target="../ink/ink149.xml"/><Relationship Id="rId11" Type="http://schemas.openxmlformats.org/officeDocument/2006/relationships/customXml" Target="../ink/ink136.xml"/><Relationship Id="rId24" Type="http://schemas.openxmlformats.org/officeDocument/2006/relationships/customXml" Target="../ink/ink146.xml"/><Relationship Id="rId32" Type="http://schemas.openxmlformats.org/officeDocument/2006/relationships/customXml" Target="../ink/ink151.xml"/><Relationship Id="rId37" Type="http://schemas.openxmlformats.org/officeDocument/2006/relationships/customXml" Target="../ink/ink155.xml"/><Relationship Id="rId40" Type="http://schemas.openxmlformats.org/officeDocument/2006/relationships/customXml" Target="../ink/ink157.xml"/><Relationship Id="rId45" Type="http://schemas.openxmlformats.org/officeDocument/2006/relationships/customXml" Target="../ink/ink161.xml"/><Relationship Id="rId53" Type="http://schemas.openxmlformats.org/officeDocument/2006/relationships/customXml" Target="../ink/ink168.xml"/><Relationship Id="rId58" Type="http://schemas.openxmlformats.org/officeDocument/2006/relationships/customXml" Target="../ink/ink173.xml"/><Relationship Id="rId66" Type="http://schemas.openxmlformats.org/officeDocument/2006/relationships/customXml" Target="../ink/ink181.xml"/><Relationship Id="rId74" Type="http://schemas.openxmlformats.org/officeDocument/2006/relationships/customXml" Target="../ink/ink189.xml"/><Relationship Id="rId5" Type="http://schemas.openxmlformats.org/officeDocument/2006/relationships/customXml" Target="../ink/ink130.xml"/><Relationship Id="rId61" Type="http://schemas.openxmlformats.org/officeDocument/2006/relationships/customXml" Target="../ink/ink176.xml"/><Relationship Id="rId19" Type="http://schemas.openxmlformats.org/officeDocument/2006/relationships/customXml" Target="../ink/ink142.xml"/><Relationship Id="rId14" Type="http://schemas.openxmlformats.org/officeDocument/2006/relationships/customXml" Target="../ink/ink138.xml"/><Relationship Id="rId22" Type="http://schemas.openxmlformats.org/officeDocument/2006/relationships/customXml" Target="../ink/ink144.xml"/><Relationship Id="rId27" Type="http://schemas.openxmlformats.org/officeDocument/2006/relationships/customXml" Target="../ink/ink148.xml"/><Relationship Id="rId30" Type="http://schemas.openxmlformats.org/officeDocument/2006/relationships/customXml" Target="../ink/ink150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163.xml"/><Relationship Id="rId56" Type="http://schemas.openxmlformats.org/officeDocument/2006/relationships/customXml" Target="../ink/ink171.xml"/><Relationship Id="rId64" Type="http://schemas.openxmlformats.org/officeDocument/2006/relationships/customXml" Target="../ink/ink179.xml"/><Relationship Id="rId69" Type="http://schemas.openxmlformats.org/officeDocument/2006/relationships/customXml" Target="../ink/ink184.xml"/><Relationship Id="rId8" Type="http://schemas.openxmlformats.org/officeDocument/2006/relationships/customXml" Target="../ink/ink133.xml"/><Relationship Id="rId51" Type="http://schemas.openxmlformats.org/officeDocument/2006/relationships/customXml" Target="../ink/ink166.xml"/><Relationship Id="rId72" Type="http://schemas.openxmlformats.org/officeDocument/2006/relationships/customXml" Target="../ink/ink187.xml"/><Relationship Id="rId3" Type="http://schemas.openxmlformats.org/officeDocument/2006/relationships/customXml" Target="../ink/ink128.xml"/><Relationship Id="rId12" Type="http://schemas.openxmlformats.org/officeDocument/2006/relationships/customXml" Target="../ink/ink137.xml"/><Relationship Id="rId17" Type="http://schemas.openxmlformats.org/officeDocument/2006/relationships/image" Target="../media/image12.png"/><Relationship Id="rId25" Type="http://schemas.openxmlformats.org/officeDocument/2006/relationships/image" Target="../media/image13.png"/><Relationship Id="rId33" Type="http://schemas.openxmlformats.org/officeDocument/2006/relationships/customXml" Target="../ink/ink152.xml"/><Relationship Id="rId38" Type="http://schemas.openxmlformats.org/officeDocument/2006/relationships/customXml" Target="../ink/ink156.xml"/><Relationship Id="rId46" Type="http://schemas.openxmlformats.org/officeDocument/2006/relationships/customXml" Target="../ink/ink162.xml"/><Relationship Id="rId59" Type="http://schemas.openxmlformats.org/officeDocument/2006/relationships/customXml" Target="../ink/ink174.xml"/><Relationship Id="rId67" Type="http://schemas.openxmlformats.org/officeDocument/2006/relationships/customXml" Target="../ink/ink182.xml"/><Relationship Id="rId20" Type="http://schemas.openxmlformats.org/officeDocument/2006/relationships/customXml" Target="../ink/ink143.xml"/><Relationship Id="rId41" Type="http://schemas.openxmlformats.org/officeDocument/2006/relationships/customXml" Target="../ink/ink158.xml"/><Relationship Id="rId54" Type="http://schemas.openxmlformats.org/officeDocument/2006/relationships/customXml" Target="../ink/ink169.xml"/><Relationship Id="rId62" Type="http://schemas.openxmlformats.org/officeDocument/2006/relationships/customXml" Target="../ink/ink177.xml"/><Relationship Id="rId70" Type="http://schemas.openxmlformats.org/officeDocument/2006/relationships/customXml" Target="../ink/ink185.xml"/><Relationship Id="rId1" Type="http://schemas.openxmlformats.org/officeDocument/2006/relationships/customXml" Target="../ink/ink127.xml"/><Relationship Id="rId6" Type="http://schemas.openxmlformats.org/officeDocument/2006/relationships/customXml" Target="../ink/ink131.xml"/><Relationship Id="rId15" Type="http://schemas.openxmlformats.org/officeDocument/2006/relationships/customXml" Target="../ink/ink139.xml"/><Relationship Id="rId23" Type="http://schemas.openxmlformats.org/officeDocument/2006/relationships/customXml" Target="../ink/ink145.xml"/><Relationship Id="rId28" Type="http://schemas.openxmlformats.org/officeDocument/2006/relationships/image" Target="../media/image13.png"/><Relationship Id="rId36" Type="http://schemas.openxmlformats.org/officeDocument/2006/relationships/customXml" Target="../ink/ink154.xml"/><Relationship Id="rId49" Type="http://schemas.openxmlformats.org/officeDocument/2006/relationships/customXml" Target="../ink/ink164.xml"/><Relationship Id="rId57" Type="http://schemas.openxmlformats.org/officeDocument/2006/relationships/customXml" Target="../ink/ink172.xml"/><Relationship Id="rId10" Type="http://schemas.openxmlformats.org/officeDocument/2006/relationships/customXml" Target="../ink/ink135.xml"/><Relationship Id="rId31" Type="http://schemas.openxmlformats.org/officeDocument/2006/relationships/image" Target="../media/image11.png"/><Relationship Id="rId44" Type="http://schemas.openxmlformats.org/officeDocument/2006/relationships/customXml" Target="../ink/ink160.xml"/><Relationship Id="rId52" Type="http://schemas.openxmlformats.org/officeDocument/2006/relationships/customXml" Target="../ink/ink167.xml"/><Relationship Id="rId60" Type="http://schemas.openxmlformats.org/officeDocument/2006/relationships/customXml" Target="../ink/ink175.xml"/><Relationship Id="rId65" Type="http://schemas.openxmlformats.org/officeDocument/2006/relationships/customXml" Target="../ink/ink180.xml"/><Relationship Id="rId73" Type="http://schemas.openxmlformats.org/officeDocument/2006/relationships/customXml" Target="../ink/ink188.xml"/><Relationship Id="rId4" Type="http://schemas.openxmlformats.org/officeDocument/2006/relationships/customXml" Target="../ink/ink129.xml"/><Relationship Id="rId9" Type="http://schemas.openxmlformats.org/officeDocument/2006/relationships/customXml" Target="../ink/ink134.xml"/><Relationship Id="rId13" Type="http://schemas.openxmlformats.org/officeDocument/2006/relationships/image" Target="../media/image1.png"/><Relationship Id="rId18" Type="http://schemas.openxmlformats.org/officeDocument/2006/relationships/customXml" Target="../ink/ink141.xml"/><Relationship Id="rId39" Type="http://schemas.openxmlformats.org/officeDocument/2006/relationships/image" Target="../media/image10.png"/><Relationship Id="rId34" Type="http://schemas.openxmlformats.org/officeDocument/2006/relationships/customXml" Target="../ink/ink153.xml"/><Relationship Id="rId50" Type="http://schemas.openxmlformats.org/officeDocument/2006/relationships/customXml" Target="../ink/ink165.xml"/><Relationship Id="rId55" Type="http://schemas.openxmlformats.org/officeDocument/2006/relationships/customXml" Target="../ink/ink170.xml"/><Relationship Id="rId7" Type="http://schemas.openxmlformats.org/officeDocument/2006/relationships/customXml" Target="../ink/ink132.xml"/><Relationship Id="rId71" Type="http://schemas.openxmlformats.org/officeDocument/2006/relationships/customXml" Target="../ink/ink186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10.xml"/><Relationship Id="rId21" Type="http://schemas.openxmlformats.org/officeDocument/2006/relationships/image" Target="../media/image12.png"/><Relationship Id="rId42" Type="http://schemas.openxmlformats.org/officeDocument/2006/relationships/customXml" Target="../ink/ink222.xml"/><Relationship Id="rId47" Type="http://schemas.openxmlformats.org/officeDocument/2006/relationships/image" Target="../media/image10.png"/><Relationship Id="rId63" Type="http://schemas.openxmlformats.org/officeDocument/2006/relationships/customXml" Target="../ink/ink241.xml"/><Relationship Id="rId68" Type="http://schemas.openxmlformats.org/officeDocument/2006/relationships/customXml" Target="../ink/ink246.xml"/><Relationship Id="rId2" Type="http://schemas.openxmlformats.org/officeDocument/2006/relationships/image" Target="../media/image1.png"/><Relationship Id="rId16" Type="http://schemas.openxmlformats.org/officeDocument/2006/relationships/customXml" Target="../ink/ink203.xml"/><Relationship Id="rId29" Type="http://schemas.openxmlformats.org/officeDocument/2006/relationships/customXml" Target="../ink/ink212.xml"/><Relationship Id="rId11" Type="http://schemas.openxmlformats.org/officeDocument/2006/relationships/customXml" Target="../ink/ink199.xml"/><Relationship Id="rId24" Type="http://schemas.openxmlformats.org/officeDocument/2006/relationships/customXml" Target="../ink/ink209.xml"/><Relationship Id="rId32" Type="http://schemas.openxmlformats.org/officeDocument/2006/relationships/customXml" Target="../ink/ink214.xml"/><Relationship Id="rId37" Type="http://schemas.openxmlformats.org/officeDocument/2006/relationships/customXml" Target="../ink/ink218.xml"/><Relationship Id="rId40" Type="http://schemas.openxmlformats.org/officeDocument/2006/relationships/customXml" Target="../ink/ink220.xml"/><Relationship Id="rId45" Type="http://schemas.openxmlformats.org/officeDocument/2006/relationships/customXml" Target="../ink/ink224.xml"/><Relationship Id="rId53" Type="http://schemas.openxmlformats.org/officeDocument/2006/relationships/customXml" Target="../ink/ink231.xml"/><Relationship Id="rId58" Type="http://schemas.openxmlformats.org/officeDocument/2006/relationships/customXml" Target="../ink/ink236.xml"/><Relationship Id="rId66" Type="http://schemas.openxmlformats.org/officeDocument/2006/relationships/customXml" Target="../ink/ink244.xml"/><Relationship Id="rId74" Type="http://schemas.openxmlformats.org/officeDocument/2006/relationships/customXml" Target="../ink/ink252.xml"/><Relationship Id="rId5" Type="http://schemas.openxmlformats.org/officeDocument/2006/relationships/customXml" Target="../ink/ink193.xml"/><Relationship Id="rId61" Type="http://schemas.openxmlformats.org/officeDocument/2006/relationships/customXml" Target="../ink/ink239.xml"/><Relationship Id="rId19" Type="http://schemas.openxmlformats.org/officeDocument/2006/relationships/customXml" Target="../ink/ink205.xml"/><Relationship Id="rId14" Type="http://schemas.openxmlformats.org/officeDocument/2006/relationships/customXml" Target="../ink/ink201.xml"/><Relationship Id="rId22" Type="http://schemas.openxmlformats.org/officeDocument/2006/relationships/customXml" Target="../ink/ink207.xml"/><Relationship Id="rId27" Type="http://schemas.openxmlformats.org/officeDocument/2006/relationships/customXml" Target="../ink/ink211.xml"/><Relationship Id="rId30" Type="http://schemas.openxmlformats.org/officeDocument/2006/relationships/customXml" Target="../ink/ink213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226.xml"/><Relationship Id="rId56" Type="http://schemas.openxmlformats.org/officeDocument/2006/relationships/customXml" Target="../ink/ink234.xml"/><Relationship Id="rId64" Type="http://schemas.openxmlformats.org/officeDocument/2006/relationships/customXml" Target="../ink/ink242.xml"/><Relationship Id="rId69" Type="http://schemas.openxmlformats.org/officeDocument/2006/relationships/customXml" Target="../ink/ink247.xml"/><Relationship Id="rId8" Type="http://schemas.openxmlformats.org/officeDocument/2006/relationships/customXml" Target="../ink/ink196.xml"/><Relationship Id="rId51" Type="http://schemas.openxmlformats.org/officeDocument/2006/relationships/customXml" Target="../ink/ink229.xml"/><Relationship Id="rId72" Type="http://schemas.openxmlformats.org/officeDocument/2006/relationships/customXml" Target="../ink/ink250.xml"/><Relationship Id="rId3" Type="http://schemas.openxmlformats.org/officeDocument/2006/relationships/customXml" Target="../ink/ink191.xml"/><Relationship Id="rId12" Type="http://schemas.openxmlformats.org/officeDocument/2006/relationships/customXml" Target="../ink/ink200.xml"/><Relationship Id="rId17" Type="http://schemas.openxmlformats.org/officeDocument/2006/relationships/image" Target="../media/image12.png"/><Relationship Id="rId25" Type="http://schemas.openxmlformats.org/officeDocument/2006/relationships/image" Target="../media/image13.png"/><Relationship Id="rId33" Type="http://schemas.openxmlformats.org/officeDocument/2006/relationships/customXml" Target="../ink/ink215.xml"/><Relationship Id="rId38" Type="http://schemas.openxmlformats.org/officeDocument/2006/relationships/customXml" Target="../ink/ink219.xml"/><Relationship Id="rId46" Type="http://schemas.openxmlformats.org/officeDocument/2006/relationships/customXml" Target="../ink/ink225.xml"/><Relationship Id="rId59" Type="http://schemas.openxmlformats.org/officeDocument/2006/relationships/customXml" Target="../ink/ink237.xml"/><Relationship Id="rId67" Type="http://schemas.openxmlformats.org/officeDocument/2006/relationships/customXml" Target="../ink/ink245.xml"/><Relationship Id="rId20" Type="http://schemas.openxmlformats.org/officeDocument/2006/relationships/customXml" Target="../ink/ink206.xml"/><Relationship Id="rId41" Type="http://schemas.openxmlformats.org/officeDocument/2006/relationships/customXml" Target="../ink/ink221.xml"/><Relationship Id="rId54" Type="http://schemas.openxmlformats.org/officeDocument/2006/relationships/customXml" Target="../ink/ink232.xml"/><Relationship Id="rId62" Type="http://schemas.openxmlformats.org/officeDocument/2006/relationships/customXml" Target="../ink/ink240.xml"/><Relationship Id="rId70" Type="http://schemas.openxmlformats.org/officeDocument/2006/relationships/customXml" Target="../ink/ink248.xml"/><Relationship Id="rId75" Type="http://schemas.openxmlformats.org/officeDocument/2006/relationships/chart" Target="../charts/chart3.xml"/><Relationship Id="rId1" Type="http://schemas.openxmlformats.org/officeDocument/2006/relationships/customXml" Target="../ink/ink190.xml"/><Relationship Id="rId6" Type="http://schemas.openxmlformats.org/officeDocument/2006/relationships/customXml" Target="../ink/ink194.xml"/><Relationship Id="rId15" Type="http://schemas.openxmlformats.org/officeDocument/2006/relationships/customXml" Target="../ink/ink202.xml"/><Relationship Id="rId23" Type="http://schemas.openxmlformats.org/officeDocument/2006/relationships/customXml" Target="../ink/ink208.xml"/><Relationship Id="rId28" Type="http://schemas.openxmlformats.org/officeDocument/2006/relationships/image" Target="../media/image13.png"/><Relationship Id="rId36" Type="http://schemas.openxmlformats.org/officeDocument/2006/relationships/customXml" Target="../ink/ink217.xml"/><Relationship Id="rId49" Type="http://schemas.openxmlformats.org/officeDocument/2006/relationships/customXml" Target="../ink/ink227.xml"/><Relationship Id="rId57" Type="http://schemas.openxmlformats.org/officeDocument/2006/relationships/customXml" Target="../ink/ink235.xml"/><Relationship Id="rId10" Type="http://schemas.openxmlformats.org/officeDocument/2006/relationships/customXml" Target="../ink/ink198.xml"/><Relationship Id="rId31" Type="http://schemas.openxmlformats.org/officeDocument/2006/relationships/image" Target="../media/image11.png"/><Relationship Id="rId44" Type="http://schemas.openxmlformats.org/officeDocument/2006/relationships/customXml" Target="../ink/ink223.xml"/><Relationship Id="rId52" Type="http://schemas.openxmlformats.org/officeDocument/2006/relationships/customXml" Target="../ink/ink230.xml"/><Relationship Id="rId60" Type="http://schemas.openxmlformats.org/officeDocument/2006/relationships/customXml" Target="../ink/ink238.xml"/><Relationship Id="rId65" Type="http://schemas.openxmlformats.org/officeDocument/2006/relationships/customXml" Target="../ink/ink243.xml"/><Relationship Id="rId73" Type="http://schemas.openxmlformats.org/officeDocument/2006/relationships/customXml" Target="../ink/ink251.xml"/><Relationship Id="rId4" Type="http://schemas.openxmlformats.org/officeDocument/2006/relationships/customXml" Target="../ink/ink192.xml"/><Relationship Id="rId9" Type="http://schemas.openxmlformats.org/officeDocument/2006/relationships/customXml" Target="../ink/ink197.xml"/><Relationship Id="rId13" Type="http://schemas.openxmlformats.org/officeDocument/2006/relationships/image" Target="../media/image1.png"/><Relationship Id="rId18" Type="http://schemas.openxmlformats.org/officeDocument/2006/relationships/customXml" Target="../ink/ink204.xml"/><Relationship Id="rId39" Type="http://schemas.openxmlformats.org/officeDocument/2006/relationships/image" Target="../media/image10.png"/><Relationship Id="rId34" Type="http://schemas.openxmlformats.org/officeDocument/2006/relationships/customXml" Target="../ink/ink216.xml"/><Relationship Id="rId50" Type="http://schemas.openxmlformats.org/officeDocument/2006/relationships/customXml" Target="../ink/ink228.xml"/><Relationship Id="rId55" Type="http://schemas.openxmlformats.org/officeDocument/2006/relationships/customXml" Target="../ink/ink233.xml"/><Relationship Id="rId76" Type="http://schemas.openxmlformats.org/officeDocument/2006/relationships/chart" Target="../charts/chart4.xml"/><Relationship Id="rId7" Type="http://schemas.openxmlformats.org/officeDocument/2006/relationships/customXml" Target="../ink/ink195.xml"/><Relationship Id="rId71" Type="http://schemas.openxmlformats.org/officeDocument/2006/relationships/customXml" Target="../ink/ink249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73.xml"/><Relationship Id="rId21" Type="http://schemas.openxmlformats.org/officeDocument/2006/relationships/image" Target="../media/image12.png"/><Relationship Id="rId42" Type="http://schemas.openxmlformats.org/officeDocument/2006/relationships/customXml" Target="../ink/ink285.xml"/><Relationship Id="rId47" Type="http://schemas.openxmlformats.org/officeDocument/2006/relationships/image" Target="../media/image10.png"/><Relationship Id="rId63" Type="http://schemas.openxmlformats.org/officeDocument/2006/relationships/customXml" Target="../ink/ink304.xml"/><Relationship Id="rId68" Type="http://schemas.openxmlformats.org/officeDocument/2006/relationships/customXml" Target="../ink/ink309.xml"/><Relationship Id="rId2" Type="http://schemas.openxmlformats.org/officeDocument/2006/relationships/image" Target="../media/image1.png"/><Relationship Id="rId16" Type="http://schemas.openxmlformats.org/officeDocument/2006/relationships/customXml" Target="../ink/ink266.xml"/><Relationship Id="rId29" Type="http://schemas.openxmlformats.org/officeDocument/2006/relationships/customXml" Target="../ink/ink275.xml"/><Relationship Id="rId11" Type="http://schemas.openxmlformats.org/officeDocument/2006/relationships/customXml" Target="../ink/ink262.xml"/><Relationship Id="rId24" Type="http://schemas.openxmlformats.org/officeDocument/2006/relationships/customXml" Target="../ink/ink272.xml"/><Relationship Id="rId32" Type="http://schemas.openxmlformats.org/officeDocument/2006/relationships/customXml" Target="../ink/ink277.xml"/><Relationship Id="rId37" Type="http://schemas.openxmlformats.org/officeDocument/2006/relationships/customXml" Target="../ink/ink281.xml"/><Relationship Id="rId40" Type="http://schemas.openxmlformats.org/officeDocument/2006/relationships/customXml" Target="../ink/ink283.xml"/><Relationship Id="rId45" Type="http://schemas.openxmlformats.org/officeDocument/2006/relationships/customXml" Target="../ink/ink287.xml"/><Relationship Id="rId53" Type="http://schemas.openxmlformats.org/officeDocument/2006/relationships/customXml" Target="../ink/ink294.xml"/><Relationship Id="rId58" Type="http://schemas.openxmlformats.org/officeDocument/2006/relationships/customXml" Target="../ink/ink299.xml"/><Relationship Id="rId66" Type="http://schemas.openxmlformats.org/officeDocument/2006/relationships/customXml" Target="../ink/ink307.xml"/><Relationship Id="rId74" Type="http://schemas.openxmlformats.org/officeDocument/2006/relationships/customXml" Target="../ink/ink315.xml"/><Relationship Id="rId5" Type="http://schemas.openxmlformats.org/officeDocument/2006/relationships/customXml" Target="../ink/ink256.xml"/><Relationship Id="rId61" Type="http://schemas.openxmlformats.org/officeDocument/2006/relationships/customXml" Target="../ink/ink302.xml"/><Relationship Id="rId19" Type="http://schemas.openxmlformats.org/officeDocument/2006/relationships/customXml" Target="../ink/ink268.xml"/><Relationship Id="rId14" Type="http://schemas.openxmlformats.org/officeDocument/2006/relationships/customXml" Target="../ink/ink264.xml"/><Relationship Id="rId22" Type="http://schemas.openxmlformats.org/officeDocument/2006/relationships/customXml" Target="../ink/ink270.xml"/><Relationship Id="rId27" Type="http://schemas.openxmlformats.org/officeDocument/2006/relationships/customXml" Target="../ink/ink274.xml"/><Relationship Id="rId30" Type="http://schemas.openxmlformats.org/officeDocument/2006/relationships/customXml" Target="../ink/ink276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289.xml"/><Relationship Id="rId56" Type="http://schemas.openxmlformats.org/officeDocument/2006/relationships/customXml" Target="../ink/ink297.xml"/><Relationship Id="rId64" Type="http://schemas.openxmlformats.org/officeDocument/2006/relationships/customXml" Target="../ink/ink305.xml"/><Relationship Id="rId69" Type="http://schemas.openxmlformats.org/officeDocument/2006/relationships/customXml" Target="../ink/ink310.xml"/><Relationship Id="rId8" Type="http://schemas.openxmlformats.org/officeDocument/2006/relationships/customXml" Target="../ink/ink259.xml"/><Relationship Id="rId51" Type="http://schemas.openxmlformats.org/officeDocument/2006/relationships/customXml" Target="../ink/ink292.xml"/><Relationship Id="rId72" Type="http://schemas.openxmlformats.org/officeDocument/2006/relationships/customXml" Target="../ink/ink313.xml"/><Relationship Id="rId3" Type="http://schemas.openxmlformats.org/officeDocument/2006/relationships/customXml" Target="../ink/ink254.xml"/><Relationship Id="rId12" Type="http://schemas.openxmlformats.org/officeDocument/2006/relationships/customXml" Target="../ink/ink263.xml"/><Relationship Id="rId17" Type="http://schemas.openxmlformats.org/officeDocument/2006/relationships/image" Target="../media/image12.png"/><Relationship Id="rId25" Type="http://schemas.openxmlformats.org/officeDocument/2006/relationships/image" Target="../media/image13.png"/><Relationship Id="rId33" Type="http://schemas.openxmlformats.org/officeDocument/2006/relationships/customXml" Target="../ink/ink278.xml"/><Relationship Id="rId38" Type="http://schemas.openxmlformats.org/officeDocument/2006/relationships/customXml" Target="../ink/ink282.xml"/><Relationship Id="rId46" Type="http://schemas.openxmlformats.org/officeDocument/2006/relationships/customXml" Target="../ink/ink288.xml"/><Relationship Id="rId59" Type="http://schemas.openxmlformats.org/officeDocument/2006/relationships/customXml" Target="../ink/ink300.xml"/><Relationship Id="rId67" Type="http://schemas.openxmlformats.org/officeDocument/2006/relationships/customXml" Target="../ink/ink308.xml"/><Relationship Id="rId20" Type="http://schemas.openxmlformats.org/officeDocument/2006/relationships/customXml" Target="../ink/ink269.xml"/><Relationship Id="rId41" Type="http://schemas.openxmlformats.org/officeDocument/2006/relationships/customXml" Target="../ink/ink284.xml"/><Relationship Id="rId54" Type="http://schemas.openxmlformats.org/officeDocument/2006/relationships/customXml" Target="../ink/ink295.xml"/><Relationship Id="rId62" Type="http://schemas.openxmlformats.org/officeDocument/2006/relationships/customXml" Target="../ink/ink303.xml"/><Relationship Id="rId70" Type="http://schemas.openxmlformats.org/officeDocument/2006/relationships/customXml" Target="../ink/ink311.xml"/><Relationship Id="rId75" Type="http://schemas.openxmlformats.org/officeDocument/2006/relationships/chart" Target="../charts/chart5.xml"/><Relationship Id="rId1" Type="http://schemas.openxmlformats.org/officeDocument/2006/relationships/customXml" Target="../ink/ink253.xml"/><Relationship Id="rId6" Type="http://schemas.openxmlformats.org/officeDocument/2006/relationships/customXml" Target="../ink/ink257.xml"/><Relationship Id="rId15" Type="http://schemas.openxmlformats.org/officeDocument/2006/relationships/customXml" Target="../ink/ink265.xml"/><Relationship Id="rId23" Type="http://schemas.openxmlformats.org/officeDocument/2006/relationships/customXml" Target="../ink/ink271.xml"/><Relationship Id="rId28" Type="http://schemas.openxmlformats.org/officeDocument/2006/relationships/image" Target="../media/image13.png"/><Relationship Id="rId36" Type="http://schemas.openxmlformats.org/officeDocument/2006/relationships/customXml" Target="../ink/ink280.xml"/><Relationship Id="rId49" Type="http://schemas.openxmlformats.org/officeDocument/2006/relationships/customXml" Target="../ink/ink290.xml"/><Relationship Id="rId57" Type="http://schemas.openxmlformats.org/officeDocument/2006/relationships/customXml" Target="../ink/ink298.xml"/><Relationship Id="rId10" Type="http://schemas.openxmlformats.org/officeDocument/2006/relationships/customXml" Target="../ink/ink261.xml"/><Relationship Id="rId31" Type="http://schemas.openxmlformats.org/officeDocument/2006/relationships/image" Target="../media/image11.png"/><Relationship Id="rId44" Type="http://schemas.openxmlformats.org/officeDocument/2006/relationships/customXml" Target="../ink/ink286.xml"/><Relationship Id="rId52" Type="http://schemas.openxmlformats.org/officeDocument/2006/relationships/customXml" Target="../ink/ink293.xml"/><Relationship Id="rId60" Type="http://schemas.openxmlformats.org/officeDocument/2006/relationships/customXml" Target="../ink/ink301.xml"/><Relationship Id="rId65" Type="http://schemas.openxmlformats.org/officeDocument/2006/relationships/customXml" Target="../ink/ink306.xml"/><Relationship Id="rId73" Type="http://schemas.openxmlformats.org/officeDocument/2006/relationships/customXml" Target="../ink/ink314.xml"/><Relationship Id="rId4" Type="http://schemas.openxmlformats.org/officeDocument/2006/relationships/customXml" Target="../ink/ink255.xml"/><Relationship Id="rId9" Type="http://schemas.openxmlformats.org/officeDocument/2006/relationships/customXml" Target="../ink/ink260.xml"/><Relationship Id="rId13" Type="http://schemas.openxmlformats.org/officeDocument/2006/relationships/image" Target="../media/image1.png"/><Relationship Id="rId18" Type="http://schemas.openxmlformats.org/officeDocument/2006/relationships/customXml" Target="../ink/ink267.xml"/><Relationship Id="rId39" Type="http://schemas.openxmlformats.org/officeDocument/2006/relationships/image" Target="../media/image10.png"/><Relationship Id="rId34" Type="http://schemas.openxmlformats.org/officeDocument/2006/relationships/customXml" Target="../ink/ink279.xml"/><Relationship Id="rId50" Type="http://schemas.openxmlformats.org/officeDocument/2006/relationships/customXml" Target="../ink/ink291.xml"/><Relationship Id="rId55" Type="http://schemas.openxmlformats.org/officeDocument/2006/relationships/customXml" Target="../ink/ink296.xml"/><Relationship Id="rId76" Type="http://schemas.openxmlformats.org/officeDocument/2006/relationships/chart" Target="../charts/chart6.xml"/><Relationship Id="rId7" Type="http://schemas.openxmlformats.org/officeDocument/2006/relationships/customXml" Target="../ink/ink258.xml"/><Relationship Id="rId71" Type="http://schemas.openxmlformats.org/officeDocument/2006/relationships/customXml" Target="../ink/ink312.xml"/></Relationships>
</file>

<file path=xl/drawings/_rels/drawing6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36.xml"/><Relationship Id="rId21" Type="http://schemas.openxmlformats.org/officeDocument/2006/relationships/image" Target="../media/image12.png"/><Relationship Id="rId42" Type="http://schemas.openxmlformats.org/officeDocument/2006/relationships/customXml" Target="../ink/ink348.xml"/><Relationship Id="rId47" Type="http://schemas.openxmlformats.org/officeDocument/2006/relationships/image" Target="../media/image10.png"/><Relationship Id="rId63" Type="http://schemas.openxmlformats.org/officeDocument/2006/relationships/customXml" Target="../ink/ink367.xml"/><Relationship Id="rId68" Type="http://schemas.openxmlformats.org/officeDocument/2006/relationships/customXml" Target="../ink/ink372.xml"/><Relationship Id="rId2" Type="http://schemas.openxmlformats.org/officeDocument/2006/relationships/image" Target="../media/image1.png"/><Relationship Id="rId16" Type="http://schemas.openxmlformats.org/officeDocument/2006/relationships/customXml" Target="../ink/ink329.xml"/><Relationship Id="rId29" Type="http://schemas.openxmlformats.org/officeDocument/2006/relationships/customXml" Target="../ink/ink338.xml"/><Relationship Id="rId11" Type="http://schemas.openxmlformats.org/officeDocument/2006/relationships/customXml" Target="../ink/ink325.xml"/><Relationship Id="rId24" Type="http://schemas.openxmlformats.org/officeDocument/2006/relationships/customXml" Target="../ink/ink335.xml"/><Relationship Id="rId32" Type="http://schemas.openxmlformats.org/officeDocument/2006/relationships/customXml" Target="../ink/ink340.xml"/><Relationship Id="rId37" Type="http://schemas.openxmlformats.org/officeDocument/2006/relationships/customXml" Target="../ink/ink344.xml"/><Relationship Id="rId40" Type="http://schemas.openxmlformats.org/officeDocument/2006/relationships/customXml" Target="../ink/ink346.xml"/><Relationship Id="rId45" Type="http://schemas.openxmlformats.org/officeDocument/2006/relationships/customXml" Target="../ink/ink350.xml"/><Relationship Id="rId53" Type="http://schemas.openxmlformats.org/officeDocument/2006/relationships/customXml" Target="../ink/ink357.xml"/><Relationship Id="rId58" Type="http://schemas.openxmlformats.org/officeDocument/2006/relationships/customXml" Target="../ink/ink362.xml"/><Relationship Id="rId66" Type="http://schemas.openxmlformats.org/officeDocument/2006/relationships/customXml" Target="../ink/ink370.xml"/><Relationship Id="rId74" Type="http://schemas.openxmlformats.org/officeDocument/2006/relationships/customXml" Target="../ink/ink378.xml"/><Relationship Id="rId5" Type="http://schemas.openxmlformats.org/officeDocument/2006/relationships/customXml" Target="../ink/ink319.xml"/><Relationship Id="rId61" Type="http://schemas.openxmlformats.org/officeDocument/2006/relationships/customXml" Target="../ink/ink365.xml"/><Relationship Id="rId19" Type="http://schemas.openxmlformats.org/officeDocument/2006/relationships/customXml" Target="../ink/ink331.xml"/><Relationship Id="rId14" Type="http://schemas.openxmlformats.org/officeDocument/2006/relationships/customXml" Target="../ink/ink327.xml"/><Relationship Id="rId22" Type="http://schemas.openxmlformats.org/officeDocument/2006/relationships/customXml" Target="../ink/ink333.xml"/><Relationship Id="rId27" Type="http://schemas.openxmlformats.org/officeDocument/2006/relationships/customXml" Target="../ink/ink337.xml"/><Relationship Id="rId30" Type="http://schemas.openxmlformats.org/officeDocument/2006/relationships/customXml" Target="../ink/ink339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352.xml"/><Relationship Id="rId56" Type="http://schemas.openxmlformats.org/officeDocument/2006/relationships/customXml" Target="../ink/ink360.xml"/><Relationship Id="rId64" Type="http://schemas.openxmlformats.org/officeDocument/2006/relationships/customXml" Target="../ink/ink368.xml"/><Relationship Id="rId69" Type="http://schemas.openxmlformats.org/officeDocument/2006/relationships/customXml" Target="../ink/ink373.xml"/><Relationship Id="rId8" Type="http://schemas.openxmlformats.org/officeDocument/2006/relationships/customXml" Target="../ink/ink322.xml"/><Relationship Id="rId51" Type="http://schemas.openxmlformats.org/officeDocument/2006/relationships/customXml" Target="../ink/ink355.xml"/><Relationship Id="rId72" Type="http://schemas.openxmlformats.org/officeDocument/2006/relationships/customXml" Target="../ink/ink376.xml"/><Relationship Id="rId3" Type="http://schemas.openxmlformats.org/officeDocument/2006/relationships/customXml" Target="../ink/ink317.xml"/><Relationship Id="rId12" Type="http://schemas.openxmlformats.org/officeDocument/2006/relationships/customXml" Target="../ink/ink326.xml"/><Relationship Id="rId17" Type="http://schemas.openxmlformats.org/officeDocument/2006/relationships/image" Target="../media/image12.png"/><Relationship Id="rId25" Type="http://schemas.openxmlformats.org/officeDocument/2006/relationships/image" Target="../media/image13.png"/><Relationship Id="rId33" Type="http://schemas.openxmlformats.org/officeDocument/2006/relationships/customXml" Target="../ink/ink341.xml"/><Relationship Id="rId38" Type="http://schemas.openxmlformats.org/officeDocument/2006/relationships/customXml" Target="../ink/ink345.xml"/><Relationship Id="rId46" Type="http://schemas.openxmlformats.org/officeDocument/2006/relationships/customXml" Target="../ink/ink351.xml"/><Relationship Id="rId59" Type="http://schemas.openxmlformats.org/officeDocument/2006/relationships/customXml" Target="../ink/ink363.xml"/><Relationship Id="rId67" Type="http://schemas.openxmlformats.org/officeDocument/2006/relationships/customXml" Target="../ink/ink371.xml"/><Relationship Id="rId20" Type="http://schemas.openxmlformats.org/officeDocument/2006/relationships/customXml" Target="../ink/ink332.xml"/><Relationship Id="rId41" Type="http://schemas.openxmlformats.org/officeDocument/2006/relationships/customXml" Target="../ink/ink347.xml"/><Relationship Id="rId54" Type="http://schemas.openxmlformats.org/officeDocument/2006/relationships/customXml" Target="../ink/ink358.xml"/><Relationship Id="rId62" Type="http://schemas.openxmlformats.org/officeDocument/2006/relationships/customXml" Target="../ink/ink366.xml"/><Relationship Id="rId70" Type="http://schemas.openxmlformats.org/officeDocument/2006/relationships/customXml" Target="../ink/ink374.xml"/><Relationship Id="rId75" Type="http://schemas.openxmlformats.org/officeDocument/2006/relationships/chart" Target="../charts/chart7.xml"/><Relationship Id="rId1" Type="http://schemas.openxmlformats.org/officeDocument/2006/relationships/customXml" Target="../ink/ink316.xml"/><Relationship Id="rId6" Type="http://schemas.openxmlformats.org/officeDocument/2006/relationships/customXml" Target="../ink/ink320.xml"/><Relationship Id="rId15" Type="http://schemas.openxmlformats.org/officeDocument/2006/relationships/customXml" Target="../ink/ink328.xml"/><Relationship Id="rId23" Type="http://schemas.openxmlformats.org/officeDocument/2006/relationships/customXml" Target="../ink/ink334.xml"/><Relationship Id="rId28" Type="http://schemas.openxmlformats.org/officeDocument/2006/relationships/image" Target="../media/image13.png"/><Relationship Id="rId36" Type="http://schemas.openxmlformats.org/officeDocument/2006/relationships/customXml" Target="../ink/ink343.xml"/><Relationship Id="rId49" Type="http://schemas.openxmlformats.org/officeDocument/2006/relationships/customXml" Target="../ink/ink353.xml"/><Relationship Id="rId57" Type="http://schemas.openxmlformats.org/officeDocument/2006/relationships/customXml" Target="../ink/ink361.xml"/><Relationship Id="rId10" Type="http://schemas.openxmlformats.org/officeDocument/2006/relationships/customXml" Target="../ink/ink324.xml"/><Relationship Id="rId31" Type="http://schemas.openxmlformats.org/officeDocument/2006/relationships/image" Target="../media/image11.png"/><Relationship Id="rId44" Type="http://schemas.openxmlformats.org/officeDocument/2006/relationships/customXml" Target="../ink/ink349.xml"/><Relationship Id="rId52" Type="http://schemas.openxmlformats.org/officeDocument/2006/relationships/customXml" Target="../ink/ink356.xml"/><Relationship Id="rId60" Type="http://schemas.openxmlformats.org/officeDocument/2006/relationships/customXml" Target="../ink/ink364.xml"/><Relationship Id="rId65" Type="http://schemas.openxmlformats.org/officeDocument/2006/relationships/customXml" Target="../ink/ink369.xml"/><Relationship Id="rId73" Type="http://schemas.openxmlformats.org/officeDocument/2006/relationships/customXml" Target="../ink/ink377.xml"/><Relationship Id="rId4" Type="http://schemas.openxmlformats.org/officeDocument/2006/relationships/customXml" Target="../ink/ink318.xml"/><Relationship Id="rId9" Type="http://schemas.openxmlformats.org/officeDocument/2006/relationships/customXml" Target="../ink/ink323.xml"/><Relationship Id="rId13" Type="http://schemas.openxmlformats.org/officeDocument/2006/relationships/image" Target="../media/image1.png"/><Relationship Id="rId18" Type="http://schemas.openxmlformats.org/officeDocument/2006/relationships/customXml" Target="../ink/ink330.xml"/><Relationship Id="rId39" Type="http://schemas.openxmlformats.org/officeDocument/2006/relationships/image" Target="../media/image10.png"/><Relationship Id="rId34" Type="http://schemas.openxmlformats.org/officeDocument/2006/relationships/customXml" Target="../ink/ink342.xml"/><Relationship Id="rId50" Type="http://schemas.openxmlformats.org/officeDocument/2006/relationships/customXml" Target="../ink/ink354.xml"/><Relationship Id="rId55" Type="http://schemas.openxmlformats.org/officeDocument/2006/relationships/customXml" Target="../ink/ink359.xml"/><Relationship Id="rId76" Type="http://schemas.openxmlformats.org/officeDocument/2006/relationships/chart" Target="../charts/chart8.xml"/><Relationship Id="rId7" Type="http://schemas.openxmlformats.org/officeDocument/2006/relationships/customXml" Target="../ink/ink321.xml"/><Relationship Id="rId71" Type="http://schemas.openxmlformats.org/officeDocument/2006/relationships/customXml" Target="../ink/ink375.xml"/></Relationships>
</file>

<file path=xl/drawings/_rels/drawing7.xml.rels><?xml version="1.0" encoding="UTF-8" standalone="yes"?>
<Relationships xmlns="http://schemas.openxmlformats.org/package/2006/relationships"><Relationship Id="rId26" Type="http://schemas.openxmlformats.org/officeDocument/2006/relationships/customXml" Target="../ink/ink399.xml"/><Relationship Id="rId21" Type="http://schemas.openxmlformats.org/officeDocument/2006/relationships/image" Target="../media/image13.png"/><Relationship Id="rId42" Type="http://schemas.openxmlformats.org/officeDocument/2006/relationships/customXml" Target="../ink/ink411.xml"/><Relationship Id="rId47" Type="http://schemas.openxmlformats.org/officeDocument/2006/relationships/customXml" Target="../ink/ink415.xml"/><Relationship Id="rId63" Type="http://schemas.openxmlformats.org/officeDocument/2006/relationships/customXml" Target="../ink/ink431.xml"/><Relationship Id="rId68" Type="http://schemas.openxmlformats.org/officeDocument/2006/relationships/customXml" Target="../ink/ink436.xml"/><Relationship Id="rId7" Type="http://schemas.openxmlformats.org/officeDocument/2006/relationships/customXml" Target="../ink/ink384.xml"/><Relationship Id="rId2" Type="http://schemas.openxmlformats.org/officeDocument/2006/relationships/image" Target="../media/image1.png"/><Relationship Id="rId16" Type="http://schemas.openxmlformats.org/officeDocument/2006/relationships/customXml" Target="../ink/ink392.xml"/><Relationship Id="rId29" Type="http://schemas.openxmlformats.org/officeDocument/2006/relationships/customXml" Target="../ink/ink401.xml"/><Relationship Id="rId11" Type="http://schemas.openxmlformats.org/officeDocument/2006/relationships/customXml" Target="../ink/ink388.xml"/><Relationship Id="rId24" Type="http://schemas.openxmlformats.org/officeDocument/2006/relationships/image" Target="../media/image13.png"/><Relationship Id="rId32" Type="http://schemas.openxmlformats.org/officeDocument/2006/relationships/customXml" Target="../ink/ink403.xml"/><Relationship Id="rId37" Type="http://schemas.openxmlformats.org/officeDocument/2006/relationships/customXml" Target="../ink/ink407.xml"/><Relationship Id="rId40" Type="http://schemas.openxmlformats.org/officeDocument/2006/relationships/customXml" Target="../ink/ink409.xml"/><Relationship Id="rId45" Type="http://schemas.openxmlformats.org/officeDocument/2006/relationships/customXml" Target="../ink/ink413.xml"/><Relationship Id="rId53" Type="http://schemas.openxmlformats.org/officeDocument/2006/relationships/customXml" Target="../ink/ink421.xml"/><Relationship Id="rId58" Type="http://schemas.openxmlformats.org/officeDocument/2006/relationships/customXml" Target="../ink/ink426.xml"/><Relationship Id="rId66" Type="http://schemas.openxmlformats.org/officeDocument/2006/relationships/customXml" Target="../ink/ink434.xml"/><Relationship Id="rId5" Type="http://schemas.openxmlformats.org/officeDocument/2006/relationships/customXml" Target="../ink/ink382.xml"/><Relationship Id="rId61" Type="http://schemas.openxmlformats.org/officeDocument/2006/relationships/customXml" Target="../ink/ink429.xml"/><Relationship Id="rId19" Type="http://schemas.openxmlformats.org/officeDocument/2006/relationships/customXml" Target="../ink/ink394.xml"/><Relationship Id="rId14" Type="http://schemas.openxmlformats.org/officeDocument/2006/relationships/customXml" Target="../ink/ink390.xml"/><Relationship Id="rId22" Type="http://schemas.openxmlformats.org/officeDocument/2006/relationships/customXml" Target="../ink/ink396.xml"/><Relationship Id="rId27" Type="http://schemas.openxmlformats.org/officeDocument/2006/relationships/image" Target="../media/image11.png"/><Relationship Id="rId30" Type="http://schemas.openxmlformats.org/officeDocument/2006/relationships/customXml" Target="../ink/ink402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416.xml"/><Relationship Id="rId56" Type="http://schemas.openxmlformats.org/officeDocument/2006/relationships/customXml" Target="../ink/ink424.xml"/><Relationship Id="rId64" Type="http://schemas.openxmlformats.org/officeDocument/2006/relationships/customXml" Target="../ink/ink432.xml"/><Relationship Id="rId69" Type="http://schemas.openxmlformats.org/officeDocument/2006/relationships/customXml" Target="../ink/ink437.xml"/><Relationship Id="rId8" Type="http://schemas.openxmlformats.org/officeDocument/2006/relationships/customXml" Target="../ink/ink385.xml"/><Relationship Id="rId51" Type="http://schemas.openxmlformats.org/officeDocument/2006/relationships/customXml" Target="../ink/ink419.xml"/><Relationship Id="rId3" Type="http://schemas.openxmlformats.org/officeDocument/2006/relationships/customXml" Target="../ink/ink380.xml"/><Relationship Id="rId12" Type="http://schemas.openxmlformats.org/officeDocument/2006/relationships/customXml" Target="../ink/ink389.xml"/><Relationship Id="rId17" Type="http://schemas.openxmlformats.org/officeDocument/2006/relationships/image" Target="../media/image12.png"/><Relationship Id="rId25" Type="http://schemas.openxmlformats.org/officeDocument/2006/relationships/customXml" Target="../ink/ink398.xml"/><Relationship Id="rId33" Type="http://schemas.openxmlformats.org/officeDocument/2006/relationships/customXml" Target="../ink/ink404.xml"/><Relationship Id="rId38" Type="http://schemas.openxmlformats.org/officeDocument/2006/relationships/customXml" Target="../ink/ink408.xml"/><Relationship Id="rId46" Type="http://schemas.openxmlformats.org/officeDocument/2006/relationships/customXml" Target="../ink/ink414.xml"/><Relationship Id="rId59" Type="http://schemas.openxmlformats.org/officeDocument/2006/relationships/customXml" Target="../ink/ink427.xml"/><Relationship Id="rId67" Type="http://schemas.openxmlformats.org/officeDocument/2006/relationships/customXml" Target="../ink/ink435.xml"/><Relationship Id="rId20" Type="http://schemas.openxmlformats.org/officeDocument/2006/relationships/customXml" Target="../ink/ink395.xml"/><Relationship Id="rId41" Type="http://schemas.openxmlformats.org/officeDocument/2006/relationships/customXml" Target="../ink/ink410.xml"/><Relationship Id="rId54" Type="http://schemas.openxmlformats.org/officeDocument/2006/relationships/customXml" Target="../ink/ink422.xml"/><Relationship Id="rId62" Type="http://schemas.openxmlformats.org/officeDocument/2006/relationships/customXml" Target="../ink/ink430.xml"/><Relationship Id="rId70" Type="http://schemas.openxmlformats.org/officeDocument/2006/relationships/customXml" Target="../ink/ink438.xml"/><Relationship Id="rId1" Type="http://schemas.openxmlformats.org/officeDocument/2006/relationships/customXml" Target="../ink/ink379.xml"/><Relationship Id="rId6" Type="http://schemas.openxmlformats.org/officeDocument/2006/relationships/customXml" Target="../ink/ink383.xml"/><Relationship Id="rId15" Type="http://schemas.openxmlformats.org/officeDocument/2006/relationships/customXml" Target="../ink/ink391.xml"/><Relationship Id="rId23" Type="http://schemas.openxmlformats.org/officeDocument/2006/relationships/customXml" Target="../ink/ink397.xml"/><Relationship Id="rId28" Type="http://schemas.openxmlformats.org/officeDocument/2006/relationships/customXml" Target="../ink/ink400.xml"/><Relationship Id="rId36" Type="http://schemas.openxmlformats.org/officeDocument/2006/relationships/customXml" Target="../ink/ink406.xml"/><Relationship Id="rId49" Type="http://schemas.openxmlformats.org/officeDocument/2006/relationships/customXml" Target="../ink/ink417.xml"/><Relationship Id="rId57" Type="http://schemas.openxmlformats.org/officeDocument/2006/relationships/customXml" Target="../ink/ink425.xml"/><Relationship Id="rId10" Type="http://schemas.openxmlformats.org/officeDocument/2006/relationships/customXml" Target="../ink/ink387.xml"/><Relationship Id="rId31" Type="http://schemas.openxmlformats.org/officeDocument/2006/relationships/image" Target="../media/image10.png"/><Relationship Id="rId44" Type="http://schemas.openxmlformats.org/officeDocument/2006/relationships/customXml" Target="../ink/ink412.xml"/><Relationship Id="rId52" Type="http://schemas.openxmlformats.org/officeDocument/2006/relationships/customXml" Target="../ink/ink420.xml"/><Relationship Id="rId60" Type="http://schemas.openxmlformats.org/officeDocument/2006/relationships/customXml" Target="../ink/ink428.xml"/><Relationship Id="rId65" Type="http://schemas.openxmlformats.org/officeDocument/2006/relationships/customXml" Target="../ink/ink433.xml"/><Relationship Id="rId4" Type="http://schemas.openxmlformats.org/officeDocument/2006/relationships/customXml" Target="../ink/ink381.xml"/><Relationship Id="rId9" Type="http://schemas.openxmlformats.org/officeDocument/2006/relationships/customXml" Target="../ink/ink386.xml"/><Relationship Id="rId13" Type="http://schemas.openxmlformats.org/officeDocument/2006/relationships/image" Target="../media/image12.png"/><Relationship Id="rId18" Type="http://schemas.openxmlformats.org/officeDocument/2006/relationships/customXml" Target="../ink/ink393.xml"/><Relationship Id="rId39" Type="http://schemas.openxmlformats.org/officeDocument/2006/relationships/image" Target="../media/image10.png"/><Relationship Id="rId34" Type="http://schemas.openxmlformats.org/officeDocument/2006/relationships/customXml" Target="../ink/ink405.xml"/><Relationship Id="rId50" Type="http://schemas.openxmlformats.org/officeDocument/2006/relationships/customXml" Target="../ink/ink418.xml"/><Relationship Id="rId55" Type="http://schemas.openxmlformats.org/officeDocument/2006/relationships/customXml" Target="../ink/ink423.xml"/></Relationships>
</file>

<file path=xl/drawings/_rels/drawing8.xml.rels><?xml version="1.0" encoding="UTF-8" standalone="yes"?>
<Relationships xmlns="http://schemas.openxmlformats.org/package/2006/relationships"><Relationship Id="rId26" Type="http://schemas.openxmlformats.org/officeDocument/2006/relationships/customXml" Target="../ink/ink459.xml"/><Relationship Id="rId21" Type="http://schemas.openxmlformats.org/officeDocument/2006/relationships/image" Target="../media/image13.png"/><Relationship Id="rId42" Type="http://schemas.openxmlformats.org/officeDocument/2006/relationships/customXml" Target="../ink/ink471.xml"/><Relationship Id="rId47" Type="http://schemas.openxmlformats.org/officeDocument/2006/relationships/customXml" Target="../ink/ink475.xml"/><Relationship Id="rId63" Type="http://schemas.openxmlformats.org/officeDocument/2006/relationships/customXml" Target="../ink/ink491.xml"/><Relationship Id="rId68" Type="http://schemas.openxmlformats.org/officeDocument/2006/relationships/customXml" Target="../ink/ink496.xml"/><Relationship Id="rId7" Type="http://schemas.openxmlformats.org/officeDocument/2006/relationships/customXml" Target="../ink/ink444.xml"/><Relationship Id="rId2" Type="http://schemas.openxmlformats.org/officeDocument/2006/relationships/image" Target="../media/image1.png"/><Relationship Id="rId16" Type="http://schemas.openxmlformats.org/officeDocument/2006/relationships/customXml" Target="../ink/ink452.xml"/><Relationship Id="rId29" Type="http://schemas.openxmlformats.org/officeDocument/2006/relationships/customXml" Target="../ink/ink461.xml"/><Relationship Id="rId11" Type="http://schemas.openxmlformats.org/officeDocument/2006/relationships/customXml" Target="../ink/ink448.xml"/><Relationship Id="rId24" Type="http://schemas.openxmlformats.org/officeDocument/2006/relationships/image" Target="../media/image13.png"/><Relationship Id="rId32" Type="http://schemas.openxmlformats.org/officeDocument/2006/relationships/customXml" Target="../ink/ink463.xml"/><Relationship Id="rId37" Type="http://schemas.openxmlformats.org/officeDocument/2006/relationships/customXml" Target="../ink/ink467.xml"/><Relationship Id="rId40" Type="http://schemas.openxmlformats.org/officeDocument/2006/relationships/customXml" Target="../ink/ink469.xml"/><Relationship Id="rId45" Type="http://schemas.openxmlformats.org/officeDocument/2006/relationships/customXml" Target="../ink/ink473.xml"/><Relationship Id="rId53" Type="http://schemas.openxmlformats.org/officeDocument/2006/relationships/customXml" Target="../ink/ink481.xml"/><Relationship Id="rId58" Type="http://schemas.openxmlformats.org/officeDocument/2006/relationships/customXml" Target="../ink/ink486.xml"/><Relationship Id="rId66" Type="http://schemas.openxmlformats.org/officeDocument/2006/relationships/customXml" Target="../ink/ink494.xml"/><Relationship Id="rId5" Type="http://schemas.openxmlformats.org/officeDocument/2006/relationships/customXml" Target="../ink/ink442.xml"/><Relationship Id="rId61" Type="http://schemas.openxmlformats.org/officeDocument/2006/relationships/customXml" Target="../ink/ink489.xml"/><Relationship Id="rId19" Type="http://schemas.openxmlformats.org/officeDocument/2006/relationships/customXml" Target="../ink/ink454.xml"/><Relationship Id="rId14" Type="http://schemas.openxmlformats.org/officeDocument/2006/relationships/customXml" Target="../ink/ink450.xml"/><Relationship Id="rId22" Type="http://schemas.openxmlformats.org/officeDocument/2006/relationships/customXml" Target="../ink/ink456.xml"/><Relationship Id="rId27" Type="http://schemas.openxmlformats.org/officeDocument/2006/relationships/image" Target="../media/image11.png"/><Relationship Id="rId30" Type="http://schemas.openxmlformats.org/officeDocument/2006/relationships/customXml" Target="../ink/ink462.xml"/><Relationship Id="rId35" Type="http://schemas.openxmlformats.org/officeDocument/2006/relationships/image" Target="../media/image10.png"/><Relationship Id="rId43" Type="http://schemas.openxmlformats.org/officeDocument/2006/relationships/image" Target="../media/image10.png"/><Relationship Id="rId48" Type="http://schemas.openxmlformats.org/officeDocument/2006/relationships/customXml" Target="../ink/ink476.xml"/><Relationship Id="rId56" Type="http://schemas.openxmlformats.org/officeDocument/2006/relationships/customXml" Target="../ink/ink484.xml"/><Relationship Id="rId64" Type="http://schemas.openxmlformats.org/officeDocument/2006/relationships/customXml" Target="../ink/ink492.xml"/><Relationship Id="rId69" Type="http://schemas.openxmlformats.org/officeDocument/2006/relationships/customXml" Target="../ink/ink497.xml"/><Relationship Id="rId8" Type="http://schemas.openxmlformats.org/officeDocument/2006/relationships/customXml" Target="../ink/ink445.xml"/><Relationship Id="rId51" Type="http://schemas.openxmlformats.org/officeDocument/2006/relationships/customXml" Target="../ink/ink479.xml"/><Relationship Id="rId3" Type="http://schemas.openxmlformats.org/officeDocument/2006/relationships/customXml" Target="../ink/ink440.xml"/><Relationship Id="rId12" Type="http://schemas.openxmlformats.org/officeDocument/2006/relationships/customXml" Target="../ink/ink449.xml"/><Relationship Id="rId17" Type="http://schemas.openxmlformats.org/officeDocument/2006/relationships/image" Target="../media/image12.png"/><Relationship Id="rId25" Type="http://schemas.openxmlformats.org/officeDocument/2006/relationships/customXml" Target="../ink/ink458.xml"/><Relationship Id="rId33" Type="http://schemas.openxmlformats.org/officeDocument/2006/relationships/customXml" Target="../ink/ink464.xml"/><Relationship Id="rId38" Type="http://schemas.openxmlformats.org/officeDocument/2006/relationships/customXml" Target="../ink/ink468.xml"/><Relationship Id="rId46" Type="http://schemas.openxmlformats.org/officeDocument/2006/relationships/customXml" Target="../ink/ink474.xml"/><Relationship Id="rId59" Type="http://schemas.openxmlformats.org/officeDocument/2006/relationships/customXml" Target="../ink/ink487.xml"/><Relationship Id="rId67" Type="http://schemas.openxmlformats.org/officeDocument/2006/relationships/customXml" Target="../ink/ink495.xml"/><Relationship Id="rId20" Type="http://schemas.openxmlformats.org/officeDocument/2006/relationships/customXml" Target="../ink/ink455.xml"/><Relationship Id="rId41" Type="http://schemas.openxmlformats.org/officeDocument/2006/relationships/customXml" Target="../ink/ink470.xml"/><Relationship Id="rId54" Type="http://schemas.openxmlformats.org/officeDocument/2006/relationships/customXml" Target="../ink/ink482.xml"/><Relationship Id="rId62" Type="http://schemas.openxmlformats.org/officeDocument/2006/relationships/customXml" Target="../ink/ink490.xml"/><Relationship Id="rId70" Type="http://schemas.openxmlformats.org/officeDocument/2006/relationships/customXml" Target="../ink/ink498.xml"/><Relationship Id="rId1" Type="http://schemas.openxmlformats.org/officeDocument/2006/relationships/customXml" Target="../ink/ink439.xml"/><Relationship Id="rId6" Type="http://schemas.openxmlformats.org/officeDocument/2006/relationships/customXml" Target="../ink/ink443.xml"/><Relationship Id="rId15" Type="http://schemas.openxmlformats.org/officeDocument/2006/relationships/customXml" Target="../ink/ink451.xml"/><Relationship Id="rId23" Type="http://schemas.openxmlformats.org/officeDocument/2006/relationships/customXml" Target="../ink/ink457.xml"/><Relationship Id="rId28" Type="http://schemas.openxmlformats.org/officeDocument/2006/relationships/customXml" Target="../ink/ink460.xml"/><Relationship Id="rId36" Type="http://schemas.openxmlformats.org/officeDocument/2006/relationships/customXml" Target="../ink/ink466.xml"/><Relationship Id="rId49" Type="http://schemas.openxmlformats.org/officeDocument/2006/relationships/customXml" Target="../ink/ink477.xml"/><Relationship Id="rId57" Type="http://schemas.openxmlformats.org/officeDocument/2006/relationships/customXml" Target="../ink/ink485.xml"/><Relationship Id="rId10" Type="http://schemas.openxmlformats.org/officeDocument/2006/relationships/customXml" Target="../ink/ink447.xml"/><Relationship Id="rId31" Type="http://schemas.openxmlformats.org/officeDocument/2006/relationships/image" Target="../media/image10.png"/><Relationship Id="rId44" Type="http://schemas.openxmlformats.org/officeDocument/2006/relationships/customXml" Target="../ink/ink472.xml"/><Relationship Id="rId52" Type="http://schemas.openxmlformats.org/officeDocument/2006/relationships/customXml" Target="../ink/ink480.xml"/><Relationship Id="rId60" Type="http://schemas.openxmlformats.org/officeDocument/2006/relationships/customXml" Target="../ink/ink488.xml"/><Relationship Id="rId65" Type="http://schemas.openxmlformats.org/officeDocument/2006/relationships/customXml" Target="../ink/ink493.xml"/><Relationship Id="rId4" Type="http://schemas.openxmlformats.org/officeDocument/2006/relationships/customXml" Target="../ink/ink441.xml"/><Relationship Id="rId9" Type="http://schemas.openxmlformats.org/officeDocument/2006/relationships/customXml" Target="../ink/ink446.xml"/><Relationship Id="rId13" Type="http://schemas.openxmlformats.org/officeDocument/2006/relationships/image" Target="../media/image12.png"/><Relationship Id="rId18" Type="http://schemas.openxmlformats.org/officeDocument/2006/relationships/customXml" Target="../ink/ink453.xml"/><Relationship Id="rId39" Type="http://schemas.openxmlformats.org/officeDocument/2006/relationships/image" Target="../media/image10.png"/><Relationship Id="rId34" Type="http://schemas.openxmlformats.org/officeDocument/2006/relationships/customXml" Target="../ink/ink465.xml"/><Relationship Id="rId50" Type="http://schemas.openxmlformats.org/officeDocument/2006/relationships/customXml" Target="../ink/ink478.xml"/><Relationship Id="rId55" Type="http://schemas.openxmlformats.org/officeDocument/2006/relationships/customXml" Target="../ink/ink48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3330124F-DA7E-4115-8936-9A7F29DE0F5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DD169A9E-BBA9-4B67-A3ED-BE63C17CB21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9449EEF-464B-4462-A138-002B2FDD70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DDFE126-AABC-4BF3-B09E-E473783D27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6CE7A6C7-27D5-4163-A9B5-95ADD89743B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CF0BD4B9-CB6F-44D9-B35C-1A32A35EC8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2" name="Tinta 11">
              <a:extLst>
                <a:ext uri="{FF2B5EF4-FFF2-40B4-BE49-F238E27FC236}">
                  <a16:creationId xmlns:a16="http://schemas.microsoft.com/office/drawing/2014/main" id="{B702AAD3-12EF-41CD-82A7-9CCACBA0FF7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E274C62-B6C9-45B1-A5C2-577E20094D1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58140E4F-E691-4A9F-B79F-C03E62480D9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E3D0E225-F1EC-4CE9-80D2-6DB075FAF70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54782BD4-FEF9-427A-909D-A0073D112D7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2D9F464E-C1DC-46C4-BEE6-7B0C9BA20F5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36FD1CA8-498D-46C1-9D02-5C14F3D61A5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06B5A17D-5166-417C-8565-7FF81B8659E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40797E3C-A785-431C-8AB5-CA69AA6F39F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035D07BE-8756-48F3-B7A3-6D356A495DD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151028B4-B023-4963-9210-D229F0ABE8A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C4ED47C3-0873-452B-BA29-9FF643D70D6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489C8388-7ED5-4362-856A-7E533153ED5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FCD4E501-1864-49D1-86F9-E3EFA4C8C1B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921588E1-A275-4AFA-9693-40B94C136EB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4B0487CA-B907-498A-BC75-3E6D1FC9327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D95FFC5D-7067-43A7-9735-31354D53B57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0787B1D6-A3F0-4589-9D7A-05B6FA43BC3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91F3D259-2550-4670-B908-A8702598CF8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0CEA5880-B866-4128-9177-38FC0988154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557E2FA1-F7F6-4947-BC09-178BA2FE97F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D84EEC0C-8C76-4C7B-8380-F7A213E8CFE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E157942F-CD66-416A-B4ED-D189864FD0C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39DBDFA4-F4A3-4A59-B85A-FC8F505D039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8447C3A2-2D46-4DCF-9236-E4097E9CD1F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A0401F90-E57B-4192-BBB7-26A068ACAD5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52B114C2-1E6F-41B1-A776-B210FD3B4F8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A8F41641-7E24-4201-B158-9654C9D712D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05264112-C261-4457-AC38-44ADA66284C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DFFD1B84-79AF-474A-B66E-BB3717B98BE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DEEA59A0-3763-4248-AE09-7468F014187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1894F543-3DC5-4FAC-B5C1-C24E70AD378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3CC14D7C-0AD8-4AB5-B26B-54ADBD91B7D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E33A36D9-EE07-49CC-9D8F-6F06A8B7980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E97151D7-6B40-41EB-9ED0-1DF5D44BAEC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55E1D829-651D-4F5E-880B-7EA4B6AD4DD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D822535F-7B1A-43D1-88FD-EEC1FDA99E9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5957B63D-AB5D-4287-AB99-3FC0E6D8F08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47A4E86D-F878-445E-867C-63DD68C610A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FCCD6708-F54A-4646-97F6-269C0DE6CD3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EF29FB1C-34F8-490F-9D3A-27D81589E49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8DA64B95-43B0-418E-A817-EBB727C60EE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1E1262C9-79B8-46A9-BC8B-2F9DF712976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1F3F0770-F782-41FC-84FC-5F53912A16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F8A5DF9F-D98A-43FE-A4DA-A14F9376086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CA42D5DD-FF12-4BB0-9F14-B7FD6B6A989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F407DE2A-C1B1-4988-B176-CEE900AAE7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53DC4FBF-C0CF-4DDF-AD3A-21A6EB35DA2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EA3262C6-D188-42B4-B015-D9C28B317BC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A714C1EE-AC19-4A35-80BE-D2FEAA511E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AC43758E-5EB9-42EC-B60D-8A8ED31D8A0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06F8B535-E607-4BC7-987E-C643F648243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4" name="Tinta 63">
              <a:extLst>
                <a:ext uri="{FF2B5EF4-FFF2-40B4-BE49-F238E27FC236}">
                  <a16:creationId xmlns:a16="http://schemas.microsoft.com/office/drawing/2014/main" id="{8D5F4A85-2A1F-4408-A9AA-032E25086AC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5" name="Tinta 64">
              <a:extLst>
                <a:ext uri="{FF2B5EF4-FFF2-40B4-BE49-F238E27FC236}">
                  <a16:creationId xmlns:a16="http://schemas.microsoft.com/office/drawing/2014/main" id="{05C5042F-7BA5-4F05-9D93-3D8ADDAD098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11</xdr:col>
      <xdr:colOff>19050</xdr:colOff>
      <xdr:row>0</xdr:row>
      <xdr:rowOff>42861</xdr:rowOff>
    </xdr:from>
    <xdr:to>
      <xdr:col>22</xdr:col>
      <xdr:colOff>323850</xdr:colOff>
      <xdr:row>13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66B3C0-43FF-4DE4-8BBE-0A2B8410E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10</xdr:col>
      <xdr:colOff>600075</xdr:colOff>
      <xdr:row>15</xdr:row>
      <xdr:rowOff>4762</xdr:rowOff>
    </xdr:from>
    <xdr:to>
      <xdr:col>22</xdr:col>
      <xdr:colOff>314325</xdr:colOff>
      <xdr:row>32</xdr:row>
      <xdr:rowOff>171450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32297428-A8E4-416A-910D-A8194174F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34DEFC12-C938-4D98-A525-DBE463A02AF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AEF2EE62-47F1-4113-BA5C-F1F75F98856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E59F1B14-A29F-4B76-9BFD-ADEEE75627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F45BD357-9B17-45D5-BB4F-D9ECB3AC06F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B8BDA2C2-11EB-4B11-9833-B7A31B89EA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DB84CB6-BC52-4363-BB47-7F6CC6E7E29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B650652B-BF98-40AF-89C3-498B085CD3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3E5DF1E-D5F6-4F2D-A717-0E97B11A97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BCA435-2119-450A-B238-D7B7ACC90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439A5A0B-8017-45A9-B2F4-2BF4BC6F3C8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6B44B58C-E483-42EC-BEDE-A8EE082310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A1C8D096-43B1-463C-9B6C-3D0EBB2A17C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1F646401-7A89-45BB-A6A7-D288190E94B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2D3E6099-CE7F-4E04-9146-32783CCC936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B4C06B23-9F44-4E9E-BAA0-3BD5161256D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88FC8501-AD0D-4231-B556-8CB9A888B60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FD5766F6-8F7C-4A18-AB09-27C86C13A25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9BB99296-C824-45E6-BB17-7417CC192F8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B8490D0-D141-4B01-8D70-5C51B1B103D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FF8F3DD3-DFFB-4E72-8FFB-9A39A4DF67C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BD39E51B-FB6E-4BF6-AE35-50DB65B27A9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AA42A6B-4133-4AC3-9F70-0C46CB36916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5A9898A5-0925-4C59-B25E-DC88EE6CCD8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7561B16D-8205-46AF-9A8E-109D1281BFF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58F55C2C-34F8-4271-8F6D-5A5FB03EF04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D45BCF51-4A0D-4495-870A-54AC727A126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3B2B9C4A-592F-48BF-A03F-BB3048DAF30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BAC3B7C4-8D8E-46DF-84FB-63B0350862F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66F186FE-AB3A-44CB-8F5A-F23D2319727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14FA3D60-12C4-44E7-8200-B20FA86865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1A120AF0-0A44-4647-B533-36FBDB8CF2C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B4B3CEC1-2F14-48BF-AA7E-1BFA2294425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BDBE5D54-6EAF-46EA-914B-0D3E5BB16FB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1185E03C-5ABA-43D5-9D25-8EC8B887FC8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2180FF88-0027-4C71-8ECD-6D09982191C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10573767-3A08-47AA-B2F4-800F25B5980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EEC071F3-DFDF-4E7E-A6F6-D92CB103375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28E93AF6-2EAB-4F40-91DF-7BAD02DB91F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3DBF55E3-0228-493D-8626-A1FC92ADB91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CDC7B1AF-58BB-4E18-BED3-8946351EAAB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CC5BC425-DD32-4703-B226-1C83AF4DD1B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E1D80B15-EA30-4153-ADAA-50E5346C3AC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8D94932E-A09A-4D70-B721-5C772821996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D987BDCA-5B98-4B5D-B772-59208798BEF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0E995F3E-FAEB-4B42-BE8A-46B39A21D26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D7CDB7B5-166E-4E40-92E1-F83E75B196B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8A54C6FE-749F-497F-B12B-CAC5E05FD86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93405DDF-F079-432C-8432-D209BF7C317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06853766-0057-4A3B-BCCE-9100713E821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BFC4583E-5D9A-4C7B-A0EF-0747BE89754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E7BCDF39-9C7D-4854-A9F3-14AE99D151B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DA7A88B0-ED37-4D80-9625-A809E66EF19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C2356F58-4CE4-4753-A53E-E97135E86F7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38CCE4F9-A7C2-43DF-9825-35EA675C6F9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C504C410-B85C-4E9D-B65C-D11759E54C1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6E5787D7-0C20-473A-A091-C1411C9E54F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0C665D61-2CB1-46FA-8466-6A7308F1A14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132AF622-49C2-47C7-9F4A-76072A5E23B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742CFF3C-53FF-4D70-B9BF-A6B9B7FC32A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9144635E-14D4-470F-BBF6-36D3F3958A2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79C18BEA-AF05-41B9-8A05-9E442036E0A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0729DF07-5FF1-46F0-92AF-CF063E4B6A8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Tinta 63">
              <a:extLst>
                <a:ext uri="{FF2B5EF4-FFF2-40B4-BE49-F238E27FC236}">
                  <a16:creationId xmlns:a16="http://schemas.microsoft.com/office/drawing/2014/main" id="{4EBE7C6C-7FB3-4A33-8A71-A35A6FB3C4D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0DF45AC6-96C3-47A6-A3A7-82DF7C88E9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A7D9ABC-26C8-4265-AC92-02403A2C84B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D03216DD-E04B-4C27-85FA-BB063995893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269CF591-6D37-4E79-B21C-8041DCF18AF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28A059E0-1D24-4E7B-8BE8-7150FDD757D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B65AAA42-ECA7-4234-BB8F-3EA20987C5B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B495633-638E-486E-80B1-F1C92F1EEF0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C391D693-CE78-4976-9A7F-111DD57292A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08698972-A5C9-4704-97C9-7D0A7FFE584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725ACAFF-21EA-43D0-A033-91FF2C2A8A5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3AF96134-B959-4F5A-997A-8428950FCF9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66D4DBF4-3B2E-4E7C-9AB6-92BEB9C428C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33832FF1-2ED4-4C9F-976A-5C2AB864DDC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402C15D2-C11C-4D6F-918C-150381E735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C37BB961-3B2F-44D1-8F1F-AB506FF3AF4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411B1501-BC06-4618-AA40-9EC285F2C08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96C7847C-BA2B-48EA-947B-8AE3AFA857B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80A247C5-BB29-4AEC-92A7-2AE2DF7CE3E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211BDAF3-1745-43EE-92E0-74518AE28BD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C4CC4914-8551-444A-AEA4-F2839F8C95F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FCE19788-732E-4B84-A3E1-1E784AB368C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CA169FE8-2472-4708-8F76-891A84D1DB5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20B3523F-1B16-42E2-95E0-D1F8694AA6A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5228FC32-2CFE-4C19-A6BB-397504CCD55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BF74745E-E50D-4758-9E4F-954CF24986B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5C7E7C06-EF3C-4443-AEDE-31DF22327DD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370F2422-563F-4B35-A579-D2A12089E24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5729D66E-C21E-425A-995A-85E9D246B05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44D5882C-5DF9-4A0A-8303-734617A2597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A17190B7-1214-430B-9A76-122C0106446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C53AACDD-643F-47BF-A498-0317A758DF1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3D2F5598-BF44-43F4-BB99-0A334885D5B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DC349860-43FB-446F-A2CD-BF6C0ED09CC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4308633C-DD39-4AD7-89A9-48A50EE7494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ED0C0847-3636-4259-93F2-EED566D5580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94937A8F-616F-48A0-A43A-870D2266DC1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3A9E5D11-BFE4-4738-A4BE-70E83B366CF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663DF51C-349F-4BE1-88C6-92EF7AD6F36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A89BAB7B-CF66-4CD8-BBBA-6F8C19868AC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4312CC17-FAF5-4923-B451-86E06DB2AD0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F23AC5F7-A615-415F-A07E-E49F7CA22AA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605E3136-BA16-4F1C-BEE9-8FB325D53E8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7CCA30A2-D3C7-4ACA-8746-BEB9F838955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26EA7F60-16F2-4E9B-B2A8-C2B5E0A008F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DB873066-6030-476E-96EE-AB4172D8BE4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815BBD16-B630-45E7-8F02-C50E4D69FB2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2B9BECE0-73A3-4B45-871E-BAC345DDC24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A7360749-413D-4FD8-B647-F2AAF581450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E15EE334-013A-42ED-86D9-C5C3D33926B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2859A085-ECA8-4155-9838-F2177F2EE40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3568DD17-1C11-4327-A45A-28458306B96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91628FCF-7B28-4D08-A774-A29BA4D15AE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493F28A8-FBBA-4520-8A2C-3AAD486186A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A5FB137A-C9A5-4ACD-867C-3282E2F8CBC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79208BCE-8EF4-448E-B749-830AF15D538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C8739D26-310C-4273-85FF-5B3C0EE8542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8C48ACFC-6EBB-44BB-AC68-4A8F146480B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81478A7E-AAA4-4871-9C39-E54621D1D77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C3825E41-A187-409D-8733-744938BB2A2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96F9A0FA-25E9-4B79-AED7-EA5209B9F0D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65675E93-4396-43B7-B647-2A68F46BBA0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1F4DE2DC-36F7-4671-A11C-3C7621A9934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Tinta 63">
              <a:extLst>
                <a:ext uri="{FF2B5EF4-FFF2-40B4-BE49-F238E27FC236}">
                  <a16:creationId xmlns:a16="http://schemas.microsoft.com/office/drawing/2014/main" id="{55ED8B50-8B63-4DE1-8DC9-BC7F6F3DEE0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407AD44F-593A-4B7E-B220-33DDB1C548F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4E114EF-53AC-400F-A729-6F6C28B7718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4D8444DC-91C0-4749-99CE-13F0B22B685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7A89713E-B375-4686-A2D4-B75BD695321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2601B10C-CDE1-4C26-A59E-3DDAC2D8621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C07DD23B-B3B4-4A25-805A-0B142948AE7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815C70F4-00A3-4470-B03A-8589F2B735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4C4965EC-574C-4DEA-BC8F-F41C1A0DF00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9918C26-30A8-46F5-BEEF-44984A9741E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3F7FBA9E-3B31-47A2-A090-420A1C0C8AD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4F84705-482E-4EA7-9ADD-E6BD282DA9D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7EA208E8-16EE-4246-9B2B-53F17373013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188432F8-0B9C-4E59-986F-892C069BA13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020A656E-93C2-47AB-816C-F5291675B9B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D25A0FB-871C-44C5-9308-897DA2AB03F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0287A9C3-0C0A-47FE-966C-6CAB2973AD9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C7EE994D-6A66-4DB2-923F-1275ADC37FF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A9EED4DE-3C0D-41D3-8E3D-66F9BDB1790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650BF36-3A1A-4F07-BB8D-E8AB82FF288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B6B5FB81-C869-4EFD-AB9F-B3C5451320E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EF92EB22-AE3F-4D08-B27D-F784D3B285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F40D52AD-C28D-49A9-9A85-2247B561B64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0F5FA9BE-F46F-45E7-93D8-19416B275B7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9BE550B8-24B6-4160-9772-DDA7ED33D08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19193F9C-CB02-4B23-9C0D-752056E0ECD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A09CC5D6-BE7A-49EB-B246-E834B19C359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CD1B2C1D-1806-4628-A649-A7EB4F8BD0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4232CBD7-384C-43E8-88D8-1571DE5A246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1D70AB0B-EACB-4396-A5DB-1AEF7CE0A9F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36CAC609-C91B-47E3-B75D-D323B7C252A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D93114F6-715D-4FD2-A1A2-1AAABF0DAAC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237F36B8-15B3-499E-B51B-FBEE3252F03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97633248-9900-45C7-8A02-283CA16710A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8895DD73-C42A-49F2-AC9E-B431DC1819F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85A028DB-6AB8-409C-82BC-B2657E3837D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A3A0B529-8481-4BD0-9056-57B3CD9F4D2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9E892D93-0BCF-4D03-874C-F51AE73651B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3BAFF3CA-4531-438F-8DC5-E0FC7BDA3B5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7DB02AC8-7FCF-40A0-A3B1-E16F6B941F2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EFF18C1E-9AFC-4AB1-87BE-6AFDAE038B8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CAB34CF6-4C02-41DA-A544-63427963F73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E948B268-5554-49C2-94EC-BA978C7500F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4A2445CF-4886-43FC-BDD6-6CAABD364D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8B63903D-6BBC-41CE-B17F-1954AA1BF00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CFD2BF11-0614-402D-9AEB-BE6A27D8BF7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2C7A0491-08C8-40E2-8C5B-BD92F521510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ED1B250D-306B-4FC8-9E3F-F9402514CE1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45B0BC82-C738-41FB-8585-BD8E231031F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1C283FFE-F36E-42C5-BC8F-E75B228D395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C25F0304-B623-4713-94B4-29D396D89D1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6828AE2D-2293-4FE8-A310-714BFC1E901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B950ED6C-A34F-44FF-85F4-5A1AB15FB83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DA87C893-575B-4724-B1FC-A11E5E81FEC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FDAD42D3-9D9F-4BF0-AA0D-FDA275396F8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21D7BDB3-56EC-48CB-BE01-F22CF2C0214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90DDC0BB-7914-46F1-87EC-837F3E2D070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368C74C2-503F-494F-9398-249F9825EE9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FB87A848-F47A-4FED-A0FA-65EE936257B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4D951DE1-4DE6-4494-A404-9AFFD2362B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Tinta 63">
              <a:extLst>
                <a:ext uri="{FF2B5EF4-FFF2-40B4-BE49-F238E27FC236}">
                  <a16:creationId xmlns:a16="http://schemas.microsoft.com/office/drawing/2014/main" id="{3AD3AFBF-3CFE-4BFE-9C7F-14007B2317F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10</xdr:col>
      <xdr:colOff>595311</xdr:colOff>
      <xdr:row>0</xdr:row>
      <xdr:rowOff>23812</xdr:rowOff>
    </xdr:from>
    <xdr:to>
      <xdr:col>22</xdr:col>
      <xdr:colOff>276224</xdr:colOff>
      <xdr:row>13</xdr:row>
      <xdr:rowOff>180975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42723579-202F-4157-9B6D-BD0CB0FBB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</xdr:col>
      <xdr:colOff>4761</xdr:colOff>
      <xdr:row>15</xdr:row>
      <xdr:rowOff>33337</xdr:rowOff>
    </xdr:from>
    <xdr:to>
      <xdr:col>22</xdr:col>
      <xdr:colOff>257174</xdr:colOff>
      <xdr:row>32</xdr:row>
      <xdr:rowOff>85725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21D0CAE5-3228-4A4C-8F5E-67FA3DC16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A862D443-E690-4A43-87DF-6F0954E573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1AAFAD09-D9EB-4EA3-B3F7-90D3D2A08A2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25D9813-EF68-4F15-8C3E-B083DB3968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05052F92-E415-49A6-A823-7BF0EC562B1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B15003-3D66-4352-8E2D-586C175803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142710</xdr:colOff>
      <xdr:row>11</xdr:row>
      <xdr:rowOff>99900</xdr:rowOff>
    </xdr:from>
    <xdr:to>
      <xdr:col>12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19E0D4D2-FA1D-44A5-821A-72203A49CF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4815F4AA-D783-4C9E-83EA-7C716FB65C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31B7109-BB9A-4FF7-868E-5667AA22A1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827C1A0F-8F4E-4CA9-B72A-6C318251E05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B15096F-E668-4884-95E7-2CBD4D916A5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FDEE184D-B9F4-465B-823B-DB89F5600E4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2A8D80DC-5682-401B-BC93-B5B8AA25FB6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4C2AF58D-3E52-4B5B-A190-8C73FEB3974F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17F22AC5-8DE4-412A-A409-F7D1E096043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2AABF9EC-40E0-413D-8AE9-CD6B717BA4C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76D923E0-EEF5-4731-9DFD-AD8387FE02E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425D83A-1C2B-402D-953D-88F1D5BE47A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628F2193-52CD-43CB-B15C-AF1314BDF8A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4678A91-F4F7-4426-9303-6ECCAA60EB8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BF674D17-842F-4807-8466-B576429478F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2FE565C9-7856-4E36-A734-6B16D82EAF7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69EF0A7B-B409-4E13-AB8F-4758D7552AF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4EE59CC5-DB7B-42FE-9EA5-1D5EE621A41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B17A700C-A9E6-4716-9ED2-417B7A728FE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EE393A0E-2546-42F6-9E40-AC0FFC4E9F7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B86001C1-BE80-4BC8-BD2A-321D731D017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0234CC5C-818A-4628-B875-FCE30576D01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5AF28673-418C-487F-9D3E-B9DF098569E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54EC6000-DB3E-4639-8834-DDBBE5E7BBD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755C3AC8-30ED-497B-9605-EDB23F4175A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F64868E0-9FAD-4BD3-B3C6-83B20660715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2622FEA1-DD4D-4CDF-AEC3-DA4D192A637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9A5EBAFD-3BB0-4EF6-88BB-736EB0F816C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4FBADFA6-A933-4E98-A7B1-44932A2B0FD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7CA1D6D8-75C1-4495-BDAF-5970F7DAFAE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26AFF4AB-9730-4D80-B199-BA949287810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DAFFE8CA-4292-4DA2-81CB-7BAAE1E6231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C8BE2647-C89A-4DCD-BCB3-CB9860CEAEA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DCF2E5F8-BB35-4C1F-AE28-1750A968698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BDBC31DA-0F55-484C-89C3-AAE9109FCC1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2DDE999C-D030-4F78-AFB9-4549B0BB416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04B618E3-E346-46C9-A015-DB551DA16BF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52231560-2386-4247-A432-4E8F787ABCD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4BB8B768-1C48-4A3B-AFDD-C6F17117AF0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AB629524-1E6B-4678-A2FA-A65924B17D1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AA080397-DB8B-4759-828A-8743D1B90E9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C5253C91-4272-4199-A0A8-D03EE00C44D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EF4596E3-B8DC-4D00-BEF2-C0D7DE72EDB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7736226F-A71C-41F3-A393-81181847BDE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F92ACAAA-2C70-46EA-83A1-8BDEEC6379E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1E42EFE2-6100-42D3-9DD2-DE472615A2F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FAA2A203-9EF3-4401-9B41-C3C3E2784DF4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EDD0D046-944C-4B44-81C4-8B6E44285B0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B994D4FD-BF2E-4769-978C-386E65F4264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36C9BE4F-9385-449A-9757-CB52886CBB8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F428776F-2DA2-4E4A-B619-4063E6E853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FA083877-9138-4BB5-8C37-49F8525A80C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AB5D2E1C-0FAF-45F7-8395-CC4CCB06831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38222A06-06A4-4F5B-B327-38FC587E1D7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73025066-EAF2-4043-A0B8-284858557C3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0AAB5C65-546E-49FC-B04A-03C8A9986B2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235E0D8D-AA2B-4F36-AE2B-CAFCF09B713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Tinta 63">
              <a:extLst>
                <a:ext uri="{FF2B5EF4-FFF2-40B4-BE49-F238E27FC236}">
                  <a16:creationId xmlns:a16="http://schemas.microsoft.com/office/drawing/2014/main" id="{C28FC591-649A-4FC4-89E0-81D455F3AE8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11</xdr:col>
      <xdr:colOff>14286</xdr:colOff>
      <xdr:row>0</xdr:row>
      <xdr:rowOff>33336</xdr:rowOff>
    </xdr:from>
    <xdr:to>
      <xdr:col>21</xdr:col>
      <xdr:colOff>304799</xdr:colOff>
      <xdr:row>16</xdr:row>
      <xdr:rowOff>142874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53CB52D2-F5BA-4972-A998-E764B7CB3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11</xdr:col>
      <xdr:colOff>33337</xdr:colOff>
      <xdr:row>17</xdr:row>
      <xdr:rowOff>157162</xdr:rowOff>
    </xdr:from>
    <xdr:to>
      <xdr:col>21</xdr:col>
      <xdr:colOff>276225</xdr:colOff>
      <xdr:row>33</xdr:row>
      <xdr:rowOff>95250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159DAA6B-C5F4-4B4B-9A96-E1FEA43F9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EA4E66A8-8551-4E35-8284-FBEED2A0A56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71F44E3A-48A6-4CA7-9277-55FB5B5C48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FBA261F8-2B95-4653-B993-FAE5C299361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CC03A473-3B8D-4F64-A7F2-7F36EF038A7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96422995-8DA8-45D8-94BD-B35F6C9C580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CC541F49-7C42-469D-AB62-AE4D8E613BE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463A569-BF3D-4B9A-8472-1CADE5703A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92D18B-6689-4108-99EA-74B2CC393D1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294D096B-A2B2-46E2-95E7-10A0987B58C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119DC90-5DE8-4A88-9102-C175B600D0A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31C6F8E2-39CA-4666-ABF9-2C2E0614EA3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8A2C45A7-9EBD-4BB7-8516-EB96B427976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2</xdr:row>
      <xdr:rowOff>166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8D93120A-137D-4442-B7A8-E9CA194750C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88DB9956-4301-48D7-B327-1FA792BD2B4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842462C7-0112-4B0F-89D7-A8FFF999CC9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D6430F4-5A57-420C-82D9-3BBAB8260378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DF708D00-FCAA-4A73-8A18-F3A24157884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2F40ECE-EE34-4870-BC56-C028040E22F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8F166E27-5C2B-433E-AE96-EFBA13D2E40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50F0668-8D1A-492B-8D57-AE9B5B0A735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22F328CF-2A07-463C-B949-E456CB6F1D0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E4DDDCA-FE79-400D-A53A-55C05218BE3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9659357B-0B2A-4E57-A077-BF7E0F46A3D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F867CCB2-AD2A-40FC-AC48-4FB7E4E5098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0B3ABB8C-7433-4C24-9405-6EF13986C79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C394521A-267C-4DA6-8615-634CC3C52A5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C6D79C4D-57E3-4291-BAD6-311897E6B7C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31413F1-D9AB-4D8E-AC24-F57A22C3073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163299DE-205E-439D-B6A9-F2A2EE36A6B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2B88A6F1-9A7D-4013-8489-40D43B64635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2CDD785C-AB3C-4CFE-B1F9-54571FDB88B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850C2C10-434D-4F18-99F0-304BAE8C2DA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9310CAC8-F41A-4123-B14A-53F9864488A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6662B7C0-8C09-4915-8F1D-7053C8B10EA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259F1828-3254-40ED-8FC1-E6961AB6125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A0558461-F379-46FD-9CFF-F3A50787D76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57B60754-BE55-454E-8856-493CDCFA231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0C438406-5607-4F6E-ACDD-2A4A14B2CFC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AB8EC2FF-51A9-4B02-8E00-95E0F02C7D6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4A2630C3-ABE3-4C6E-809D-C4D587681AC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AFD5787A-94B4-4C7A-84AB-72B18A7AEB4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6970BA46-0919-4F02-8528-D5E2B933B5D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7F3D3C72-DF27-4D31-B0C0-3069C35A37A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5F42997D-615A-4346-A83F-0C46839E78B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93EAF308-F55A-4059-98CB-DB03C41C3D0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70A98C5B-6108-4CAB-BDC4-CAE15A703F04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1FB3091A-128D-4CE2-9C64-BF227A3D899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647E7613-F8E9-4173-9741-B0228C0A97A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3AB1DF23-F0F8-4CE6-B023-7A82966A8C5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D4EF88FF-2F84-4CED-97A1-4E16E0F3C01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AACE9D29-8FB5-47AB-A0E6-E225885E65A4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A4C6B3C7-3568-40E3-9A21-314723A3FE4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381667F0-A5DB-470B-82F8-5D2CBA57583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E2F45087-4DD6-4489-B099-75C8577500C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81B229E6-5EC4-4D3F-A1ED-7635632A085B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AC7ED138-9477-443D-AF84-51B5764A754E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81CA51ED-E143-48D8-9289-A825FF527CA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55F0ACB3-341C-42D2-A418-254225E13A9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B15D75E6-809D-4E38-A7CA-D245F1ACFA1B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180A32FD-E880-4527-BAA4-5A66966B02D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2" name="Tinta 61">
              <a:extLst>
                <a:ext uri="{FF2B5EF4-FFF2-40B4-BE49-F238E27FC236}">
                  <a16:creationId xmlns:a16="http://schemas.microsoft.com/office/drawing/2014/main" id="{8A444C5B-EFB7-4916-8D99-FD2A4468374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3" name="Tinta 62">
              <a:extLst>
                <a:ext uri="{FF2B5EF4-FFF2-40B4-BE49-F238E27FC236}">
                  <a16:creationId xmlns:a16="http://schemas.microsoft.com/office/drawing/2014/main" id="{10EAD25A-A28F-4164-9502-310F207C16B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4" name="Tinta 63">
              <a:extLst>
                <a:ext uri="{FF2B5EF4-FFF2-40B4-BE49-F238E27FC236}">
                  <a16:creationId xmlns:a16="http://schemas.microsoft.com/office/drawing/2014/main" id="{3356BC38-560F-42CA-A90D-86A40DAC095E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11</xdr:col>
      <xdr:colOff>14286</xdr:colOff>
      <xdr:row>0</xdr:row>
      <xdr:rowOff>23812</xdr:rowOff>
    </xdr:from>
    <xdr:to>
      <xdr:col>22</xdr:col>
      <xdr:colOff>285749</xdr:colOff>
      <xdr:row>13</xdr:row>
      <xdr:rowOff>38100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AE1E16EB-7A29-4C54-9D4E-D7E63D6E6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10</xdr:col>
      <xdr:colOff>604837</xdr:colOff>
      <xdr:row>13</xdr:row>
      <xdr:rowOff>166687</xdr:rowOff>
    </xdr:from>
    <xdr:to>
      <xdr:col>22</xdr:col>
      <xdr:colOff>257175</xdr:colOff>
      <xdr:row>32</xdr:row>
      <xdr:rowOff>161925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011DEC99-5F91-476B-B4CF-90DD682B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6F460726-A71A-4AA8-822A-2EF33F1B52B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98BF2FFD-FC27-499B-BC7A-91FDD37149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B2E27662-606A-4FA4-B75D-4C1AE588703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EAE5FC0D-1275-443E-B85D-59C001ADCF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2C7C4C5-5FE8-4464-ACD4-BAB400933AA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5522DF0-870A-4568-BD1A-1E3B9402283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83B3A650-8876-4016-8730-5B2B84CD838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6AF4E076-65BE-4B20-8B8B-06B653E76AC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D676264-A956-473F-B92E-928AC35FBAF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5193E164-7166-4757-AE7D-CAA4372E8CE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0ED6CE3F-AB05-4CB7-8284-991F61C3C0A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C8FD789-99E3-48F8-A172-2D105F9FB4D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0EAF15E6-6E2A-4DC5-9EEE-6E5C8721640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504C273C-85A2-4F44-95C3-4443D10A7B1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9B5D59F5-560C-49BE-B714-6280250ECE4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52CD0D36-A7A0-4E6E-A748-B05C53535B0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E261EF7E-893C-42AA-A63C-972B14AAB01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F4D856DD-E774-4D98-BFC4-C351D580F3F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B1E5E6B9-78BA-47BB-8C26-B3A0B0867FA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97E34A43-2BFF-4843-B6D3-97735B6C600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0B818A89-9C3B-44F7-A77E-7E127DBBA13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F8EC7D54-790A-4D8F-A54F-FD29A66736CD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BD6EA040-CA9A-45D0-8EDB-6DD6BE97742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1A746192-E025-4D34-A349-168292B0818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B4FED5AF-E5D7-49D0-BC0C-7B2C6FB95A15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13CC493A-F266-413D-95D4-A42756F7C7D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E7F5C12A-8B96-48B3-986B-42BE8826D00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D600581E-07E9-4D27-9B21-29DE1CB5C0B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2B784015-F563-47CA-A25E-E8F294BB024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044AAF15-12E8-453C-832C-1EDD73161BD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DEFDEF93-2089-4821-9885-61F96F32D63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FF06353E-755A-448E-9EDE-DC3756EF3CD9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5A01A434-26A1-44F6-A1F5-222ABDC87B2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B95FE0D2-6FD4-4010-8439-8E1A529530B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CC94B479-5FED-48FE-A2E8-6527D079192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C93CAB4E-4966-4331-9B63-BA00E7EEF308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7BD52612-C267-437B-8627-7269CEED6FB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805D89CF-1B7E-4A71-B484-47986A435B6D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F48A5250-7301-4FE5-975B-C10FF826AC4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84882477-2A9C-4A64-88A2-FF3F099379A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CFCA5C50-FCE5-4419-8A67-82855C17DA6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DD3F9647-47B0-4CF8-BD47-5B8765F80DB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23BEC4FE-D341-4DCB-9529-D9BA618A54B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4481E4E6-5E42-4E64-83EB-1DBB68B55D7F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AFCEC8B9-AE8A-4F7F-98C8-E8CEF53DC02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C4CF4A3C-97CF-4040-A491-9A01F87DA68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A44463EE-4435-41EE-B96D-75B04E6772F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785FB63C-E283-4892-8A00-935A862B6FB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44DFD41B-EF30-47D8-847C-9D6F976D7FA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B2AA3E6C-DC46-42F9-BD0D-FFA9F947853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9C55823B-D53D-42EF-9353-9F796DB2DDA7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B762ADE2-61C9-4167-9D42-822EEE4A912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5AB1C5D4-60C4-41B2-8B5F-1B4C5FBF16D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86874EA2-B7AF-4FCB-AA10-875CDCF977C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F68D64AA-B6E3-4958-AA87-A8782E1E4E9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7A264F4F-330F-4BF2-9591-56323242344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FA5790A6-DA85-4CC6-AEBA-6D9A59156E0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D67075AC-3E39-42F8-8FE8-9F26C435B987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5B75886D-5217-4AC0-AEF3-062AD2D62128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ED33AA53-141B-4114-A797-35CFD7BB5B7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200191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404655</xdr:colOff>
      <xdr:row>3</xdr:row>
      <xdr:rowOff>33060</xdr:rowOff>
    </xdr:from>
    <xdr:to>
      <xdr:col>5</xdr:col>
      <xdr:colOff>405015</xdr:colOff>
      <xdr:row>3</xdr:row>
      <xdr:rowOff>33420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14:cNvPr>
            <xdr14:cNvContentPartPr/>
          </xdr14:nvContentPartPr>
          <xdr14:nvPr macro=""/>
          <xdr14:xfrm>
            <a:off x="3728880" y="113796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D902ECFF-F958-4D82-84EF-8ACEC206B1A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9880" y="112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2535</xdr:colOff>
      <xdr:row>7</xdr:row>
      <xdr:rowOff>147300</xdr:rowOff>
    </xdr:from>
    <xdr:to>
      <xdr:col>5</xdr:col>
      <xdr:colOff>4695</xdr:colOff>
      <xdr:row>7</xdr:row>
      <xdr:rowOff>147660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14:cNvPr>
            <xdr14:cNvContentPartPr/>
          </xdr14:nvContentPartPr>
          <xdr14:nvPr macro=""/>
          <xdr14:xfrm>
            <a:off x="3326760" y="2014200"/>
            <a:ext cx="2160" cy="36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85206A4A-A15C-4A00-AFDD-6CECF5B16FB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18120" y="2005560"/>
              <a:ext cx="198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142710</xdr:colOff>
      <xdr:row>11</xdr:row>
      <xdr:rowOff>99900</xdr:rowOff>
    </xdr:from>
    <xdr:to>
      <xdr:col>13</xdr:col>
      <xdr:colOff>143070</xdr:colOff>
      <xdr:row>11</xdr:row>
      <xdr:rowOff>100260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14:cNvPr>
            <xdr14:cNvContentPartPr/>
          </xdr14:nvContentPartPr>
          <xdr14:nvPr macro=""/>
          <xdr14:xfrm>
            <a:off x="7553160" y="2728800"/>
            <a:ext cx="360" cy="360"/>
          </xdr14:xfrm>
        </xdr:contentPart>
      </mc:Choice>
      <mc:Fallback xmlns=""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63617699-5CF0-4E50-AEA4-596E750578E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544520" y="2719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161700</xdr:colOff>
      <xdr:row>9</xdr:row>
      <xdr:rowOff>152220</xdr:rowOff>
    </xdr:from>
    <xdr:to>
      <xdr:col>3</xdr:col>
      <xdr:colOff>162060</xdr:colOff>
      <xdr:row>9</xdr:row>
      <xdr:rowOff>152580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14:cNvPr>
            <xdr14:cNvContentPartPr/>
          </xdr14:nvContentPartPr>
          <xdr14:nvPr macro=""/>
          <xdr14:xfrm>
            <a:off x="2257200" y="2400120"/>
            <a:ext cx="360" cy="360"/>
          </xdr14:xfrm>
        </xdr:contentPart>
      </mc:Choice>
      <mc:Fallback xmlns=""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346A798C-8C64-46FF-9F69-9BB44BF6EE3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248200" y="2391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361545</xdr:colOff>
      <xdr:row>10</xdr:row>
      <xdr:rowOff>180600</xdr:rowOff>
    </xdr:from>
    <xdr:to>
      <xdr:col>6</xdr:col>
      <xdr:colOff>361905</xdr:colOff>
      <xdr:row>10</xdr:row>
      <xdr:rowOff>180960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14:cNvPr>
            <xdr14:cNvContentPartPr/>
          </xdr14:nvContentPartPr>
          <xdr14:nvPr macro=""/>
          <xdr14:xfrm>
            <a:off x="4200120" y="2619000"/>
            <a:ext cx="360" cy="360"/>
          </xdr14:xfrm>
        </xdr:contentPart>
      </mc:Choice>
      <mc:Fallback xmlns="">
        <xdr:pic>
          <xdr:nvPicPr>
            <xdr:cNvPr id="9" name="Tinta 8">
              <a:extLst>
                <a:ext uri="{FF2B5EF4-FFF2-40B4-BE49-F238E27FC236}">
                  <a16:creationId xmlns:a16="http://schemas.microsoft.com/office/drawing/2014/main" id="{EB1C6D5E-AAD1-4BA6-9310-15DC7F3F837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91480" y="26103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418740</xdr:colOff>
      <xdr:row>13</xdr:row>
      <xdr:rowOff>14100</xdr:rowOff>
    </xdr:from>
    <xdr:to>
      <xdr:col>3</xdr:col>
      <xdr:colOff>419100</xdr:colOff>
      <xdr:row>13</xdr:row>
      <xdr:rowOff>14460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14:cNvPr>
            <xdr14:cNvContentPartPr/>
          </xdr14:nvContentPartPr>
          <xdr14:nvPr macro=""/>
          <xdr14:xfrm>
            <a:off x="2514240" y="3024000"/>
            <a:ext cx="360" cy="360"/>
          </xdr14:xfrm>
        </xdr:contentPart>
      </mc:Choice>
      <mc:Fallback xmlns="">
        <xdr:pic>
          <xdr:nvPicPr>
            <xdr:cNvPr id="10" name="Tinta 9">
              <a:extLst>
                <a:ext uri="{FF2B5EF4-FFF2-40B4-BE49-F238E27FC236}">
                  <a16:creationId xmlns:a16="http://schemas.microsoft.com/office/drawing/2014/main" id="{F46A3C3C-E896-4AE5-BF40-596AED2B90E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05600" y="3015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547245</xdr:colOff>
      <xdr:row>12</xdr:row>
      <xdr:rowOff>176160</xdr:rowOff>
    </xdr:from>
    <xdr:to>
      <xdr:col>1</xdr:col>
      <xdr:colOff>547605</xdr:colOff>
      <xdr:row>12</xdr:row>
      <xdr:rowOff>176520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14:cNvPr>
            <xdr14:cNvContentPartPr/>
          </xdr14:nvContentPartPr>
          <xdr14:nvPr macro=""/>
          <xdr14:xfrm>
            <a:off x="1604520" y="2995560"/>
            <a:ext cx="360" cy="360"/>
          </xdr14:xfrm>
        </xdr:contentPart>
      </mc:Choice>
      <mc:Fallback xmlns=""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F794CFD5-4F80-44ED-BA1E-A6D6E28EAE2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595880" y="2986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2" name="Tinta 11">
              <a:extLst>
                <a:ext uri="{FF2B5EF4-FFF2-40B4-BE49-F238E27FC236}">
                  <a16:creationId xmlns:a16="http://schemas.microsoft.com/office/drawing/2014/main" id="{2255D1C5-49D5-425D-91E7-385B794033E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3" name="Tinta 12">
              <a:extLst>
                <a:ext uri="{FF2B5EF4-FFF2-40B4-BE49-F238E27FC236}">
                  <a16:creationId xmlns:a16="http://schemas.microsoft.com/office/drawing/2014/main" id="{427B6B9B-AD5F-4973-A187-CFB4889E9F76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4" name="Tinta 13">
              <a:extLst>
                <a:ext uri="{FF2B5EF4-FFF2-40B4-BE49-F238E27FC236}">
                  <a16:creationId xmlns:a16="http://schemas.microsoft.com/office/drawing/2014/main" id="{D0053F95-F6C3-4022-A09B-98024570614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5" name="Tinta 14">
              <a:extLst>
                <a:ext uri="{FF2B5EF4-FFF2-40B4-BE49-F238E27FC236}">
                  <a16:creationId xmlns:a16="http://schemas.microsoft.com/office/drawing/2014/main" id="{BEEAD469-5101-4A69-B7C3-D1E399EF803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6" name="Tinta 15">
              <a:extLst>
                <a:ext uri="{FF2B5EF4-FFF2-40B4-BE49-F238E27FC236}">
                  <a16:creationId xmlns:a16="http://schemas.microsoft.com/office/drawing/2014/main" id="{5FE6B083-CB46-4747-B0CB-0AAD1121F4E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A77A1712-233C-4A2C-A91A-BFC04A13704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6D2FF271-B7FB-4CD0-9DC9-D7F8D89F5E56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9" name="Tinta 18">
              <a:extLst>
                <a:ext uri="{FF2B5EF4-FFF2-40B4-BE49-F238E27FC236}">
                  <a16:creationId xmlns:a16="http://schemas.microsoft.com/office/drawing/2014/main" id="{DECBBC19-53DF-43FE-B75E-E6D72DF3EF9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0" name="Tinta 19">
              <a:extLst>
                <a:ext uri="{FF2B5EF4-FFF2-40B4-BE49-F238E27FC236}">
                  <a16:creationId xmlns:a16="http://schemas.microsoft.com/office/drawing/2014/main" id="{CC58FE77-C291-4D71-A78C-F924B97E4DD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1" name="Tinta 20">
              <a:extLst>
                <a:ext uri="{FF2B5EF4-FFF2-40B4-BE49-F238E27FC236}">
                  <a16:creationId xmlns:a16="http://schemas.microsoft.com/office/drawing/2014/main" id="{EF1B920A-B615-467A-AF05-8563FC01C66A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2" name="Tinta 21">
              <a:extLst>
                <a:ext uri="{FF2B5EF4-FFF2-40B4-BE49-F238E27FC236}">
                  <a16:creationId xmlns:a16="http://schemas.microsoft.com/office/drawing/2014/main" id="{CE748D72-D3B8-4F4A-BB2D-12146ED14F7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3" name="Tinta 22">
              <a:extLst>
                <a:ext uri="{FF2B5EF4-FFF2-40B4-BE49-F238E27FC236}">
                  <a16:creationId xmlns:a16="http://schemas.microsoft.com/office/drawing/2014/main" id="{28573D9C-9326-4991-8D57-56AC564DEF6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24" name="Tinta 23">
              <a:extLst>
                <a:ext uri="{FF2B5EF4-FFF2-40B4-BE49-F238E27FC236}">
                  <a16:creationId xmlns:a16="http://schemas.microsoft.com/office/drawing/2014/main" id="{1F880B47-DB0B-4873-9303-B93353F6C85A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5" name="Tinta 24">
              <a:extLst>
                <a:ext uri="{FF2B5EF4-FFF2-40B4-BE49-F238E27FC236}">
                  <a16:creationId xmlns:a16="http://schemas.microsoft.com/office/drawing/2014/main" id="{F79AFC04-76AB-43EF-A93B-1B5344C04AB5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6" name="Tinta 25">
              <a:extLst>
                <a:ext uri="{FF2B5EF4-FFF2-40B4-BE49-F238E27FC236}">
                  <a16:creationId xmlns:a16="http://schemas.microsoft.com/office/drawing/2014/main" id="{CFF8E440-49D0-4491-87D3-7A6D8ACAF5F2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7" name="Tinta 26">
              <a:extLst>
                <a:ext uri="{FF2B5EF4-FFF2-40B4-BE49-F238E27FC236}">
                  <a16:creationId xmlns:a16="http://schemas.microsoft.com/office/drawing/2014/main" id="{1610D559-9BF9-4111-BC8F-24567FFD021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8" name="Tinta 27">
              <a:extLst>
                <a:ext uri="{FF2B5EF4-FFF2-40B4-BE49-F238E27FC236}">
                  <a16:creationId xmlns:a16="http://schemas.microsoft.com/office/drawing/2014/main" id="{425E3A0A-10C3-4681-AD3D-75AFB13F23EC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9" name="Tinta 28">
              <a:extLst>
                <a:ext uri="{FF2B5EF4-FFF2-40B4-BE49-F238E27FC236}">
                  <a16:creationId xmlns:a16="http://schemas.microsoft.com/office/drawing/2014/main" id="{E75768C6-EDDC-4416-9001-EBFC74C190CC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0" name="Tinta 29">
              <a:extLst>
                <a:ext uri="{FF2B5EF4-FFF2-40B4-BE49-F238E27FC236}">
                  <a16:creationId xmlns:a16="http://schemas.microsoft.com/office/drawing/2014/main" id="{845CDBF1-0DAD-408A-B775-D45C61B9097C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31" name="Tinta 30">
              <a:extLst>
                <a:ext uri="{FF2B5EF4-FFF2-40B4-BE49-F238E27FC236}">
                  <a16:creationId xmlns:a16="http://schemas.microsoft.com/office/drawing/2014/main" id="{A3772B7A-4DC5-44E7-8D21-63B6D0BB05B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32" name="Tinta 31">
              <a:extLst>
                <a:ext uri="{FF2B5EF4-FFF2-40B4-BE49-F238E27FC236}">
                  <a16:creationId xmlns:a16="http://schemas.microsoft.com/office/drawing/2014/main" id="{5B1683E5-F205-4A9A-94D1-2EE9786586E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3" name="Tinta 32">
              <a:extLst>
                <a:ext uri="{FF2B5EF4-FFF2-40B4-BE49-F238E27FC236}">
                  <a16:creationId xmlns:a16="http://schemas.microsoft.com/office/drawing/2014/main" id="{C1010F44-8249-4853-92E5-53A7B7FE007B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232935</xdr:colOff>
      <xdr:row>1</xdr:row>
      <xdr:rowOff>109305</xdr:rowOff>
    </xdr:from>
    <xdr:to>
      <xdr:col>5</xdr:col>
      <xdr:colOff>233295</xdr:colOff>
      <xdr:row>1</xdr:row>
      <xdr:rowOff>109665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4" name="Tinta 33">
              <a:extLst>
                <a:ext uri="{FF2B5EF4-FFF2-40B4-BE49-F238E27FC236}">
                  <a16:creationId xmlns:a16="http://schemas.microsoft.com/office/drawing/2014/main" id="{BACF2D2E-4EF7-4156-A288-6D75695134DA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247335</xdr:colOff>
      <xdr:row>1</xdr:row>
      <xdr:rowOff>85545</xdr:rowOff>
    </xdr:from>
    <xdr:to>
      <xdr:col>5</xdr:col>
      <xdr:colOff>247695</xdr:colOff>
      <xdr:row>1</xdr:row>
      <xdr:rowOff>85905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5" name="Tinta 34">
              <a:extLst>
                <a:ext uri="{FF2B5EF4-FFF2-40B4-BE49-F238E27FC236}">
                  <a16:creationId xmlns:a16="http://schemas.microsoft.com/office/drawing/2014/main" id="{F028B8CC-F51E-452D-B7DD-4E880C9F2FB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352095</xdr:colOff>
      <xdr:row>1</xdr:row>
      <xdr:rowOff>190305</xdr:rowOff>
    </xdr:from>
    <xdr:to>
      <xdr:col>5</xdr:col>
      <xdr:colOff>352455</xdr:colOff>
      <xdr:row>1</xdr:row>
      <xdr:rowOff>190665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6" name="Tinta 35">
              <a:extLst>
                <a:ext uri="{FF2B5EF4-FFF2-40B4-BE49-F238E27FC236}">
                  <a16:creationId xmlns:a16="http://schemas.microsoft.com/office/drawing/2014/main" id="{11119257-33A2-45CB-9710-8E4B9C6518B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7" name="Tinta 36">
              <a:extLst>
                <a:ext uri="{FF2B5EF4-FFF2-40B4-BE49-F238E27FC236}">
                  <a16:creationId xmlns:a16="http://schemas.microsoft.com/office/drawing/2014/main" id="{E151C5CC-AE39-46E8-BA61-CBD9965F47D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8" name="Tinta 37">
              <a:extLst>
                <a:ext uri="{FF2B5EF4-FFF2-40B4-BE49-F238E27FC236}">
                  <a16:creationId xmlns:a16="http://schemas.microsoft.com/office/drawing/2014/main" id="{85F28DAC-FC72-4BC6-A923-83B22630AC8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9" name="Tinta 38">
              <a:extLst>
                <a:ext uri="{FF2B5EF4-FFF2-40B4-BE49-F238E27FC236}">
                  <a16:creationId xmlns:a16="http://schemas.microsoft.com/office/drawing/2014/main" id="{03BDFDF5-1F69-4164-B39A-E0C621826EA1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40" name="Tinta 39">
              <a:extLst>
                <a:ext uri="{FF2B5EF4-FFF2-40B4-BE49-F238E27FC236}">
                  <a16:creationId xmlns:a16="http://schemas.microsoft.com/office/drawing/2014/main" id="{CB420E46-D538-44F5-8D3B-0A95E3B7FFAD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41" name="Tinta 40">
              <a:extLst>
                <a:ext uri="{FF2B5EF4-FFF2-40B4-BE49-F238E27FC236}">
                  <a16:creationId xmlns:a16="http://schemas.microsoft.com/office/drawing/2014/main" id="{A1C0DB29-3F88-466D-AAFD-EB90FA6F6983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2" name="Tinta 41">
              <a:extLst>
                <a:ext uri="{FF2B5EF4-FFF2-40B4-BE49-F238E27FC236}">
                  <a16:creationId xmlns:a16="http://schemas.microsoft.com/office/drawing/2014/main" id="{0913BA23-A5E7-4549-AAEB-06898A2ABBF0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3" name="Tinta 42">
              <a:extLst>
                <a:ext uri="{FF2B5EF4-FFF2-40B4-BE49-F238E27FC236}">
                  <a16:creationId xmlns:a16="http://schemas.microsoft.com/office/drawing/2014/main" id="{0A9D081D-E7D0-42BD-98FC-91F7E78C4ED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4" name="Tinta 43">
              <a:extLst>
                <a:ext uri="{FF2B5EF4-FFF2-40B4-BE49-F238E27FC236}">
                  <a16:creationId xmlns:a16="http://schemas.microsoft.com/office/drawing/2014/main" id="{E070BB2A-FA49-4A76-B0B8-1C605C9441A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5" name="Tinta 44">
              <a:extLst>
                <a:ext uri="{FF2B5EF4-FFF2-40B4-BE49-F238E27FC236}">
                  <a16:creationId xmlns:a16="http://schemas.microsoft.com/office/drawing/2014/main" id="{6F70DBF9-3BDC-49C8-ACBF-0E6860A7AEF1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6" name="Tinta 45">
              <a:extLst>
                <a:ext uri="{FF2B5EF4-FFF2-40B4-BE49-F238E27FC236}">
                  <a16:creationId xmlns:a16="http://schemas.microsoft.com/office/drawing/2014/main" id="{E3C460EA-28FB-442E-B75F-D5271568D487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7" name="Tinta 46">
              <a:extLst>
                <a:ext uri="{FF2B5EF4-FFF2-40B4-BE49-F238E27FC236}">
                  <a16:creationId xmlns:a16="http://schemas.microsoft.com/office/drawing/2014/main" id="{87C65E5F-6373-4CA9-BD35-4C7CB015E060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8" name="Tinta 47">
              <a:extLst>
                <a:ext uri="{FF2B5EF4-FFF2-40B4-BE49-F238E27FC236}">
                  <a16:creationId xmlns:a16="http://schemas.microsoft.com/office/drawing/2014/main" id="{C4CFEE63-FDE1-4A24-B46B-598159151041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9" name="Tinta 48">
              <a:extLst>
                <a:ext uri="{FF2B5EF4-FFF2-40B4-BE49-F238E27FC236}">
                  <a16:creationId xmlns:a16="http://schemas.microsoft.com/office/drawing/2014/main" id="{C8D3BA9E-4920-4B02-AA93-223224BB5D85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50" name="Tinta 49">
              <a:extLst>
                <a:ext uri="{FF2B5EF4-FFF2-40B4-BE49-F238E27FC236}">
                  <a16:creationId xmlns:a16="http://schemas.microsoft.com/office/drawing/2014/main" id="{C11D1C50-8C68-4E41-B1E9-8F553AD8075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4406398-7220-4536-887B-E9199CF2B653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51" name="Tinta 50">
              <a:extLst>
                <a:ext uri="{FF2B5EF4-FFF2-40B4-BE49-F238E27FC236}">
                  <a16:creationId xmlns:a16="http://schemas.microsoft.com/office/drawing/2014/main" id="{7611C27A-1B3F-4982-B22D-7B8F4F65689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BDEFDE83-D31E-4774-A049-20593059745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2" name="Tinta 51">
              <a:extLst>
                <a:ext uri="{FF2B5EF4-FFF2-40B4-BE49-F238E27FC236}">
                  <a16:creationId xmlns:a16="http://schemas.microsoft.com/office/drawing/2014/main" id="{34F13399-5371-41B5-944A-2C44B18E271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AA188A14-4072-42E1-95AD-A0A94CC07D4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3" name="Tinta 52">
              <a:extLst>
                <a:ext uri="{FF2B5EF4-FFF2-40B4-BE49-F238E27FC236}">
                  <a16:creationId xmlns:a16="http://schemas.microsoft.com/office/drawing/2014/main" id="{C91B04B3-45BC-4585-A277-6A3AD1393F72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4" name="Tinta 53">
              <a:extLst>
                <a:ext uri="{FF2B5EF4-FFF2-40B4-BE49-F238E27FC236}">
                  <a16:creationId xmlns:a16="http://schemas.microsoft.com/office/drawing/2014/main" id="{69A16E27-7C59-4FE9-9888-D8D021D10329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5" name="Tinta 54">
              <a:extLst>
                <a:ext uri="{FF2B5EF4-FFF2-40B4-BE49-F238E27FC236}">
                  <a16:creationId xmlns:a16="http://schemas.microsoft.com/office/drawing/2014/main" id="{232FAD8B-132D-4836-91BC-BEFB37CDA762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6" name="Tinta 55">
              <a:extLst>
                <a:ext uri="{FF2B5EF4-FFF2-40B4-BE49-F238E27FC236}">
                  <a16:creationId xmlns:a16="http://schemas.microsoft.com/office/drawing/2014/main" id="{F5DFF62F-2048-4059-BDB7-1E332A520129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D5F3F26A-DA34-4946-BA20-DFEFA41260AF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7" name="Tinta 56">
              <a:extLst>
                <a:ext uri="{FF2B5EF4-FFF2-40B4-BE49-F238E27FC236}">
                  <a16:creationId xmlns:a16="http://schemas.microsoft.com/office/drawing/2014/main" id="{7B7CD00D-5E84-4DB3-BA02-996917FAF930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6478B073-D204-4553-9D1B-A2165991DED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8" name="Tinta 57">
              <a:extLst>
                <a:ext uri="{FF2B5EF4-FFF2-40B4-BE49-F238E27FC236}">
                  <a16:creationId xmlns:a16="http://schemas.microsoft.com/office/drawing/2014/main" id="{0177DE16-D74D-4C30-8861-E188F5D8A473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5" name="Tinta 4">
              <a:extLst>
                <a:ext uri="{FF2B5EF4-FFF2-40B4-BE49-F238E27FC236}">
                  <a16:creationId xmlns:a16="http://schemas.microsoft.com/office/drawing/2014/main" id="{BEAC101C-1B93-4FF5-8D63-C9ACADB3C425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232935</xdr:colOff>
      <xdr:row>1</xdr:row>
      <xdr:rowOff>109305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9" name="Tinta 58">
              <a:extLst>
                <a:ext uri="{FF2B5EF4-FFF2-40B4-BE49-F238E27FC236}">
                  <a16:creationId xmlns:a16="http://schemas.microsoft.com/office/drawing/2014/main" id="{4CE2F893-DDD2-4A9A-84CD-13ED94B4F21E}"/>
                </a:ext>
              </a:extLst>
            </xdr14:cNvPr>
            <xdr14:cNvContentPartPr/>
          </xdr14:nvContentPartPr>
          <xdr14:nvPr macro=""/>
          <xdr14:xfrm>
            <a:off x="3557160" y="823680"/>
            <a:ext cx="360" cy="36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45FE8665-A78A-4C7E-9950-1D2A742F4E8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48520" y="81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247335</xdr:colOff>
      <xdr:row>1</xdr:row>
      <xdr:rowOff>85545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60" name="Tinta 59">
              <a:extLst>
                <a:ext uri="{FF2B5EF4-FFF2-40B4-BE49-F238E27FC236}">
                  <a16:creationId xmlns:a16="http://schemas.microsoft.com/office/drawing/2014/main" id="{63D1879C-BBE9-4156-8719-4B78A211A8AF}"/>
                </a:ext>
              </a:extLst>
            </xdr14:cNvPr>
            <xdr14:cNvContentPartPr/>
          </xdr14:nvContentPartPr>
          <xdr14:nvPr macro=""/>
          <xdr14:xfrm>
            <a:off x="3571560" y="799920"/>
            <a:ext cx="360" cy="36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074D8376-1E6B-4234-9878-41CA0A0F8E0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562920" y="7909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352095</xdr:colOff>
      <xdr:row>1</xdr:row>
      <xdr:rowOff>190305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61" name="Tinta 60">
              <a:extLst>
                <a:ext uri="{FF2B5EF4-FFF2-40B4-BE49-F238E27FC236}">
                  <a16:creationId xmlns:a16="http://schemas.microsoft.com/office/drawing/2014/main" id="{A2415983-06A0-4B03-B2F7-17CAD92A14F6}"/>
                </a:ext>
              </a:extLst>
            </xdr14:cNvPr>
            <xdr14:cNvContentPartPr/>
          </xdr14:nvContentPartPr>
          <xdr14:nvPr macro=""/>
          <xdr14:xfrm>
            <a:off x="3676320" y="904680"/>
            <a:ext cx="360" cy="360"/>
          </xdr14:xfrm>
        </xdr:contentPart>
      </mc:Choice>
      <mc:Fallback xmlns="">
        <xdr:pic>
          <xdr:nvPicPr>
            <xdr:cNvPr id="4" name="Tinta 3">
              <a:extLst>
                <a:ext uri="{FF2B5EF4-FFF2-40B4-BE49-F238E27FC236}">
                  <a16:creationId xmlns:a16="http://schemas.microsoft.com/office/drawing/2014/main" id="{2B4550DB-19E9-41A6-AE88-D29A4A215A32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667680" y="895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7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41:52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9.1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03:03.8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3:59.8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15.3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7:44.0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3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6.2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33:23.5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03.8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3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3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3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51:38.3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3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3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3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0.7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1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0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1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2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5.2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4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4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4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9T00:26:56.3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4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3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3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3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3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3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7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8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8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8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4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4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1:52.68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41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8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1.78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5.69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1,'0'0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6 1,'-2'0,"-1"0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2.82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0,'0'0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5:15.97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4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4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4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4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4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5.90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5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1-28T22:34:09.34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0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2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3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4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7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8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0,'0'0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19T00:52:22.46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56" thickBot="1" x14ac:dyDescent="0.5">
      <c r="A1" s="8" t="s">
        <v>0</v>
      </c>
      <c r="B1" s="11" t="s">
        <v>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0.77041462599999999</v>
      </c>
      <c r="C3" s="3"/>
      <c r="D3" s="5">
        <v>0.8256</v>
      </c>
      <c r="E3" s="5">
        <f>(D3-B3)/B3</f>
        <v>7.1630745494180179E-2</v>
      </c>
      <c r="F3" s="6">
        <f t="shared" ref="F3:F31" si="0">ABS((B3-D3)/B3)</f>
        <v>7.1630745494180179E-2</v>
      </c>
      <c r="G3" s="6"/>
      <c r="H3" s="5">
        <v>0.77041462599999999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0.87184305299999998</v>
      </c>
      <c r="C4" s="3"/>
      <c r="D4" s="5">
        <v>0.82579999999999998</v>
      </c>
      <c r="E4" s="5">
        <f t="shared" ref="E4:E31" si="1">(D4-B4)/B4</f>
        <v>-5.2811171507952594E-2</v>
      </c>
      <c r="F4" s="6">
        <f t="shared" si="0"/>
        <v>5.2811171507952594E-2</v>
      </c>
      <c r="G4" s="6"/>
      <c r="H4" s="5">
        <v>0.856165548</v>
      </c>
      <c r="I4" s="5">
        <f t="shared" ref="I4:I33" si="2">(H4-B4)/B4</f>
        <v>-1.7982026634328165E-2</v>
      </c>
      <c r="J4" s="6">
        <f t="shared" ref="J4:J33" si="3">ABS((B4-H4)/B4)</f>
        <v>1.7982026634328165E-2</v>
      </c>
    </row>
    <row r="5" spans="1:10" x14ac:dyDescent="0.35">
      <c r="A5" s="4">
        <v>43893</v>
      </c>
      <c r="B5" s="5">
        <v>0.83546186099999997</v>
      </c>
      <c r="C5" s="3"/>
      <c r="D5" s="5">
        <v>0.82599999999999996</v>
      </c>
      <c r="E5" s="5">
        <f t="shared" si="1"/>
        <v>-1.1325305728109133E-2</v>
      </c>
      <c r="F5" s="6">
        <f t="shared" si="0"/>
        <v>1.1325305728109133E-2</v>
      </c>
      <c r="G5" s="6"/>
      <c r="H5" s="5">
        <v>0.81377853899999997</v>
      </c>
      <c r="I5" s="5">
        <f t="shared" si="2"/>
        <v>-2.5953694611560496E-2</v>
      </c>
      <c r="J5" s="6">
        <f t="shared" si="3"/>
        <v>2.5953694611560496E-2</v>
      </c>
    </row>
    <row r="6" spans="1:10" x14ac:dyDescent="0.35">
      <c r="A6" s="4">
        <v>43894</v>
      </c>
      <c r="B6" s="5">
        <v>0.85579577500000004</v>
      </c>
      <c r="C6" s="3"/>
      <c r="D6" s="5">
        <v>0.82620000000000005</v>
      </c>
      <c r="E6" s="5">
        <f t="shared" si="1"/>
        <v>-3.4582754279197034E-2</v>
      </c>
      <c r="F6" s="6">
        <f t="shared" si="0"/>
        <v>3.4582754279197034E-2</v>
      </c>
      <c r="G6" s="6"/>
      <c r="H6" s="5">
        <v>0.796159065</v>
      </c>
      <c r="I6" s="5">
        <f t="shared" si="2"/>
        <v>-6.9685679390039099E-2</v>
      </c>
      <c r="J6" s="6">
        <f t="shared" si="3"/>
        <v>6.9685679390039099E-2</v>
      </c>
    </row>
    <row r="7" spans="1:10" x14ac:dyDescent="0.35">
      <c r="A7" s="4">
        <v>43895</v>
      </c>
      <c r="B7" s="5">
        <v>0.82741692899999997</v>
      </c>
      <c r="C7" s="3"/>
      <c r="D7" s="5">
        <v>0.82640000000000002</v>
      </c>
      <c r="E7" s="5">
        <f t="shared" si="1"/>
        <v>-1.2290406013676623E-3</v>
      </c>
      <c r="F7" s="6">
        <f t="shared" si="0"/>
        <v>1.2290406013676623E-3</v>
      </c>
      <c r="G7" s="6"/>
      <c r="H7" s="5">
        <v>0.77941427799999996</v>
      </c>
      <c r="I7" s="5">
        <f t="shared" si="2"/>
        <v>-5.8015069933383012E-2</v>
      </c>
      <c r="J7" s="6">
        <f t="shared" si="3"/>
        <v>5.8015069933383012E-2</v>
      </c>
    </row>
    <row r="8" spans="1:10" x14ac:dyDescent="0.35">
      <c r="A8" s="4">
        <v>43896</v>
      </c>
      <c r="B8" s="5">
        <v>0.88080300899999997</v>
      </c>
      <c r="C8" s="3"/>
      <c r="D8" s="5">
        <v>0.8266</v>
      </c>
      <c r="E8" s="5">
        <f t="shared" si="1"/>
        <v>-6.1538174195769547E-2</v>
      </c>
      <c r="F8" s="6">
        <f t="shared" si="0"/>
        <v>6.1538174195769547E-2</v>
      </c>
      <c r="G8" s="6"/>
      <c r="H8" s="5">
        <v>0.85398063400000002</v>
      </c>
      <c r="I8" s="5">
        <f t="shared" si="2"/>
        <v>-3.0452183661874792E-2</v>
      </c>
      <c r="J8" s="6">
        <f t="shared" si="3"/>
        <v>3.0452183661874792E-2</v>
      </c>
    </row>
    <row r="9" spans="1:10" x14ac:dyDescent="0.35">
      <c r="A9" s="4">
        <v>43897</v>
      </c>
      <c r="B9" s="5">
        <v>0.79678971300000001</v>
      </c>
      <c r="C9" s="3"/>
      <c r="D9" s="5">
        <v>0.82689999999999997</v>
      </c>
      <c r="E9" s="5">
        <f t="shared" si="1"/>
        <v>3.7789502686513675E-2</v>
      </c>
      <c r="F9" s="6">
        <f t="shared" si="0"/>
        <v>3.7789502686513675E-2</v>
      </c>
      <c r="G9" s="6"/>
      <c r="H9" s="5">
        <v>0.84537764299999996</v>
      </c>
      <c r="I9" s="5">
        <f t="shared" si="2"/>
        <v>6.0979615081953181E-2</v>
      </c>
      <c r="J9" s="6">
        <f t="shared" si="3"/>
        <v>6.0979615081953181E-2</v>
      </c>
    </row>
    <row r="10" spans="1:10" x14ac:dyDescent="0.35">
      <c r="A10" s="4">
        <v>43898</v>
      </c>
      <c r="B10" s="5">
        <v>0.77913401000000004</v>
      </c>
      <c r="C10" s="3"/>
      <c r="D10" s="5">
        <v>0.82709999999999995</v>
      </c>
      <c r="E10" s="5">
        <f t="shared" si="1"/>
        <v>6.156320913266243E-2</v>
      </c>
      <c r="F10" s="6">
        <f t="shared" si="0"/>
        <v>6.156320913266243E-2</v>
      </c>
      <c r="G10" s="6"/>
      <c r="H10" s="5">
        <v>0.84207816899999999</v>
      </c>
      <c r="I10" s="5">
        <f t="shared" si="2"/>
        <v>8.0787333362587962E-2</v>
      </c>
      <c r="J10" s="6">
        <f t="shared" si="3"/>
        <v>8.0787333362587962E-2</v>
      </c>
    </row>
    <row r="11" spans="1:10" x14ac:dyDescent="0.35">
      <c r="A11" s="4">
        <v>43899</v>
      </c>
      <c r="B11" s="5">
        <v>0.91201714499999997</v>
      </c>
      <c r="C11" s="3"/>
      <c r="D11" s="5">
        <v>0.82730000000000004</v>
      </c>
      <c r="E11" s="5">
        <f t="shared" si="1"/>
        <v>-9.2889860091391094E-2</v>
      </c>
      <c r="F11" s="6">
        <f t="shared" si="0"/>
        <v>9.2889860091391094E-2</v>
      </c>
      <c r="G11" s="6"/>
      <c r="H11" s="5">
        <v>0.85701203000000004</v>
      </c>
      <c r="I11" s="5">
        <f t="shared" si="2"/>
        <v>-6.0311492280114912E-2</v>
      </c>
      <c r="J11" s="6">
        <f t="shared" si="3"/>
        <v>6.0311492280114912E-2</v>
      </c>
    </row>
    <row r="12" spans="1:10" x14ac:dyDescent="0.35">
      <c r="A12" s="4">
        <v>43900</v>
      </c>
      <c r="B12" s="5">
        <v>0.83907420399999999</v>
      </c>
      <c r="C12" s="3"/>
      <c r="D12" s="5">
        <v>0.82750000000000001</v>
      </c>
      <c r="E12" s="5">
        <f t="shared" si="1"/>
        <v>-1.3794017197554052E-2</v>
      </c>
      <c r="F12" s="6">
        <f t="shared" si="0"/>
        <v>1.3794017197554052E-2</v>
      </c>
      <c r="G12" s="6"/>
      <c r="H12" s="5">
        <v>0.81746135099999995</v>
      </c>
      <c r="I12" s="5">
        <f t="shared" si="2"/>
        <v>-2.5757975751093454E-2</v>
      </c>
      <c r="J12" s="6">
        <f t="shared" si="3"/>
        <v>2.5757975751093454E-2</v>
      </c>
    </row>
    <row r="13" spans="1:10" x14ac:dyDescent="0.35">
      <c r="A13" s="4">
        <v>43901</v>
      </c>
      <c r="B13" s="5">
        <v>0.81125393499999998</v>
      </c>
      <c r="C13" s="3"/>
      <c r="D13" s="5">
        <v>0.82769999999999999</v>
      </c>
      <c r="E13" s="5">
        <f t="shared" si="1"/>
        <v>2.0272400897506909E-2</v>
      </c>
      <c r="F13" s="6">
        <f t="shared" si="0"/>
        <v>2.0272400897506909E-2</v>
      </c>
      <c r="G13" s="6"/>
      <c r="H13" s="5">
        <v>0.79963699099999996</v>
      </c>
      <c r="I13" s="5">
        <f t="shared" si="2"/>
        <v>-1.4319738245707269E-2</v>
      </c>
      <c r="J13" s="6">
        <f t="shared" si="3"/>
        <v>1.4319738245707269E-2</v>
      </c>
    </row>
    <row r="14" spans="1:10" x14ac:dyDescent="0.35">
      <c r="A14" s="4">
        <v>43902</v>
      </c>
      <c r="B14" s="5">
        <v>0.86523809500000004</v>
      </c>
      <c r="C14" s="3"/>
      <c r="D14" s="5">
        <v>0.82789999999999997</v>
      </c>
      <c r="E14" s="5">
        <f t="shared" si="1"/>
        <v>-4.3153549544070954E-2</v>
      </c>
      <c r="F14" s="6">
        <f t="shared" si="0"/>
        <v>4.3153549544070954E-2</v>
      </c>
      <c r="G14" s="6"/>
      <c r="H14" s="5">
        <v>0.78319658299999995</v>
      </c>
      <c r="I14" s="5">
        <f t="shared" si="2"/>
        <v>-9.4819579112498609E-2</v>
      </c>
      <c r="J14" s="6">
        <f t="shared" si="3"/>
        <v>9.4819579112498609E-2</v>
      </c>
    </row>
    <row r="15" spans="1:10" x14ac:dyDescent="0.35">
      <c r="A15" s="4">
        <v>43903</v>
      </c>
      <c r="B15" s="5">
        <v>0.88798110600000002</v>
      </c>
      <c r="C15" s="3"/>
      <c r="D15" s="5">
        <v>0.82809999999999995</v>
      </c>
      <c r="E15" s="5">
        <f t="shared" si="1"/>
        <v>-6.7435112746644488E-2</v>
      </c>
      <c r="F15" s="6">
        <f t="shared" si="0"/>
        <v>6.7435112746644488E-2</v>
      </c>
      <c r="G15" s="6"/>
      <c r="H15" s="5">
        <v>0.86812419500000004</v>
      </c>
      <c r="I15" s="5">
        <f t="shared" si="2"/>
        <v>-2.2361862055204559E-2</v>
      </c>
      <c r="J15" s="6">
        <f t="shared" si="3"/>
        <v>2.2361862055204559E-2</v>
      </c>
    </row>
    <row r="16" spans="1:10" x14ac:dyDescent="0.35">
      <c r="A16" s="4">
        <v>43904</v>
      </c>
      <c r="B16" s="5">
        <v>0.78379286199999998</v>
      </c>
      <c r="C16" s="3"/>
      <c r="D16" s="5">
        <v>0.82830000000000004</v>
      </c>
      <c r="E16" s="5">
        <f t="shared" si="1"/>
        <v>5.6784311465189204E-2</v>
      </c>
      <c r="F16" s="6">
        <f t="shared" si="0"/>
        <v>5.6784311465189204E-2</v>
      </c>
      <c r="G16" s="6"/>
      <c r="H16" s="5">
        <v>0.81285894199999997</v>
      </c>
      <c r="I16" s="5">
        <f t="shared" si="2"/>
        <v>3.7083879439565495E-2</v>
      </c>
      <c r="J16" s="6">
        <f t="shared" si="3"/>
        <v>3.7083879439565495E-2</v>
      </c>
    </row>
    <row r="17" spans="1:10" x14ac:dyDescent="0.35">
      <c r="A17" s="4">
        <v>43905</v>
      </c>
      <c r="B17" s="5">
        <v>0.73768544400000002</v>
      </c>
      <c r="C17" s="3"/>
      <c r="D17" s="5">
        <v>0.82850000000000001</v>
      </c>
      <c r="E17" s="5">
        <f t="shared" si="1"/>
        <v>0.12310742571734951</v>
      </c>
      <c r="F17" s="6">
        <f t="shared" si="0"/>
        <v>0.12310742571734951</v>
      </c>
      <c r="G17" s="6"/>
      <c r="H17" s="5">
        <v>0.85690602199999999</v>
      </c>
      <c r="I17" s="5">
        <f t="shared" si="2"/>
        <v>0.1616143831624797</v>
      </c>
      <c r="J17" s="6">
        <f t="shared" si="3"/>
        <v>0.1616143831624797</v>
      </c>
    </row>
    <row r="18" spans="1:10" x14ac:dyDescent="0.35">
      <c r="A18" s="4">
        <v>43906</v>
      </c>
      <c r="B18" s="5">
        <v>0.86934767400000001</v>
      </c>
      <c r="C18" s="3"/>
      <c r="D18" s="5">
        <v>0.82869999999999999</v>
      </c>
      <c r="E18" s="5">
        <f t="shared" si="1"/>
        <v>-4.6756522408317874E-2</v>
      </c>
      <c r="F18" s="6">
        <f t="shared" si="0"/>
        <v>4.6756522408317874E-2</v>
      </c>
      <c r="G18" s="6"/>
      <c r="H18" s="5">
        <v>0.81788675799999999</v>
      </c>
      <c r="I18" s="5">
        <f t="shared" si="2"/>
        <v>-5.9194862468798674E-2</v>
      </c>
      <c r="J18" s="6">
        <f t="shared" si="3"/>
        <v>5.9194862468798674E-2</v>
      </c>
    </row>
    <row r="19" spans="1:10" x14ac:dyDescent="0.35">
      <c r="A19" s="4">
        <v>43907</v>
      </c>
      <c r="B19" s="5">
        <v>0.84018032200000003</v>
      </c>
      <c r="C19" s="3"/>
      <c r="D19" s="5">
        <v>0.82889999999999997</v>
      </c>
      <c r="E19" s="5">
        <f t="shared" si="1"/>
        <v>-1.34260725996866E-2</v>
      </c>
      <c r="F19" s="6">
        <f t="shared" si="0"/>
        <v>1.34260725996866E-2</v>
      </c>
      <c r="G19" s="6"/>
      <c r="H19" s="5">
        <v>0.83649376799999997</v>
      </c>
      <c r="I19" s="5">
        <f t="shared" si="2"/>
        <v>-4.3878128343025676E-3</v>
      </c>
      <c r="J19" s="6">
        <f t="shared" si="3"/>
        <v>4.3878128343025676E-3</v>
      </c>
    </row>
    <row r="20" spans="1:10" x14ac:dyDescent="0.35">
      <c r="A20" s="4">
        <v>43908</v>
      </c>
      <c r="B20" s="5">
        <v>0.83983566399999998</v>
      </c>
      <c r="C20" s="3"/>
      <c r="D20" s="5">
        <v>0.82909999999999995</v>
      </c>
      <c r="E20" s="5">
        <f t="shared" si="1"/>
        <v>-1.278305323313828E-2</v>
      </c>
      <c r="F20" s="6">
        <f t="shared" si="0"/>
        <v>1.278305323313828E-2</v>
      </c>
      <c r="G20" s="6"/>
      <c r="H20" s="5">
        <v>0.80016809799999999</v>
      </c>
      <c r="I20" s="5">
        <f t="shared" si="2"/>
        <v>-4.7232533339998752E-2</v>
      </c>
      <c r="J20" s="6">
        <f t="shared" si="3"/>
        <v>4.7232533339998752E-2</v>
      </c>
    </row>
    <row r="21" spans="1:10" x14ac:dyDescent="0.35">
      <c r="A21" s="4">
        <v>43909</v>
      </c>
      <c r="B21" s="5">
        <v>0.82028011199999995</v>
      </c>
      <c r="C21" s="3"/>
      <c r="D21" s="5">
        <v>0.82940000000000003</v>
      </c>
      <c r="E21" s="5">
        <f t="shared" si="1"/>
        <v>1.1118016719635007E-2</v>
      </c>
      <c r="F21" s="6">
        <f t="shared" si="0"/>
        <v>1.1118016719635007E-2</v>
      </c>
      <c r="G21" s="6"/>
      <c r="H21" s="5">
        <v>0.805959443</v>
      </c>
      <c r="I21" s="5">
        <f t="shared" si="2"/>
        <v>-1.745826674388511E-2</v>
      </c>
      <c r="J21" s="6">
        <f t="shared" si="3"/>
        <v>1.745826674388511E-2</v>
      </c>
    </row>
    <row r="22" spans="1:10" x14ac:dyDescent="0.35">
      <c r="A22" s="4">
        <v>43910</v>
      </c>
      <c r="B22" s="5">
        <v>0.84477948899999999</v>
      </c>
      <c r="C22" s="3"/>
      <c r="D22" s="5">
        <v>0.8296</v>
      </c>
      <c r="E22" s="5">
        <f t="shared" si="1"/>
        <v>-1.7968581384437462E-2</v>
      </c>
      <c r="F22" s="6">
        <f t="shared" si="0"/>
        <v>1.7968581384437462E-2</v>
      </c>
      <c r="G22" s="6"/>
      <c r="H22" s="5">
        <v>0.82034171300000003</v>
      </c>
      <c r="I22" s="5">
        <f t="shared" si="2"/>
        <v>-2.8927994012884903E-2</v>
      </c>
      <c r="J22" s="6">
        <f t="shared" si="3"/>
        <v>2.8927994012884903E-2</v>
      </c>
    </row>
    <row r="23" spans="1:10" x14ac:dyDescent="0.35">
      <c r="A23" s="4">
        <v>43911</v>
      </c>
      <c r="B23" s="5">
        <v>0.76000874699999998</v>
      </c>
      <c r="C23" s="3"/>
      <c r="D23" s="5">
        <v>0.82979999999999998</v>
      </c>
      <c r="E23" s="5">
        <f t="shared" si="1"/>
        <v>9.1829539167132768E-2</v>
      </c>
      <c r="F23" s="6">
        <f t="shared" si="0"/>
        <v>9.1829539167132768E-2</v>
      </c>
      <c r="G23" s="6"/>
      <c r="H23" s="5">
        <v>0.82099717100000003</v>
      </c>
      <c r="I23" s="5">
        <f t="shared" si="2"/>
        <v>8.0247002736140938E-2</v>
      </c>
      <c r="J23" s="6">
        <f t="shared" si="3"/>
        <v>8.0247002736140938E-2</v>
      </c>
    </row>
    <row r="24" spans="1:10" x14ac:dyDescent="0.35">
      <c r="A24" s="4">
        <v>43912</v>
      </c>
      <c r="B24" s="5">
        <v>0.73810073499999995</v>
      </c>
      <c r="C24" s="3"/>
      <c r="D24" s="5">
        <v>0.83</v>
      </c>
      <c r="E24" s="5">
        <f t="shared" si="1"/>
        <v>0.12450775435144366</v>
      </c>
      <c r="F24" s="6">
        <f t="shared" si="0"/>
        <v>0.12450775435144366</v>
      </c>
      <c r="G24" s="6"/>
      <c r="H24" s="5">
        <v>0.82751130799999995</v>
      </c>
      <c r="I24" s="5">
        <f t="shared" si="2"/>
        <v>0.12113600320422388</v>
      </c>
      <c r="J24" s="6">
        <f t="shared" si="3"/>
        <v>0.12113600320422388</v>
      </c>
    </row>
    <row r="25" spans="1:10" x14ac:dyDescent="0.35">
      <c r="A25" s="4">
        <v>43913</v>
      </c>
      <c r="B25" s="5">
        <v>0.853915325</v>
      </c>
      <c r="C25" s="3"/>
      <c r="D25" s="5">
        <v>0.83020000000000005</v>
      </c>
      <c r="E25" s="5">
        <f t="shared" si="1"/>
        <v>-2.7772455073341088E-2</v>
      </c>
      <c r="F25" s="6">
        <f t="shared" si="0"/>
        <v>2.7772455073341088E-2</v>
      </c>
      <c r="G25" s="6"/>
      <c r="H25" s="5">
        <v>0.78793553800000005</v>
      </c>
      <c r="I25" s="5">
        <f t="shared" si="2"/>
        <v>-7.7267364887730478E-2</v>
      </c>
      <c r="J25" s="6">
        <f t="shared" si="3"/>
        <v>7.7267364887730478E-2</v>
      </c>
    </row>
    <row r="26" spans="1:10" x14ac:dyDescent="0.35">
      <c r="A26" s="4">
        <v>43914</v>
      </c>
      <c r="B26" s="5">
        <v>0.84505948200000003</v>
      </c>
      <c r="C26" s="3"/>
      <c r="D26" s="5">
        <v>0.83040000000000003</v>
      </c>
      <c r="E26" s="5">
        <f t="shared" si="1"/>
        <v>-1.7347278283068836E-2</v>
      </c>
      <c r="F26" s="6">
        <f t="shared" si="0"/>
        <v>1.7347278283068836E-2</v>
      </c>
      <c r="G26" s="6"/>
      <c r="H26" s="5">
        <v>0.79839674199999999</v>
      </c>
      <c r="I26" s="5">
        <f t="shared" si="2"/>
        <v>-5.5218290539221518E-2</v>
      </c>
      <c r="J26" s="6">
        <f t="shared" si="3"/>
        <v>5.5218290539221518E-2</v>
      </c>
    </row>
    <row r="27" spans="1:10" x14ac:dyDescent="0.35">
      <c r="A27" s="4">
        <v>43915</v>
      </c>
      <c r="B27" s="5">
        <v>0.83046344900000002</v>
      </c>
      <c r="C27" s="3"/>
      <c r="D27" s="5">
        <v>0.8306</v>
      </c>
      <c r="E27" s="5">
        <f t="shared" si="1"/>
        <v>1.6442746536817754E-4</v>
      </c>
      <c r="F27" s="6">
        <f t="shared" si="0"/>
        <v>1.6442746536817754E-4</v>
      </c>
      <c r="G27" s="6"/>
      <c r="H27" s="5">
        <v>0.79125171500000002</v>
      </c>
      <c r="I27" s="5">
        <f t="shared" si="2"/>
        <v>-4.7216688521591992E-2</v>
      </c>
      <c r="J27" s="6">
        <f t="shared" si="3"/>
        <v>4.7216688521591992E-2</v>
      </c>
    </row>
    <row r="28" spans="1:10" x14ac:dyDescent="0.35">
      <c r="A28" s="4">
        <v>43916</v>
      </c>
      <c r="B28" s="5">
        <v>0.84318579400000004</v>
      </c>
      <c r="C28" s="3"/>
      <c r="D28" s="5">
        <v>0.83079999999999998</v>
      </c>
      <c r="E28" s="5">
        <f t="shared" si="1"/>
        <v>-1.4689282110936584E-2</v>
      </c>
      <c r="F28" s="6">
        <f t="shared" si="0"/>
        <v>1.4689282110936584E-2</v>
      </c>
      <c r="G28" s="6"/>
      <c r="H28" s="5">
        <v>0.78080083600000005</v>
      </c>
      <c r="I28" s="5">
        <f t="shared" si="2"/>
        <v>-7.3987202398241525E-2</v>
      </c>
      <c r="J28" s="6">
        <f t="shared" si="3"/>
        <v>7.3987202398241525E-2</v>
      </c>
    </row>
    <row r="29" spans="1:10" x14ac:dyDescent="0.35">
      <c r="A29" s="4">
        <v>43917</v>
      </c>
      <c r="B29" s="5">
        <v>0.82797790199999999</v>
      </c>
      <c r="C29" s="3"/>
      <c r="D29" s="5">
        <v>0.83099999999999996</v>
      </c>
      <c r="E29" s="5">
        <f t="shared" si="1"/>
        <v>3.6499742235873984E-3</v>
      </c>
      <c r="F29" s="6">
        <f t="shared" si="0"/>
        <v>3.6499742235873984E-3</v>
      </c>
      <c r="G29" s="6"/>
      <c r="H29" s="5">
        <v>0.81707121000000005</v>
      </c>
      <c r="I29" s="5">
        <f t="shared" si="2"/>
        <v>-1.3172684891293078E-2</v>
      </c>
      <c r="J29" s="6">
        <f t="shared" si="3"/>
        <v>1.3172684891293078E-2</v>
      </c>
    </row>
    <row r="30" spans="1:10" x14ac:dyDescent="0.35">
      <c r="A30" s="4">
        <v>43918</v>
      </c>
      <c r="B30" s="5">
        <v>0.75676347099999997</v>
      </c>
      <c r="C30" s="3"/>
      <c r="D30" s="5">
        <v>0.83120000000000005</v>
      </c>
      <c r="E30" s="5">
        <f t="shared" si="1"/>
        <v>9.8361683475073666E-2</v>
      </c>
      <c r="F30" s="6">
        <f t="shared" si="0"/>
        <v>9.8361683475073666E-2</v>
      </c>
      <c r="G30" s="6"/>
      <c r="H30" s="5">
        <v>0.81273916000000002</v>
      </c>
      <c r="I30" s="5">
        <f t="shared" si="2"/>
        <v>7.3967218483779129E-2</v>
      </c>
      <c r="J30" s="6">
        <f t="shared" si="3"/>
        <v>7.3967218483779129E-2</v>
      </c>
    </row>
    <row r="31" spans="1:10" x14ac:dyDescent="0.35">
      <c r="A31" s="4">
        <v>43919</v>
      </c>
      <c r="B31" s="5">
        <v>0.73982680199999995</v>
      </c>
      <c r="C31" s="3"/>
      <c r="D31" s="5">
        <v>0.83140000000000003</v>
      </c>
      <c r="E31" s="5">
        <f t="shared" si="1"/>
        <v>0.12377653493013097</v>
      </c>
      <c r="F31" s="6">
        <f t="shared" si="0"/>
        <v>0.12377653493013097</v>
      </c>
      <c r="G31" s="6"/>
      <c r="H31" s="5">
        <v>0.82568736799999998</v>
      </c>
      <c r="I31" s="5">
        <f t="shared" si="2"/>
        <v>0.11605495471087304</v>
      </c>
      <c r="J31" s="6">
        <f t="shared" si="3"/>
        <v>0.11605495471087304</v>
      </c>
    </row>
    <row r="32" spans="1:10" x14ac:dyDescent="0.35">
      <c r="A32" s="4">
        <v>43920</v>
      </c>
      <c r="B32" s="5">
        <v>0.88026058100000004</v>
      </c>
      <c r="C32" s="3"/>
      <c r="D32" s="5">
        <v>0.83169999999999999</v>
      </c>
      <c r="E32" s="5">
        <f t="shared" ref="E32:E33" si="4">(D32-B32)/B32</f>
        <v>-5.5166142899224113E-2</v>
      </c>
      <c r="F32" s="6">
        <f t="shared" ref="F32:F33" si="5">ABS((B32-D32)/B32)</f>
        <v>5.5166142899224113E-2</v>
      </c>
      <c r="G32" s="6"/>
      <c r="H32" s="5">
        <v>0.76696167400000004</v>
      </c>
      <c r="I32" s="5">
        <f t="shared" si="2"/>
        <v>-0.12871064483120367</v>
      </c>
      <c r="J32" s="6">
        <f t="shared" si="3"/>
        <v>0.12871064483120367</v>
      </c>
    </row>
    <row r="33" spans="1:10" x14ac:dyDescent="0.35">
      <c r="A33" s="4">
        <v>43921</v>
      </c>
      <c r="B33" s="5">
        <v>0.99840336100000004</v>
      </c>
      <c r="C33" s="3"/>
      <c r="D33" s="5">
        <v>0.83189999999999997</v>
      </c>
      <c r="E33" s="5">
        <f t="shared" si="4"/>
        <v>-0.16676963189830454</v>
      </c>
      <c r="F33" s="6">
        <f t="shared" si="5"/>
        <v>0.16676963189830454</v>
      </c>
      <c r="G33" s="6"/>
      <c r="H33" s="5">
        <v>0.77782012899999997</v>
      </c>
      <c r="I33" s="5">
        <f t="shared" si="2"/>
        <v>-0.22093598701336911</v>
      </c>
      <c r="J33" s="6">
        <f t="shared" si="3"/>
        <v>0.22093598701336911</v>
      </c>
    </row>
    <row r="34" spans="1:10" x14ac:dyDescent="0.35">
      <c r="A34" s="3"/>
      <c r="B34" s="3"/>
      <c r="C34" s="3"/>
      <c r="D34" s="3"/>
      <c r="E34" s="3"/>
      <c r="F34" s="5">
        <f>SUM(F3:F33)</f>
        <v>1.5759935315082856</v>
      </c>
      <c r="G34" s="5"/>
      <c r="H34" s="3"/>
      <c r="I34" s="3"/>
      <c r="J34" s="5">
        <f>SUM(J3:J33)</f>
        <v>1.9252400243399288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5.0838501016396309</v>
      </c>
      <c r="G36" s="5"/>
      <c r="H36" s="3"/>
      <c r="I36" s="3" t="s">
        <v>4</v>
      </c>
      <c r="J36" s="5">
        <f>(J34/J35)*100</f>
        <v>6.2104516914191246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6321F-67CF-4594-898F-60B3265E0493}">
  <dimension ref="A1:J36"/>
  <sheetViews>
    <sheetView workbookViewId="0">
      <selection activeCell="A2" sqref="A2:XFD2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26953125" customWidth="1"/>
  </cols>
  <sheetData>
    <row r="1" spans="1:10" ht="74.5" thickBot="1" x14ac:dyDescent="0.5">
      <c r="A1" s="8" t="s">
        <v>0</v>
      </c>
      <c r="B1" s="11" t="s">
        <v>10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/>
      <c r="C3" s="3"/>
      <c r="D3" s="5"/>
      <c r="E3" s="5" t="e">
        <f>(D3-B3)/B3</f>
        <v>#DIV/0!</v>
      </c>
      <c r="F3" s="6" t="e">
        <f t="shared" ref="F3:F31" si="0">ABS((B3-D3)/B3)</f>
        <v>#DIV/0!</v>
      </c>
      <c r="G3" s="6"/>
      <c r="H3" s="5"/>
      <c r="I3" s="5" t="e">
        <f>(H3-B3)/B3</f>
        <v>#DIV/0!</v>
      </c>
      <c r="J3" s="6" t="e">
        <f>ABS((B3-H3)/B3)</f>
        <v>#DIV/0!</v>
      </c>
    </row>
    <row r="4" spans="1:10" x14ac:dyDescent="0.35">
      <c r="A4" s="4">
        <v>43892</v>
      </c>
      <c r="B4" s="5"/>
      <c r="C4" s="3"/>
      <c r="D4" s="5"/>
      <c r="E4" s="5" t="e">
        <f t="shared" ref="E4:E31" si="1">(D4-B4)/B4</f>
        <v>#DIV/0!</v>
      </c>
      <c r="F4" s="6" t="e">
        <f t="shared" si="0"/>
        <v>#DIV/0!</v>
      </c>
      <c r="G4" s="6"/>
      <c r="H4" s="5"/>
      <c r="I4" s="5" t="e">
        <f t="shared" ref="I4:I31" si="2">(H4-B4)/B4</f>
        <v>#DIV/0!</v>
      </c>
      <c r="J4" s="6" t="e">
        <f t="shared" ref="J4:J31" si="3">ABS((B4-H4)/B4)</f>
        <v>#DIV/0!</v>
      </c>
    </row>
    <row r="5" spans="1:10" x14ac:dyDescent="0.35">
      <c r="A5" s="4">
        <v>43893</v>
      </c>
      <c r="B5" s="5"/>
      <c r="C5" s="3"/>
      <c r="D5" s="5"/>
      <c r="E5" s="5" t="e">
        <f t="shared" si="1"/>
        <v>#DIV/0!</v>
      </c>
      <c r="F5" s="6" t="e">
        <f t="shared" si="0"/>
        <v>#DIV/0!</v>
      </c>
      <c r="G5" s="6"/>
      <c r="H5" s="5"/>
      <c r="I5" s="5" t="e">
        <f t="shared" si="2"/>
        <v>#DIV/0!</v>
      </c>
      <c r="J5" s="6" t="e">
        <f t="shared" si="3"/>
        <v>#DIV/0!</v>
      </c>
    </row>
    <row r="6" spans="1:10" x14ac:dyDescent="0.35">
      <c r="A6" s="4">
        <v>43894</v>
      </c>
      <c r="B6" s="5"/>
      <c r="C6" s="3"/>
      <c r="D6" s="5"/>
      <c r="E6" s="5" t="e">
        <f t="shared" si="1"/>
        <v>#DIV/0!</v>
      </c>
      <c r="F6" s="6" t="e">
        <f t="shared" si="0"/>
        <v>#DIV/0!</v>
      </c>
      <c r="G6" s="6"/>
      <c r="H6" s="5"/>
      <c r="I6" s="5" t="e">
        <f t="shared" si="2"/>
        <v>#DIV/0!</v>
      </c>
      <c r="J6" s="6" t="e">
        <f t="shared" si="3"/>
        <v>#DIV/0!</v>
      </c>
    </row>
    <row r="7" spans="1:10" x14ac:dyDescent="0.35">
      <c r="A7" s="4">
        <v>43895</v>
      </c>
      <c r="B7" s="5"/>
      <c r="C7" s="3"/>
      <c r="D7" s="5"/>
      <c r="E7" s="5" t="e">
        <f t="shared" si="1"/>
        <v>#DIV/0!</v>
      </c>
      <c r="F7" s="6" t="e">
        <f t="shared" si="0"/>
        <v>#DIV/0!</v>
      </c>
      <c r="G7" s="6"/>
      <c r="H7" s="5"/>
      <c r="I7" s="5" t="e">
        <f t="shared" si="2"/>
        <v>#DIV/0!</v>
      </c>
      <c r="J7" s="6" t="e">
        <f t="shared" si="3"/>
        <v>#DIV/0!</v>
      </c>
    </row>
    <row r="8" spans="1:10" x14ac:dyDescent="0.35">
      <c r="A8" s="4">
        <v>43896</v>
      </c>
      <c r="B8" s="5"/>
      <c r="C8" s="3"/>
      <c r="D8" s="5"/>
      <c r="E8" s="5" t="e">
        <f t="shared" si="1"/>
        <v>#DIV/0!</v>
      </c>
      <c r="F8" s="6" t="e">
        <f t="shared" si="0"/>
        <v>#DIV/0!</v>
      </c>
      <c r="G8" s="6"/>
      <c r="H8" s="5"/>
      <c r="I8" s="5" t="e">
        <f t="shared" si="2"/>
        <v>#DIV/0!</v>
      </c>
      <c r="J8" s="6" t="e">
        <f t="shared" si="3"/>
        <v>#DIV/0!</v>
      </c>
    </row>
    <row r="9" spans="1:10" x14ac:dyDescent="0.35">
      <c r="A9" s="4">
        <v>43897</v>
      </c>
      <c r="B9" s="5"/>
      <c r="C9" s="3"/>
      <c r="D9" s="5"/>
      <c r="E9" s="5" t="e">
        <f t="shared" si="1"/>
        <v>#DIV/0!</v>
      </c>
      <c r="F9" s="6" t="e">
        <f t="shared" si="0"/>
        <v>#DIV/0!</v>
      </c>
      <c r="G9" s="6"/>
      <c r="H9" s="5"/>
      <c r="I9" s="5" t="e">
        <f t="shared" si="2"/>
        <v>#DIV/0!</v>
      </c>
      <c r="J9" s="6" t="e">
        <f t="shared" si="3"/>
        <v>#DIV/0!</v>
      </c>
    </row>
    <row r="10" spans="1:10" x14ac:dyDescent="0.35">
      <c r="A10" s="4">
        <v>43898</v>
      </c>
      <c r="B10" s="5"/>
      <c r="C10" s="3"/>
      <c r="D10" s="5"/>
      <c r="E10" s="5" t="e">
        <f t="shared" si="1"/>
        <v>#DIV/0!</v>
      </c>
      <c r="F10" s="6" t="e">
        <f t="shared" si="0"/>
        <v>#DIV/0!</v>
      </c>
      <c r="G10" s="6"/>
      <c r="H10" s="5"/>
      <c r="I10" s="5" t="e">
        <f t="shared" si="2"/>
        <v>#DIV/0!</v>
      </c>
      <c r="J10" s="6" t="e">
        <f t="shared" si="3"/>
        <v>#DIV/0!</v>
      </c>
    </row>
    <row r="11" spans="1:10" x14ac:dyDescent="0.35">
      <c r="A11" s="4">
        <v>43899</v>
      </c>
      <c r="B11" s="5"/>
      <c r="C11" s="3"/>
      <c r="D11" s="5"/>
      <c r="E11" s="5" t="e">
        <f t="shared" si="1"/>
        <v>#DIV/0!</v>
      </c>
      <c r="F11" s="6" t="e">
        <f t="shared" si="0"/>
        <v>#DIV/0!</v>
      </c>
      <c r="G11" s="6"/>
      <c r="H11" s="5"/>
      <c r="I11" s="5" t="e">
        <f t="shared" si="2"/>
        <v>#DIV/0!</v>
      </c>
      <c r="J11" s="6" t="e">
        <f t="shared" si="3"/>
        <v>#DIV/0!</v>
      </c>
    </row>
    <row r="12" spans="1:10" x14ac:dyDescent="0.35">
      <c r="A12" s="4">
        <v>43900</v>
      </c>
      <c r="B12" s="5"/>
      <c r="C12" s="3"/>
      <c r="D12" s="5"/>
      <c r="E12" s="5" t="e">
        <f t="shared" si="1"/>
        <v>#DIV/0!</v>
      </c>
      <c r="F12" s="6" t="e">
        <f t="shared" si="0"/>
        <v>#DIV/0!</v>
      </c>
      <c r="G12" s="6"/>
      <c r="H12" s="5"/>
      <c r="I12" s="5" t="e">
        <f t="shared" si="2"/>
        <v>#DIV/0!</v>
      </c>
      <c r="J12" s="6" t="e">
        <f t="shared" si="3"/>
        <v>#DIV/0!</v>
      </c>
    </row>
    <row r="13" spans="1:10" x14ac:dyDescent="0.35">
      <c r="A13" s="4">
        <v>43901</v>
      </c>
      <c r="B13" s="5"/>
      <c r="C13" s="3"/>
      <c r="D13" s="5"/>
      <c r="E13" s="5" t="e">
        <f t="shared" si="1"/>
        <v>#DIV/0!</v>
      </c>
      <c r="F13" s="6" t="e">
        <f t="shared" si="0"/>
        <v>#DIV/0!</v>
      </c>
      <c r="G13" s="6"/>
      <c r="H13" s="5"/>
      <c r="I13" s="5" t="e">
        <f t="shared" si="2"/>
        <v>#DIV/0!</v>
      </c>
      <c r="J13" s="6" t="e">
        <f t="shared" si="3"/>
        <v>#DIV/0!</v>
      </c>
    </row>
    <row r="14" spans="1:10" x14ac:dyDescent="0.35">
      <c r="A14" s="4">
        <v>43902</v>
      </c>
      <c r="B14" s="5"/>
      <c r="C14" s="3"/>
      <c r="D14" s="5"/>
      <c r="E14" s="5" t="e">
        <f t="shared" si="1"/>
        <v>#DIV/0!</v>
      </c>
      <c r="F14" s="6" t="e">
        <f t="shared" si="0"/>
        <v>#DIV/0!</v>
      </c>
      <c r="G14" s="6"/>
      <c r="H14" s="5"/>
      <c r="I14" s="5" t="e">
        <f t="shared" si="2"/>
        <v>#DIV/0!</v>
      </c>
      <c r="J14" s="6" t="e">
        <f t="shared" si="3"/>
        <v>#DIV/0!</v>
      </c>
    </row>
    <row r="15" spans="1:10" x14ac:dyDescent="0.35">
      <c r="A15" s="4">
        <v>43903</v>
      </c>
      <c r="B15" s="5"/>
      <c r="C15" s="3"/>
      <c r="D15" s="5"/>
      <c r="E15" s="5" t="e">
        <f t="shared" si="1"/>
        <v>#DIV/0!</v>
      </c>
      <c r="F15" s="6" t="e">
        <f t="shared" si="0"/>
        <v>#DIV/0!</v>
      </c>
      <c r="G15" s="6"/>
      <c r="H15" s="5"/>
      <c r="I15" s="5" t="e">
        <f t="shared" si="2"/>
        <v>#DIV/0!</v>
      </c>
      <c r="J15" s="6" t="e">
        <f t="shared" si="3"/>
        <v>#DIV/0!</v>
      </c>
    </row>
    <row r="16" spans="1:10" x14ac:dyDescent="0.35">
      <c r="A16" s="4">
        <v>43904</v>
      </c>
      <c r="B16" s="5"/>
      <c r="C16" s="3"/>
      <c r="D16" s="5"/>
      <c r="E16" s="5" t="e">
        <f t="shared" si="1"/>
        <v>#DIV/0!</v>
      </c>
      <c r="F16" s="6" t="e">
        <f t="shared" si="0"/>
        <v>#DIV/0!</v>
      </c>
      <c r="G16" s="6"/>
      <c r="H16" s="5"/>
      <c r="I16" s="5" t="e">
        <f t="shared" si="2"/>
        <v>#DIV/0!</v>
      </c>
      <c r="J16" s="6" t="e">
        <f t="shared" si="3"/>
        <v>#DIV/0!</v>
      </c>
    </row>
    <row r="17" spans="1:10" x14ac:dyDescent="0.35">
      <c r="A17" s="4">
        <v>43905</v>
      </c>
      <c r="B17" s="5"/>
      <c r="C17" s="3"/>
      <c r="D17" s="5"/>
      <c r="E17" s="5" t="e">
        <f t="shared" si="1"/>
        <v>#DIV/0!</v>
      </c>
      <c r="F17" s="6" t="e">
        <f t="shared" si="0"/>
        <v>#DIV/0!</v>
      </c>
      <c r="G17" s="6"/>
      <c r="H17" s="5"/>
      <c r="I17" s="5" t="e">
        <f t="shared" si="2"/>
        <v>#DIV/0!</v>
      </c>
      <c r="J17" s="6" t="e">
        <f t="shared" si="3"/>
        <v>#DIV/0!</v>
      </c>
    </row>
    <row r="18" spans="1:10" x14ac:dyDescent="0.35">
      <c r="A18" s="4">
        <v>43906</v>
      </c>
      <c r="B18" s="5"/>
      <c r="C18" s="3"/>
      <c r="D18" s="5"/>
      <c r="E18" s="5" t="e">
        <f t="shared" si="1"/>
        <v>#DIV/0!</v>
      </c>
      <c r="F18" s="6" t="e">
        <f t="shared" si="0"/>
        <v>#DIV/0!</v>
      </c>
      <c r="G18" s="6"/>
      <c r="H18" s="5"/>
      <c r="I18" s="5" t="e">
        <f t="shared" si="2"/>
        <v>#DIV/0!</v>
      </c>
      <c r="J18" s="6" t="e">
        <f t="shared" si="3"/>
        <v>#DIV/0!</v>
      </c>
    </row>
    <row r="19" spans="1:10" x14ac:dyDescent="0.35">
      <c r="A19" s="4">
        <v>43907</v>
      </c>
      <c r="B19" s="5"/>
      <c r="C19" s="3"/>
      <c r="D19" s="5"/>
      <c r="E19" s="5" t="e">
        <f t="shared" si="1"/>
        <v>#DIV/0!</v>
      </c>
      <c r="F19" s="6" t="e">
        <f t="shared" si="0"/>
        <v>#DIV/0!</v>
      </c>
      <c r="G19" s="6"/>
      <c r="H19" s="5"/>
      <c r="I19" s="5" t="e">
        <f t="shared" si="2"/>
        <v>#DIV/0!</v>
      </c>
      <c r="J19" s="6" t="e">
        <f t="shared" si="3"/>
        <v>#DIV/0!</v>
      </c>
    </row>
    <row r="20" spans="1:10" x14ac:dyDescent="0.35">
      <c r="A20" s="4">
        <v>43908</v>
      </c>
      <c r="B20" s="5"/>
      <c r="C20" s="3"/>
      <c r="D20" s="5"/>
      <c r="E20" s="5" t="e">
        <f t="shared" si="1"/>
        <v>#DIV/0!</v>
      </c>
      <c r="F20" s="6" t="e">
        <f t="shared" si="0"/>
        <v>#DIV/0!</v>
      </c>
      <c r="G20" s="6"/>
      <c r="H20" s="5"/>
      <c r="I20" s="5" t="e">
        <f t="shared" si="2"/>
        <v>#DIV/0!</v>
      </c>
      <c r="J20" s="6" t="e">
        <f t="shared" si="3"/>
        <v>#DIV/0!</v>
      </c>
    </row>
    <row r="21" spans="1:10" x14ac:dyDescent="0.35">
      <c r="A21" s="4">
        <v>43909</v>
      </c>
      <c r="B21" s="5"/>
      <c r="C21" s="3"/>
      <c r="D21" s="5"/>
      <c r="E21" s="5" t="e">
        <f t="shared" si="1"/>
        <v>#DIV/0!</v>
      </c>
      <c r="F21" s="6" t="e">
        <f t="shared" si="0"/>
        <v>#DIV/0!</v>
      </c>
      <c r="G21" s="6"/>
      <c r="H21" s="5"/>
      <c r="I21" s="5" t="e">
        <f t="shared" si="2"/>
        <v>#DIV/0!</v>
      </c>
      <c r="J21" s="6" t="e">
        <f t="shared" si="3"/>
        <v>#DIV/0!</v>
      </c>
    </row>
    <row r="22" spans="1:10" x14ac:dyDescent="0.35">
      <c r="A22" s="4">
        <v>43910</v>
      </c>
      <c r="B22" s="5"/>
      <c r="C22" s="3"/>
      <c r="D22" s="5"/>
      <c r="E22" s="5" t="e">
        <f t="shared" si="1"/>
        <v>#DIV/0!</v>
      </c>
      <c r="F22" s="6" t="e">
        <f t="shared" si="0"/>
        <v>#DIV/0!</v>
      </c>
      <c r="G22" s="6"/>
      <c r="H22" s="5"/>
      <c r="I22" s="5" t="e">
        <f t="shared" si="2"/>
        <v>#DIV/0!</v>
      </c>
      <c r="J22" s="6" t="e">
        <f t="shared" si="3"/>
        <v>#DIV/0!</v>
      </c>
    </row>
    <row r="23" spans="1:10" x14ac:dyDescent="0.35">
      <c r="A23" s="4">
        <v>43911</v>
      </c>
      <c r="B23" s="5"/>
      <c r="C23" s="3"/>
      <c r="D23" s="5"/>
      <c r="E23" s="5" t="e">
        <f t="shared" si="1"/>
        <v>#DIV/0!</v>
      </c>
      <c r="F23" s="6" t="e">
        <f t="shared" si="0"/>
        <v>#DIV/0!</v>
      </c>
      <c r="G23" s="6"/>
      <c r="H23" s="5"/>
      <c r="I23" s="5" t="e">
        <f t="shared" si="2"/>
        <v>#DIV/0!</v>
      </c>
      <c r="J23" s="6" t="e">
        <f t="shared" si="3"/>
        <v>#DIV/0!</v>
      </c>
    </row>
    <row r="24" spans="1:10" x14ac:dyDescent="0.35">
      <c r="A24" s="4">
        <v>43912</v>
      </c>
      <c r="B24" s="5"/>
      <c r="C24" s="3"/>
      <c r="D24" s="5"/>
      <c r="E24" s="5" t="e">
        <f t="shared" si="1"/>
        <v>#DIV/0!</v>
      </c>
      <c r="F24" s="6" t="e">
        <f t="shared" si="0"/>
        <v>#DIV/0!</v>
      </c>
      <c r="G24" s="6"/>
      <c r="H24" s="5"/>
      <c r="I24" s="5" t="e">
        <f t="shared" si="2"/>
        <v>#DIV/0!</v>
      </c>
      <c r="J24" s="6" t="e">
        <f t="shared" si="3"/>
        <v>#DIV/0!</v>
      </c>
    </row>
    <row r="25" spans="1:10" x14ac:dyDescent="0.35">
      <c r="A25" s="4">
        <v>43913</v>
      </c>
      <c r="B25" s="5"/>
      <c r="C25" s="3"/>
      <c r="D25" s="5"/>
      <c r="E25" s="5" t="e">
        <f t="shared" si="1"/>
        <v>#DIV/0!</v>
      </c>
      <c r="F25" s="6" t="e">
        <f t="shared" si="0"/>
        <v>#DIV/0!</v>
      </c>
      <c r="G25" s="6"/>
      <c r="H25" s="5"/>
      <c r="I25" s="5" t="e">
        <f t="shared" si="2"/>
        <v>#DIV/0!</v>
      </c>
      <c r="J25" s="6" t="e">
        <f t="shared" si="3"/>
        <v>#DIV/0!</v>
      </c>
    </row>
    <row r="26" spans="1:10" x14ac:dyDescent="0.35">
      <c r="A26" s="4">
        <v>43914</v>
      </c>
      <c r="B26" s="5"/>
      <c r="C26" s="3"/>
      <c r="D26" s="5"/>
      <c r="E26" s="5" t="e">
        <f t="shared" si="1"/>
        <v>#DIV/0!</v>
      </c>
      <c r="F26" s="6" t="e">
        <f t="shared" si="0"/>
        <v>#DIV/0!</v>
      </c>
      <c r="G26" s="6"/>
      <c r="H26" s="5"/>
      <c r="I26" s="5" t="e">
        <f t="shared" si="2"/>
        <v>#DIV/0!</v>
      </c>
      <c r="J26" s="6" t="e">
        <f t="shared" si="3"/>
        <v>#DIV/0!</v>
      </c>
    </row>
    <row r="27" spans="1:10" x14ac:dyDescent="0.35">
      <c r="A27" s="4">
        <v>43915</v>
      </c>
      <c r="B27" s="5"/>
      <c r="C27" s="3"/>
      <c r="D27" s="5"/>
      <c r="E27" s="5" t="e">
        <f t="shared" si="1"/>
        <v>#DIV/0!</v>
      </c>
      <c r="F27" s="6" t="e">
        <f t="shared" si="0"/>
        <v>#DIV/0!</v>
      </c>
      <c r="G27" s="6"/>
      <c r="H27" s="5"/>
      <c r="I27" s="5" t="e">
        <f t="shared" si="2"/>
        <v>#DIV/0!</v>
      </c>
      <c r="J27" s="6" t="e">
        <f t="shared" si="3"/>
        <v>#DIV/0!</v>
      </c>
    </row>
    <row r="28" spans="1:10" x14ac:dyDescent="0.35">
      <c r="A28" s="4">
        <v>43916</v>
      </c>
      <c r="B28" s="5"/>
      <c r="C28" s="3"/>
      <c r="D28" s="5"/>
      <c r="E28" s="5" t="e">
        <f t="shared" si="1"/>
        <v>#DIV/0!</v>
      </c>
      <c r="F28" s="6" t="e">
        <f t="shared" si="0"/>
        <v>#DIV/0!</v>
      </c>
      <c r="G28" s="6"/>
      <c r="H28" s="5"/>
      <c r="I28" s="5" t="e">
        <f t="shared" si="2"/>
        <v>#DIV/0!</v>
      </c>
      <c r="J28" s="6" t="e">
        <f t="shared" si="3"/>
        <v>#DIV/0!</v>
      </c>
    </row>
    <row r="29" spans="1:10" x14ac:dyDescent="0.35">
      <c r="A29" s="4">
        <v>43917</v>
      </c>
      <c r="B29" s="5"/>
      <c r="C29" s="3"/>
      <c r="D29" s="5"/>
      <c r="E29" s="5" t="e">
        <f t="shared" si="1"/>
        <v>#DIV/0!</v>
      </c>
      <c r="F29" s="6" t="e">
        <f t="shared" si="0"/>
        <v>#DIV/0!</v>
      </c>
      <c r="G29" s="6"/>
      <c r="H29" s="5"/>
      <c r="I29" s="5" t="e">
        <f t="shared" si="2"/>
        <v>#DIV/0!</v>
      </c>
      <c r="J29" s="6" t="e">
        <f t="shared" si="3"/>
        <v>#DIV/0!</v>
      </c>
    </row>
    <row r="30" spans="1:10" x14ac:dyDescent="0.35">
      <c r="A30" s="4">
        <v>43918</v>
      </c>
      <c r="B30" s="5"/>
      <c r="C30" s="3"/>
      <c r="D30" s="5"/>
      <c r="E30" s="5" t="e">
        <f t="shared" si="1"/>
        <v>#DIV/0!</v>
      </c>
      <c r="F30" s="6" t="e">
        <f t="shared" si="0"/>
        <v>#DIV/0!</v>
      </c>
      <c r="G30" s="6"/>
      <c r="H30" s="5"/>
      <c r="I30" s="5" t="e">
        <f t="shared" si="2"/>
        <v>#DIV/0!</v>
      </c>
      <c r="J30" s="6" t="e">
        <f t="shared" si="3"/>
        <v>#DIV/0!</v>
      </c>
    </row>
    <row r="31" spans="1:10" x14ac:dyDescent="0.35">
      <c r="A31" s="4">
        <v>43919</v>
      </c>
      <c r="B31" s="5"/>
      <c r="C31" s="3"/>
      <c r="D31" s="5"/>
      <c r="E31" s="5" t="e">
        <f t="shared" si="1"/>
        <v>#DIV/0!</v>
      </c>
      <c r="F31" s="6" t="e">
        <f t="shared" si="0"/>
        <v>#DIV/0!</v>
      </c>
      <c r="G31" s="6"/>
      <c r="H31" s="5"/>
      <c r="I31" s="5" t="e">
        <f t="shared" si="2"/>
        <v>#DIV/0!</v>
      </c>
      <c r="J31" s="6" t="e">
        <f t="shared" si="3"/>
        <v>#DIV/0!</v>
      </c>
    </row>
    <row r="32" spans="1:10" x14ac:dyDescent="0.35">
      <c r="A32" s="4">
        <v>43920</v>
      </c>
      <c r="B32" s="5"/>
      <c r="C32" s="3"/>
      <c r="D32" s="5"/>
      <c r="E32" s="5" t="e">
        <f t="shared" ref="E32:E33" si="4">(D32-B32)/B32</f>
        <v>#DIV/0!</v>
      </c>
      <c r="F32" s="6" t="e">
        <f t="shared" ref="F32:F33" si="5">ABS((B32-D32)/B32)</f>
        <v>#DIV/0!</v>
      </c>
      <c r="G32" s="6"/>
      <c r="H32" s="5"/>
      <c r="I32" s="5" t="e">
        <f t="shared" ref="I32:I33" si="6">(H32-B32)/B32</f>
        <v>#DIV/0!</v>
      </c>
      <c r="J32" s="6" t="e">
        <f t="shared" ref="J32:J33" si="7">ABS((B32-H32)/B32)</f>
        <v>#DIV/0!</v>
      </c>
    </row>
    <row r="33" spans="1:10" x14ac:dyDescent="0.35">
      <c r="A33" s="4">
        <v>43921</v>
      </c>
      <c r="B33" s="5"/>
      <c r="C33" s="3"/>
      <c r="D33" s="5"/>
      <c r="E33" s="5" t="e">
        <f t="shared" si="4"/>
        <v>#DIV/0!</v>
      </c>
      <c r="F33" s="6" t="e">
        <f t="shared" si="5"/>
        <v>#DIV/0!</v>
      </c>
      <c r="G33" s="6"/>
      <c r="H33" s="5"/>
      <c r="I33" s="5" t="e">
        <f t="shared" si="6"/>
        <v>#DIV/0!</v>
      </c>
      <c r="J33" s="6" t="e">
        <f t="shared" si="7"/>
        <v>#DIV/0!</v>
      </c>
    </row>
    <row r="34" spans="1:10" x14ac:dyDescent="0.35">
      <c r="A34" s="3"/>
      <c r="B34" s="3"/>
      <c r="C34" s="3"/>
      <c r="D34" s="3"/>
      <c r="E34" s="3"/>
      <c r="F34" s="5" t="e">
        <f>SUM(F3:F33)</f>
        <v>#DIV/0!</v>
      </c>
      <c r="G34" s="5"/>
      <c r="H34" s="3"/>
      <c r="I34" s="3"/>
      <c r="J34" s="5" t="e">
        <f>SUM(J3:J33)</f>
        <v>#DIV/0!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0</v>
      </c>
      <c r="G35" s="7"/>
      <c r="H35" s="3"/>
      <c r="I35" s="3" t="s">
        <v>1</v>
      </c>
      <c r="J35" s="7">
        <f>COUNT(H3:H33)</f>
        <v>0</v>
      </c>
    </row>
    <row r="36" spans="1:10" x14ac:dyDescent="0.35">
      <c r="A36" s="3"/>
      <c r="B36" s="3"/>
      <c r="C36" s="3"/>
      <c r="D36" s="3"/>
      <c r="E36" s="3" t="s">
        <v>4</v>
      </c>
      <c r="F36" s="5" t="e">
        <f>(F34/F35)*100</f>
        <v>#DIV/0!</v>
      </c>
      <c r="G36" s="5"/>
      <c r="H36" s="3"/>
      <c r="I36" s="3" t="s">
        <v>4</v>
      </c>
      <c r="J36" s="5" t="e">
        <f>(J34/J35)*100</f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D87F-92A2-461B-A4AB-38A1AC64EA75}">
  <dimension ref="A1:T40"/>
  <sheetViews>
    <sheetView tabSelected="1" workbookViewId="0">
      <selection activeCell="S40" sqref="A1:S40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0" hidden="1" customWidth="1"/>
    <col min="4" max="4" width="8.90625" bestFit="1" customWidth="1"/>
    <col min="5" max="5" width="7.1796875" bestFit="1" customWidth="1"/>
    <col min="6" max="6" width="8.90625" hidden="1" customWidth="1"/>
    <col min="7" max="7" width="0" hidden="1" customWidth="1"/>
    <col min="8" max="8" width="8.90625" bestFit="1" customWidth="1"/>
    <col min="9" max="9" width="6" bestFit="1" customWidth="1"/>
    <col min="10" max="10" width="8.90625" hidden="1" customWidth="1"/>
    <col min="11" max="11" width="10.6328125" hidden="1" customWidth="1"/>
    <col min="12" max="12" width="8.90625" bestFit="1" customWidth="1"/>
    <col min="13" max="13" width="0" hidden="1" customWidth="1"/>
    <col min="14" max="14" width="8.90625" bestFit="1" customWidth="1"/>
    <col min="15" max="15" width="7.1796875" bestFit="1" customWidth="1"/>
    <col min="16" max="16" width="8.90625" hidden="1" customWidth="1"/>
    <col min="17" max="17" width="0" hidden="1" customWidth="1"/>
    <col min="18" max="18" width="8.90625" bestFit="1" customWidth="1"/>
    <col min="19" max="19" width="6" bestFit="1" customWidth="1"/>
    <col min="20" max="20" width="8.90625" hidden="1" customWidth="1"/>
  </cols>
  <sheetData>
    <row r="1" spans="1:20" ht="85" thickBot="1" x14ac:dyDescent="0.4">
      <c r="A1" s="23"/>
      <c r="B1" s="22" t="s">
        <v>11</v>
      </c>
      <c r="C1" s="23"/>
      <c r="D1" s="22" t="s">
        <v>3</v>
      </c>
      <c r="E1" s="24"/>
      <c r="F1" s="25"/>
      <c r="G1" s="25"/>
      <c r="H1" s="22" t="s">
        <v>5</v>
      </c>
      <c r="I1" s="22"/>
      <c r="J1" s="23"/>
      <c r="K1" s="23" t="s">
        <v>0</v>
      </c>
      <c r="L1" s="22" t="s">
        <v>8</v>
      </c>
      <c r="M1" s="23"/>
      <c r="N1" s="22" t="s">
        <v>3</v>
      </c>
      <c r="O1" s="24"/>
      <c r="P1" s="25"/>
      <c r="Q1" s="25"/>
      <c r="R1" s="22" t="s">
        <v>5</v>
      </c>
      <c r="S1" s="22"/>
      <c r="T1" s="23"/>
    </row>
    <row r="2" spans="1:20" ht="29" thickBot="1" x14ac:dyDescent="0.4">
      <c r="A2" s="22" t="s">
        <v>0</v>
      </c>
      <c r="B2" s="22" t="s">
        <v>13</v>
      </c>
      <c r="C2" s="22"/>
      <c r="D2" s="22" t="s">
        <v>14</v>
      </c>
      <c r="E2" s="22" t="s">
        <v>15</v>
      </c>
      <c r="F2" s="22" t="s">
        <v>16</v>
      </c>
      <c r="G2" s="22"/>
      <c r="H2" s="22" t="s">
        <v>17</v>
      </c>
      <c r="I2" s="22" t="s">
        <v>18</v>
      </c>
      <c r="J2" s="22" t="s">
        <v>19</v>
      </c>
      <c r="K2" s="22" t="s">
        <v>0</v>
      </c>
      <c r="L2" s="22" t="s">
        <v>13</v>
      </c>
      <c r="M2" s="22"/>
      <c r="N2" s="22" t="s">
        <v>14</v>
      </c>
      <c r="O2" s="22" t="s">
        <v>15</v>
      </c>
      <c r="P2" s="22" t="s">
        <v>16</v>
      </c>
      <c r="Q2" s="22"/>
      <c r="R2" s="22" t="s">
        <v>17</v>
      </c>
      <c r="S2" s="22" t="s">
        <v>18</v>
      </c>
      <c r="T2" s="22" t="s">
        <v>19</v>
      </c>
    </row>
    <row r="3" spans="1:20" x14ac:dyDescent="0.35">
      <c r="A3" s="13">
        <v>43891</v>
      </c>
      <c r="B3" s="14">
        <v>0.76401141686571905</v>
      </c>
      <c r="C3" s="17"/>
      <c r="D3" s="14">
        <v>2.0209999999999999</v>
      </c>
      <c r="E3" s="14">
        <f>(D3-B3)/B3</f>
        <v>1.6452484287354654</v>
      </c>
      <c r="F3" s="15">
        <f t="shared" ref="F3:F33" si="0">ABS((B3-D3)/B3)</f>
        <v>1.6452484287354654</v>
      </c>
      <c r="G3" s="15"/>
      <c r="H3" s="14">
        <v>0.76401141686571905</v>
      </c>
      <c r="I3" s="14">
        <f>(H3-B3)/B3</f>
        <v>0</v>
      </c>
      <c r="J3" s="15">
        <f>ABS((B3-H3)/B3)</f>
        <v>0</v>
      </c>
      <c r="K3" s="13">
        <v>43891</v>
      </c>
      <c r="L3" s="14">
        <v>1.9090773668140101E-2</v>
      </c>
      <c r="M3" s="17"/>
      <c r="N3" s="14">
        <v>2.7199999999999998E-2</v>
      </c>
      <c r="O3" s="14">
        <f>(N3-L3)/L3</f>
        <v>0.42477201148705102</v>
      </c>
      <c r="P3" s="15">
        <f t="shared" ref="P3:P33" si="1">ABS((L3-N3)/L3)</f>
        <v>0.42477201148705102</v>
      </c>
      <c r="Q3" s="15"/>
      <c r="R3" s="14">
        <v>1.9090773668140101E-2</v>
      </c>
      <c r="S3" s="14">
        <f>(R3-L3)/L3</f>
        <v>0</v>
      </c>
      <c r="T3" s="15">
        <f>ABS((L3-R3)/L3)</f>
        <v>0</v>
      </c>
    </row>
    <row r="4" spans="1:20" x14ac:dyDescent="0.35">
      <c r="A4" s="13">
        <v>43892</v>
      </c>
      <c r="B4" s="14">
        <v>2.95245527731019</v>
      </c>
      <c r="C4" s="17"/>
      <c r="D4" s="14">
        <v>2.0266000000000002</v>
      </c>
      <c r="E4" s="14">
        <f t="shared" ref="E4:E33" si="2">(D4-B4)/B4</f>
        <v>-0.31358824786456463</v>
      </c>
      <c r="F4" s="15">
        <f t="shared" si="0"/>
        <v>0.31358824786456463</v>
      </c>
      <c r="G4" s="15"/>
      <c r="H4" s="14">
        <v>2.32410544940333</v>
      </c>
      <c r="I4" s="14">
        <f t="shared" ref="I4:I33" si="3">(H4-B4)/B4</f>
        <v>-0.2128228097935197</v>
      </c>
      <c r="J4" s="15">
        <f t="shared" ref="J4:J33" si="4">ABS((B4-H4)/B4)</f>
        <v>0.2128228097935197</v>
      </c>
      <c r="K4" s="13">
        <v>43892</v>
      </c>
      <c r="L4" s="14">
        <v>3.7387889456003902E-2</v>
      </c>
      <c r="M4" s="17"/>
      <c r="N4" s="14">
        <v>2.7199999999999998E-2</v>
      </c>
      <c r="O4" s="14">
        <f t="shared" ref="O4:O33" si="5">(N4-L4)/L4</f>
        <v>-0.27249169729124384</v>
      </c>
      <c r="P4" s="15">
        <f t="shared" si="1"/>
        <v>0.27249169729124384</v>
      </c>
      <c r="Q4" s="15"/>
      <c r="R4" s="14">
        <v>2.3152813419623799E-2</v>
      </c>
      <c r="S4" s="14">
        <f t="shared" ref="S4:S33" si="6">(R4-L4)/L4</f>
        <v>-0.38074029434400652</v>
      </c>
      <c r="T4" s="15">
        <f t="shared" ref="T4:T33" si="7">ABS((L4-R4)/L4)</f>
        <v>0.38074029434400652</v>
      </c>
    </row>
    <row r="5" spans="1:20" x14ac:dyDescent="0.35">
      <c r="A5" s="13">
        <v>43893</v>
      </c>
      <c r="B5" s="14">
        <v>2.4839277870721199</v>
      </c>
      <c r="C5" s="17"/>
      <c r="D5" s="14">
        <v>2.0320999999999998</v>
      </c>
      <c r="E5" s="14">
        <f t="shared" si="2"/>
        <v>-0.18190053246463458</v>
      </c>
      <c r="F5" s="15">
        <f t="shared" si="0"/>
        <v>0.18190053246463458</v>
      </c>
      <c r="G5" s="15"/>
      <c r="H5" s="14">
        <v>1.6484425620410399</v>
      </c>
      <c r="I5" s="14">
        <f t="shared" si="3"/>
        <v>-0.33635648724550543</v>
      </c>
      <c r="J5" s="15">
        <f t="shared" si="4"/>
        <v>0.33635648724550543</v>
      </c>
      <c r="K5" s="13">
        <v>43893</v>
      </c>
      <c r="L5" s="14">
        <v>2.9366597253829198E-2</v>
      </c>
      <c r="M5" s="17"/>
      <c r="N5" s="14">
        <v>2.7300000000000001E-2</v>
      </c>
      <c r="O5" s="14">
        <f t="shared" si="5"/>
        <v>-7.0372377023004501E-2</v>
      </c>
      <c r="P5" s="15">
        <f t="shared" si="1"/>
        <v>7.0372377023004501E-2</v>
      </c>
      <c r="Q5" s="15"/>
      <c r="R5" s="14">
        <v>1.57999077633947E-2</v>
      </c>
      <c r="S5" s="14">
        <f t="shared" si="6"/>
        <v>-0.461976897533319</v>
      </c>
      <c r="T5" s="15">
        <f t="shared" si="7"/>
        <v>0.461976897533319</v>
      </c>
    </row>
    <row r="6" spans="1:20" x14ac:dyDescent="0.35">
      <c r="A6" s="13">
        <v>43894</v>
      </c>
      <c r="B6" s="14">
        <v>2.5014491706187498</v>
      </c>
      <c r="C6" s="17"/>
      <c r="D6" s="14">
        <v>2.0377000000000001</v>
      </c>
      <c r="E6" s="14">
        <f t="shared" si="2"/>
        <v>-0.18539220227450728</v>
      </c>
      <c r="F6" s="15">
        <f t="shared" si="0"/>
        <v>0.18539220227450728</v>
      </c>
      <c r="G6" s="15"/>
      <c r="H6" s="14">
        <v>1.7651203608110999</v>
      </c>
      <c r="I6" s="14">
        <f t="shared" si="3"/>
        <v>-0.29436089226051082</v>
      </c>
      <c r="J6" s="15">
        <f t="shared" si="4"/>
        <v>0.29436089226051082</v>
      </c>
      <c r="K6" s="13">
        <v>43894</v>
      </c>
      <c r="L6" s="14">
        <v>3.63173241820186E-2</v>
      </c>
      <c r="M6" s="17"/>
      <c r="N6" s="14">
        <v>2.7300000000000001E-2</v>
      </c>
      <c r="O6" s="14">
        <f t="shared" si="5"/>
        <v>-0.24829263678195895</v>
      </c>
      <c r="P6" s="15">
        <f t="shared" si="1"/>
        <v>0.24829263678195895</v>
      </c>
      <c r="Q6" s="15"/>
      <c r="R6" s="14">
        <v>2.1575357060355599E-2</v>
      </c>
      <c r="S6" s="14">
        <f t="shared" si="6"/>
        <v>-0.40592107083048895</v>
      </c>
      <c r="T6" s="15">
        <f t="shared" si="7"/>
        <v>0.40592107083048895</v>
      </c>
    </row>
    <row r="7" spans="1:20" x14ac:dyDescent="0.35">
      <c r="A7" s="13">
        <v>43895</v>
      </c>
      <c r="B7" s="14">
        <v>2.3986281917691201</v>
      </c>
      <c r="C7" s="17"/>
      <c r="D7" s="14">
        <v>2.0432999999999999</v>
      </c>
      <c r="E7" s="14">
        <f t="shared" si="2"/>
        <v>-0.14813808700674286</v>
      </c>
      <c r="F7" s="15">
        <f t="shared" si="0"/>
        <v>0.14813808700674286</v>
      </c>
      <c r="G7" s="15"/>
      <c r="H7" s="14">
        <v>1.3115975092800201</v>
      </c>
      <c r="I7" s="14">
        <f t="shared" si="3"/>
        <v>-0.45318848757770797</v>
      </c>
      <c r="J7" s="15">
        <f t="shared" si="4"/>
        <v>0.45318848757770797</v>
      </c>
      <c r="K7" s="13">
        <v>43895</v>
      </c>
      <c r="L7" s="14">
        <v>3.2271394841372897E-2</v>
      </c>
      <c r="M7" s="17"/>
      <c r="N7" s="14">
        <v>2.7300000000000001E-2</v>
      </c>
      <c r="O7" s="14">
        <f t="shared" si="5"/>
        <v>-0.15404958062114557</v>
      </c>
      <c r="P7" s="15">
        <f t="shared" si="1"/>
        <v>0.15404958062114557</v>
      </c>
      <c r="Q7" s="15"/>
      <c r="R7" s="14">
        <v>1.6753811087640898E-2</v>
      </c>
      <c r="S7" s="14">
        <f t="shared" si="6"/>
        <v>-0.48084639136322643</v>
      </c>
      <c r="T7" s="15">
        <f t="shared" si="7"/>
        <v>0.48084639136322643</v>
      </c>
    </row>
    <row r="8" spans="1:20" x14ac:dyDescent="0.35">
      <c r="A8" s="13">
        <v>43896</v>
      </c>
      <c r="B8" s="14">
        <v>2.8675565790202802</v>
      </c>
      <c r="C8" s="17"/>
      <c r="D8" s="14">
        <v>2.0489000000000002</v>
      </c>
      <c r="E8" s="14">
        <f t="shared" si="2"/>
        <v>-0.28548925067765513</v>
      </c>
      <c r="F8" s="15">
        <f t="shared" si="0"/>
        <v>0.28548925067765513</v>
      </c>
      <c r="G8" s="15"/>
      <c r="H8" s="14">
        <v>2.45605682159256</v>
      </c>
      <c r="I8" s="14">
        <f t="shared" si="3"/>
        <v>-0.14350187906957071</v>
      </c>
      <c r="J8" s="15">
        <f t="shared" si="4"/>
        <v>0.14350187906957071</v>
      </c>
      <c r="K8" s="13">
        <v>43896</v>
      </c>
      <c r="L8" s="14">
        <v>2.5480878241360101E-2</v>
      </c>
      <c r="M8" s="17"/>
      <c r="N8" s="14">
        <v>2.7400000000000001E-2</v>
      </c>
      <c r="O8" s="14">
        <f t="shared" si="5"/>
        <v>7.5316154351572406E-2</v>
      </c>
      <c r="P8" s="15">
        <f t="shared" si="1"/>
        <v>7.5316154351572406E-2</v>
      </c>
      <c r="Q8" s="15"/>
      <c r="R8" s="14">
        <v>3.0658275477508101E-2</v>
      </c>
      <c r="S8" s="14">
        <f t="shared" si="6"/>
        <v>0.2031875505666105</v>
      </c>
      <c r="T8" s="15">
        <f t="shared" si="7"/>
        <v>0.2031875505666105</v>
      </c>
    </row>
    <row r="9" spans="1:20" x14ac:dyDescent="0.35">
      <c r="A9" s="13">
        <v>43897</v>
      </c>
      <c r="B9" s="14">
        <v>1.1817298524512101</v>
      </c>
      <c r="C9" s="17"/>
      <c r="D9" s="14">
        <v>2.0546000000000002</v>
      </c>
      <c r="E9" s="14">
        <f t="shared" si="2"/>
        <v>0.73863763849092423</v>
      </c>
      <c r="F9" s="15">
        <f t="shared" si="0"/>
        <v>0.73863763849092423</v>
      </c>
      <c r="G9" s="15"/>
      <c r="H9" s="14">
        <v>2.2644557893266901</v>
      </c>
      <c r="I9" s="14">
        <f t="shared" si="3"/>
        <v>0.91622119440380501</v>
      </c>
      <c r="J9" s="15">
        <f t="shared" si="4"/>
        <v>0.91622119440380501</v>
      </c>
      <c r="K9" s="13">
        <v>43897</v>
      </c>
      <c r="L9" s="14">
        <v>1.2351520899683201E-2</v>
      </c>
      <c r="M9" s="17"/>
      <c r="N9" s="14">
        <v>2.7400000000000001E-2</v>
      </c>
      <c r="O9" s="14">
        <f t="shared" si="5"/>
        <v>1.2183502924488248</v>
      </c>
      <c r="P9" s="15">
        <f t="shared" si="1"/>
        <v>1.2183502924488248</v>
      </c>
      <c r="Q9" s="15"/>
      <c r="R9" s="14">
        <v>3.11236611532472E-2</v>
      </c>
      <c r="S9" s="14">
        <f t="shared" si="6"/>
        <v>1.5198241905614618</v>
      </c>
      <c r="T9" s="15">
        <f t="shared" si="7"/>
        <v>1.5198241905614618</v>
      </c>
    </row>
    <row r="10" spans="1:20" x14ac:dyDescent="0.35">
      <c r="A10" s="13">
        <v>43898</v>
      </c>
      <c r="B10" s="14">
        <v>0.85346880796882796</v>
      </c>
      <c r="C10" s="17"/>
      <c r="D10" s="14">
        <v>2.0602</v>
      </c>
      <c r="E10" s="14">
        <f t="shared" si="2"/>
        <v>1.4139136436668072</v>
      </c>
      <c r="F10" s="15">
        <f t="shared" si="0"/>
        <v>1.4139136436668072</v>
      </c>
      <c r="G10" s="15"/>
      <c r="H10" s="14">
        <v>2.2711196201274202</v>
      </c>
      <c r="I10" s="14">
        <f t="shared" si="3"/>
        <v>1.6610458389597882</v>
      </c>
      <c r="J10" s="15">
        <f t="shared" si="4"/>
        <v>1.6610458389597882</v>
      </c>
      <c r="K10" s="13">
        <v>43898</v>
      </c>
      <c r="L10" s="14">
        <v>1.8232841631397601E-2</v>
      </c>
      <c r="M10" s="17"/>
      <c r="N10" s="14">
        <v>2.7400000000000001E-2</v>
      </c>
      <c r="O10" s="14">
        <f t="shared" si="5"/>
        <v>0.50278275618959078</v>
      </c>
      <c r="P10" s="15">
        <f t="shared" si="1"/>
        <v>0.50278275618959078</v>
      </c>
      <c r="Q10" s="15"/>
      <c r="R10" s="14">
        <v>3.6161536259833198E-2</v>
      </c>
      <c r="S10" s="14">
        <f t="shared" si="6"/>
        <v>0.98331872732123926</v>
      </c>
      <c r="T10" s="15">
        <f t="shared" si="7"/>
        <v>0.98331872732123926</v>
      </c>
    </row>
    <row r="11" spans="1:20" x14ac:dyDescent="0.35">
      <c r="A11" s="13">
        <v>43899</v>
      </c>
      <c r="B11" s="14">
        <v>4.0106001629432004</v>
      </c>
      <c r="C11" s="17"/>
      <c r="D11" s="14">
        <v>2.0659000000000001</v>
      </c>
      <c r="E11" s="14">
        <f t="shared" si="2"/>
        <v>-0.48489006231827203</v>
      </c>
      <c r="F11" s="15">
        <f t="shared" si="0"/>
        <v>0.48489006231827203</v>
      </c>
      <c r="G11" s="15"/>
      <c r="H11" s="14">
        <v>2.4311462996569402</v>
      </c>
      <c r="I11" s="14">
        <f t="shared" si="3"/>
        <v>-0.39381982723682174</v>
      </c>
      <c r="J11" s="15">
        <f t="shared" si="4"/>
        <v>0.39381982723682174</v>
      </c>
      <c r="K11" s="13">
        <v>43899</v>
      </c>
      <c r="L11" s="14">
        <v>3.84063645172864E-2</v>
      </c>
      <c r="M11" s="17"/>
      <c r="N11" s="14">
        <v>2.75E-2</v>
      </c>
      <c r="O11" s="14">
        <f t="shared" si="5"/>
        <v>-0.28397284289632596</v>
      </c>
      <c r="P11" s="15">
        <f t="shared" si="1"/>
        <v>0.28397284289632596</v>
      </c>
      <c r="Q11" s="15"/>
      <c r="R11" s="14">
        <v>3.0780385556991301E-2</v>
      </c>
      <c r="S11" s="14">
        <f t="shared" si="6"/>
        <v>-0.1985602921844557</v>
      </c>
      <c r="T11" s="15">
        <f t="shared" si="7"/>
        <v>0.1985602921844557</v>
      </c>
    </row>
    <row r="12" spans="1:20" x14ac:dyDescent="0.35">
      <c r="A12" s="13">
        <v>43900</v>
      </c>
      <c r="B12" s="14">
        <v>2.4881737499713501</v>
      </c>
      <c r="C12" s="17"/>
      <c r="D12" s="14">
        <v>2.0714999999999999</v>
      </c>
      <c r="E12" s="14">
        <f t="shared" si="2"/>
        <v>-0.1674616774556632</v>
      </c>
      <c r="F12" s="15">
        <f t="shared" si="0"/>
        <v>0.1674616774556632</v>
      </c>
      <c r="G12" s="15"/>
      <c r="H12" s="14">
        <v>1.57603586078533</v>
      </c>
      <c r="I12" s="14">
        <f t="shared" si="3"/>
        <v>-0.36658930639249887</v>
      </c>
      <c r="J12" s="15">
        <f t="shared" si="4"/>
        <v>0.36658930639249887</v>
      </c>
      <c r="K12" s="13">
        <v>43900</v>
      </c>
      <c r="L12" s="14">
        <v>2.0369030777364901E-2</v>
      </c>
      <c r="M12" s="17"/>
      <c r="N12" s="14">
        <v>2.75E-2</v>
      </c>
      <c r="O12" s="14">
        <f t="shared" si="5"/>
        <v>0.35008878432052803</v>
      </c>
      <c r="P12" s="15">
        <f t="shared" si="1"/>
        <v>0.35008878432052803</v>
      </c>
      <c r="Q12" s="15"/>
      <c r="R12" s="14">
        <v>2.6044029475882999E-2</v>
      </c>
      <c r="S12" s="14">
        <f t="shared" si="6"/>
        <v>0.27860916705101374</v>
      </c>
      <c r="T12" s="15">
        <f t="shared" si="7"/>
        <v>0.27860916705101374</v>
      </c>
    </row>
    <row r="13" spans="1:20" x14ac:dyDescent="0.35">
      <c r="A13" s="13">
        <v>43901</v>
      </c>
      <c r="B13" s="14">
        <v>1.7019699602193299</v>
      </c>
      <c r="C13" s="17"/>
      <c r="D13" s="14">
        <v>2.0771999999999999</v>
      </c>
      <c r="E13" s="14">
        <f t="shared" si="2"/>
        <v>0.22046807437912405</v>
      </c>
      <c r="F13" s="15">
        <f t="shared" si="0"/>
        <v>0.22046807437912405</v>
      </c>
      <c r="G13" s="15"/>
      <c r="H13" s="14">
        <v>1.9123368010299799</v>
      </c>
      <c r="I13" s="14">
        <f t="shared" si="3"/>
        <v>0.12360197049749365</v>
      </c>
      <c r="J13" s="15">
        <f t="shared" si="4"/>
        <v>0.12360197049749365</v>
      </c>
      <c r="K13" s="13">
        <v>43901</v>
      </c>
      <c r="L13" s="14">
        <v>1.52740418259054E-2</v>
      </c>
      <c r="M13" s="17"/>
      <c r="N13" s="14">
        <v>2.76E-2</v>
      </c>
      <c r="O13" s="14">
        <f t="shared" si="5"/>
        <v>0.80698732624846359</v>
      </c>
      <c r="P13" s="15">
        <f t="shared" si="1"/>
        <v>0.80698732624846359</v>
      </c>
      <c r="Q13" s="15"/>
      <c r="R13" s="14">
        <v>2.67296057126916E-2</v>
      </c>
      <c r="S13" s="14">
        <f t="shared" si="6"/>
        <v>0.75000212892942952</v>
      </c>
      <c r="T13" s="15">
        <f t="shared" si="7"/>
        <v>0.75000212892942952</v>
      </c>
    </row>
    <row r="14" spans="1:20" x14ac:dyDescent="0.35">
      <c r="A14" s="13">
        <v>43902</v>
      </c>
      <c r="B14" s="14">
        <v>2.7248055035471901</v>
      </c>
      <c r="C14" s="17"/>
      <c r="D14" s="14">
        <v>2.0829</v>
      </c>
      <c r="E14" s="14">
        <f t="shared" si="2"/>
        <v>-0.23557846705445526</v>
      </c>
      <c r="F14" s="15">
        <f t="shared" si="0"/>
        <v>0.23557846705445526</v>
      </c>
      <c r="G14" s="15"/>
      <c r="H14" s="14">
        <v>1.4783939660037499</v>
      </c>
      <c r="I14" s="14">
        <f t="shared" si="3"/>
        <v>-0.45743137846750681</v>
      </c>
      <c r="J14" s="15">
        <f t="shared" si="4"/>
        <v>0.45743137846750681</v>
      </c>
      <c r="K14" s="13">
        <v>43902</v>
      </c>
      <c r="L14" s="14">
        <v>3.6323244320228598E-2</v>
      </c>
      <c r="M14" s="17"/>
      <c r="N14" s="14">
        <v>2.76E-2</v>
      </c>
      <c r="O14" s="14">
        <f t="shared" si="5"/>
        <v>-0.2401559795519306</v>
      </c>
      <c r="P14" s="15">
        <f t="shared" si="1"/>
        <v>0.2401559795519306</v>
      </c>
      <c r="Q14" s="15"/>
      <c r="R14" s="14">
        <v>1.9402328286875901E-2</v>
      </c>
      <c r="S14" s="14">
        <f t="shared" si="6"/>
        <v>-0.46584264016111998</v>
      </c>
      <c r="T14" s="15">
        <f t="shared" si="7"/>
        <v>0.46584264016111998</v>
      </c>
    </row>
    <row r="15" spans="1:20" x14ac:dyDescent="0.35">
      <c r="A15" s="13">
        <v>43903</v>
      </c>
      <c r="B15" s="14">
        <v>2.99246611336204</v>
      </c>
      <c r="C15" s="17"/>
      <c r="D15" s="14">
        <v>2.0886</v>
      </c>
      <c r="E15" s="14">
        <f t="shared" si="2"/>
        <v>-0.30204723432825947</v>
      </c>
      <c r="F15" s="15">
        <f t="shared" si="0"/>
        <v>0.30204723432825947</v>
      </c>
      <c r="G15" s="15"/>
      <c r="H15" s="14">
        <v>2.60006520010996</v>
      </c>
      <c r="I15" s="14">
        <f t="shared" si="3"/>
        <v>-0.13112960962195058</v>
      </c>
      <c r="J15" s="15">
        <f t="shared" si="4"/>
        <v>0.13112960962195058</v>
      </c>
      <c r="K15" s="13">
        <v>43903</v>
      </c>
      <c r="L15" s="14">
        <v>3.5983647620305398E-2</v>
      </c>
      <c r="M15" s="17"/>
      <c r="N15" s="14">
        <v>2.76E-2</v>
      </c>
      <c r="O15" s="14">
        <f t="shared" si="5"/>
        <v>-0.23298492995397571</v>
      </c>
      <c r="P15" s="15">
        <f t="shared" si="1"/>
        <v>0.23298492995397571</v>
      </c>
      <c r="Q15" s="15"/>
      <c r="R15" s="14">
        <v>3.3018975622589E-2</v>
      </c>
      <c r="S15" s="14">
        <f t="shared" si="6"/>
        <v>-8.2389423912751072E-2</v>
      </c>
      <c r="T15" s="15">
        <f t="shared" si="7"/>
        <v>8.2389423912751072E-2</v>
      </c>
    </row>
    <row r="16" spans="1:20" x14ac:dyDescent="0.35">
      <c r="A16" s="13">
        <v>43904</v>
      </c>
      <c r="B16" s="14">
        <v>0.98538694928752002</v>
      </c>
      <c r="C16" s="17"/>
      <c r="D16" s="14">
        <v>2.0943999999999998</v>
      </c>
      <c r="E16" s="14">
        <f t="shared" si="2"/>
        <v>1.1254594466816787</v>
      </c>
      <c r="F16" s="15">
        <f t="shared" si="0"/>
        <v>1.1254594466816787</v>
      </c>
      <c r="G16" s="15"/>
      <c r="H16" s="14">
        <v>1.78833717749293</v>
      </c>
      <c r="I16" s="14">
        <f t="shared" si="3"/>
        <v>0.81485778636096184</v>
      </c>
      <c r="J16" s="15">
        <f t="shared" si="4"/>
        <v>0.81485778636096184</v>
      </c>
      <c r="K16" s="13">
        <v>43904</v>
      </c>
      <c r="L16" s="14">
        <v>1.1713972082361499E-2</v>
      </c>
      <c r="M16" s="17"/>
      <c r="N16" s="14">
        <v>2.7699999999999999E-2</v>
      </c>
      <c r="O16" s="14">
        <f t="shared" si="5"/>
        <v>1.3646974574670292</v>
      </c>
      <c r="P16" s="15">
        <f t="shared" si="1"/>
        <v>1.3646974574670292</v>
      </c>
      <c r="Q16" s="15"/>
      <c r="R16" s="14">
        <v>2.5989903374755301E-2</v>
      </c>
      <c r="S16" s="14">
        <f t="shared" si="6"/>
        <v>1.2187096906172428</v>
      </c>
      <c r="T16" s="15">
        <f t="shared" si="7"/>
        <v>1.2187096906172428</v>
      </c>
    </row>
    <row r="17" spans="1:20" x14ac:dyDescent="0.35">
      <c r="A17" s="13">
        <v>43905</v>
      </c>
      <c r="B17" s="14">
        <v>0.87550392117765197</v>
      </c>
      <c r="C17" s="17"/>
      <c r="D17" s="14">
        <v>2.1000999999999999</v>
      </c>
      <c r="E17" s="14">
        <f t="shared" si="2"/>
        <v>1.3987328316875238</v>
      </c>
      <c r="F17" s="15">
        <f t="shared" si="0"/>
        <v>1.3987328316875238</v>
      </c>
      <c r="G17" s="15"/>
      <c r="H17" s="14">
        <v>2.6458334598451998</v>
      </c>
      <c r="I17" s="14">
        <f t="shared" si="3"/>
        <v>2.022069228754857</v>
      </c>
      <c r="J17" s="15">
        <f t="shared" si="4"/>
        <v>2.022069228754857</v>
      </c>
      <c r="K17" s="13">
        <v>43905</v>
      </c>
      <c r="L17" s="14">
        <v>1.8976198798045501E-2</v>
      </c>
      <c r="M17" s="17"/>
      <c r="N17" s="14">
        <v>2.7699999999999999E-2</v>
      </c>
      <c r="O17" s="14">
        <f t="shared" si="5"/>
        <v>0.45972332471838495</v>
      </c>
      <c r="P17" s="15">
        <f t="shared" si="1"/>
        <v>0.45972332471838495</v>
      </c>
      <c r="Q17" s="15"/>
      <c r="R17" s="14">
        <v>3.6147281453133798E-2</v>
      </c>
      <c r="S17" s="14">
        <f t="shared" si="6"/>
        <v>0.90487472427074667</v>
      </c>
      <c r="T17" s="15">
        <f t="shared" si="7"/>
        <v>0.90487472427074667</v>
      </c>
    </row>
    <row r="18" spans="1:20" x14ac:dyDescent="0.35">
      <c r="A18" s="13">
        <v>43906</v>
      </c>
      <c r="B18" s="14">
        <v>3.6718959984183299</v>
      </c>
      <c r="C18" s="17"/>
      <c r="D18" s="14">
        <v>2.1059000000000001</v>
      </c>
      <c r="E18" s="14">
        <f t="shared" si="2"/>
        <v>-0.42648157766257078</v>
      </c>
      <c r="F18" s="15">
        <f t="shared" si="0"/>
        <v>0.42648157766257078</v>
      </c>
      <c r="G18" s="15"/>
      <c r="H18" s="14">
        <v>1.73543967202815</v>
      </c>
      <c r="I18" s="14">
        <f t="shared" si="3"/>
        <v>-0.52737232405937118</v>
      </c>
      <c r="J18" s="15">
        <f t="shared" si="4"/>
        <v>0.52737232405937118</v>
      </c>
      <c r="K18" s="13">
        <v>43906</v>
      </c>
      <c r="L18" s="14">
        <v>4.2041289471089802E-2</v>
      </c>
      <c r="M18" s="17"/>
      <c r="N18" s="14">
        <v>2.7699999999999999E-2</v>
      </c>
      <c r="O18" s="14">
        <f t="shared" si="5"/>
        <v>-0.34112392011552745</v>
      </c>
      <c r="P18" s="15">
        <f t="shared" si="1"/>
        <v>0.34112392011552745</v>
      </c>
      <c r="Q18" s="15"/>
      <c r="R18" s="14">
        <v>2.3350213328590701E-2</v>
      </c>
      <c r="S18" s="14">
        <f t="shared" si="6"/>
        <v>-0.44458855514772549</v>
      </c>
      <c r="T18" s="15">
        <f t="shared" si="7"/>
        <v>0.44458855514772549</v>
      </c>
    </row>
    <row r="19" spans="1:20" x14ac:dyDescent="0.35">
      <c r="A19" s="13">
        <v>43907</v>
      </c>
      <c r="B19" s="14">
        <v>3.0761854451161601</v>
      </c>
      <c r="C19" s="17"/>
      <c r="D19" s="14">
        <v>2.1116999999999999</v>
      </c>
      <c r="E19" s="14">
        <f t="shared" si="2"/>
        <v>-0.31353293301852292</v>
      </c>
      <c r="F19" s="15">
        <f t="shared" si="0"/>
        <v>0.31353293301852292</v>
      </c>
      <c r="G19" s="15"/>
      <c r="H19" s="14">
        <v>2.0108094344208101</v>
      </c>
      <c r="I19" s="14">
        <f t="shared" si="3"/>
        <v>-0.34633022933866731</v>
      </c>
      <c r="J19" s="15">
        <f t="shared" si="4"/>
        <v>0.34633022933866731</v>
      </c>
      <c r="K19" s="13">
        <v>43907</v>
      </c>
      <c r="L19" s="14">
        <v>4.3615772593766401E-2</v>
      </c>
      <c r="M19" s="17"/>
      <c r="N19" s="14">
        <v>2.7799999999999998E-2</v>
      </c>
      <c r="O19" s="14">
        <f t="shared" si="5"/>
        <v>-0.3626158990939623</v>
      </c>
      <c r="P19" s="15">
        <f t="shared" si="1"/>
        <v>0.3626158990939623</v>
      </c>
      <c r="Q19" s="15"/>
      <c r="R19" s="14">
        <v>3.5458592695675202E-2</v>
      </c>
      <c r="S19" s="14">
        <f t="shared" si="6"/>
        <v>-0.18702362500984401</v>
      </c>
      <c r="T19" s="15">
        <f t="shared" si="7"/>
        <v>0.18702362500984401</v>
      </c>
    </row>
    <row r="20" spans="1:20" x14ac:dyDescent="0.35">
      <c r="A20" s="13">
        <v>43908</v>
      </c>
      <c r="B20" s="14">
        <v>3.0991966587598698</v>
      </c>
      <c r="C20" s="17"/>
      <c r="D20" s="14">
        <v>2.1175000000000002</v>
      </c>
      <c r="E20" s="14">
        <f t="shared" si="2"/>
        <v>-0.31675842705402613</v>
      </c>
      <c r="F20" s="15">
        <f t="shared" si="0"/>
        <v>0.31675842705402613</v>
      </c>
      <c r="G20" s="15"/>
      <c r="H20" s="14">
        <v>1.7066057366048</v>
      </c>
      <c r="I20" s="14">
        <f t="shared" si="3"/>
        <v>-0.44933932095561469</v>
      </c>
      <c r="J20" s="15">
        <f t="shared" si="4"/>
        <v>0.44933932095561469</v>
      </c>
      <c r="K20" s="13">
        <v>43908</v>
      </c>
      <c r="L20" s="14">
        <v>4.1734182592481302E-2</v>
      </c>
      <c r="M20" s="17"/>
      <c r="N20" s="14">
        <v>2.7799999999999998E-2</v>
      </c>
      <c r="O20" s="14">
        <f t="shared" si="5"/>
        <v>-0.33387937002488799</v>
      </c>
      <c r="P20" s="15">
        <f t="shared" si="1"/>
        <v>0.33387937002488799</v>
      </c>
      <c r="Q20" s="15"/>
      <c r="R20" s="14">
        <v>2.2898501121157901E-2</v>
      </c>
      <c r="S20" s="14">
        <f t="shared" si="6"/>
        <v>-0.45132503624778736</v>
      </c>
      <c r="T20" s="15">
        <f t="shared" si="7"/>
        <v>0.45132503624778736</v>
      </c>
    </row>
    <row r="21" spans="1:20" x14ac:dyDescent="0.35">
      <c r="A21" s="13">
        <v>43909</v>
      </c>
      <c r="B21" s="14">
        <v>2.6863808492554502</v>
      </c>
      <c r="C21" s="17"/>
      <c r="D21" s="14">
        <v>2.1233</v>
      </c>
      <c r="E21" s="14">
        <f t="shared" si="2"/>
        <v>-0.20960574127511075</v>
      </c>
      <c r="F21" s="15">
        <f t="shared" si="0"/>
        <v>0.20960574127511075</v>
      </c>
      <c r="G21" s="15"/>
      <c r="H21" s="14">
        <v>1.7232930584794799</v>
      </c>
      <c r="I21" s="14">
        <f t="shared" si="3"/>
        <v>-0.35850754037458876</v>
      </c>
      <c r="J21" s="15">
        <f t="shared" si="4"/>
        <v>0.35850754037458876</v>
      </c>
      <c r="K21" s="13">
        <v>43909</v>
      </c>
      <c r="L21" s="14">
        <v>3.8129587443545401E-2</v>
      </c>
      <c r="M21" s="17"/>
      <c r="N21" s="14">
        <v>2.7900000000000001E-2</v>
      </c>
      <c r="O21" s="14">
        <f t="shared" si="5"/>
        <v>-0.26828476596268735</v>
      </c>
      <c r="P21" s="15">
        <f t="shared" si="1"/>
        <v>0.26828476596268735</v>
      </c>
      <c r="Q21" s="15"/>
      <c r="R21" s="14">
        <v>2.9244248238271001E-2</v>
      </c>
      <c r="S21" s="14">
        <f t="shared" si="6"/>
        <v>-0.23303003785262608</v>
      </c>
      <c r="T21" s="15">
        <f t="shared" si="7"/>
        <v>0.23303003785262608</v>
      </c>
    </row>
    <row r="22" spans="1:20" x14ac:dyDescent="0.35">
      <c r="A22" s="13">
        <v>43910</v>
      </c>
      <c r="B22" s="14">
        <v>3.0501967753569201</v>
      </c>
      <c r="C22" s="17"/>
      <c r="D22" s="14">
        <v>2.1291000000000002</v>
      </c>
      <c r="E22" s="14">
        <f t="shared" si="2"/>
        <v>-0.30197946007897714</v>
      </c>
      <c r="F22" s="15">
        <f t="shared" si="0"/>
        <v>0.30197946007897714</v>
      </c>
      <c r="G22" s="15"/>
      <c r="H22" s="14">
        <v>2.0023542034564401</v>
      </c>
      <c r="I22" s="14">
        <f t="shared" si="3"/>
        <v>-0.34353277807064309</v>
      </c>
      <c r="J22" s="15">
        <f t="shared" si="4"/>
        <v>0.34353277807064309</v>
      </c>
      <c r="K22" s="13">
        <v>43910</v>
      </c>
      <c r="L22" s="14">
        <v>3.9661410972475997E-2</v>
      </c>
      <c r="M22" s="17"/>
      <c r="N22" s="14">
        <v>2.7900000000000001E-2</v>
      </c>
      <c r="O22" s="14">
        <f t="shared" si="5"/>
        <v>-0.29654545020191325</v>
      </c>
      <c r="P22" s="15">
        <f t="shared" si="1"/>
        <v>0.29654545020191325</v>
      </c>
      <c r="Q22" s="15"/>
      <c r="R22" s="14">
        <v>2.72010922216494E-2</v>
      </c>
      <c r="S22" s="14">
        <f t="shared" si="6"/>
        <v>-0.31416730886033628</v>
      </c>
      <c r="T22" s="15">
        <f t="shared" si="7"/>
        <v>0.31416730886033628</v>
      </c>
    </row>
    <row r="23" spans="1:20" x14ac:dyDescent="0.35">
      <c r="A23" s="13">
        <v>43911</v>
      </c>
      <c r="B23" s="14">
        <v>1.3630424844556299</v>
      </c>
      <c r="C23" s="17"/>
      <c r="D23" s="14">
        <v>2.1349999999999998</v>
      </c>
      <c r="E23" s="14">
        <f t="shared" si="2"/>
        <v>0.56634882943701725</v>
      </c>
      <c r="F23" s="15">
        <f t="shared" si="0"/>
        <v>0.56634882943701725</v>
      </c>
      <c r="G23" s="15"/>
      <c r="H23" s="14">
        <v>1.99537232443574</v>
      </c>
      <c r="I23" s="14">
        <f t="shared" si="3"/>
        <v>0.46391058766788851</v>
      </c>
      <c r="J23" s="15">
        <f t="shared" si="4"/>
        <v>0.46391058766788851</v>
      </c>
      <c r="K23" s="13">
        <v>43911</v>
      </c>
      <c r="L23" s="14">
        <v>1.6564852939918599E-2</v>
      </c>
      <c r="M23" s="17"/>
      <c r="N23" s="14">
        <v>2.7900000000000001E-2</v>
      </c>
      <c r="O23" s="14">
        <f t="shared" si="5"/>
        <v>0.68428902455062202</v>
      </c>
      <c r="P23" s="15">
        <f t="shared" si="1"/>
        <v>0.68428902455062202</v>
      </c>
      <c r="Q23" s="15"/>
      <c r="R23" s="14">
        <v>2.8509297247854701E-2</v>
      </c>
      <c r="S23" s="14">
        <f t="shared" si="6"/>
        <v>0.72107155742698659</v>
      </c>
      <c r="T23" s="15">
        <f t="shared" si="7"/>
        <v>0.72107155742698659</v>
      </c>
    </row>
    <row r="24" spans="1:20" x14ac:dyDescent="0.35">
      <c r="A24" s="13">
        <v>43912</v>
      </c>
      <c r="B24" s="14">
        <v>0.87255490923590096</v>
      </c>
      <c r="C24" s="17"/>
      <c r="D24" s="14">
        <v>2.1408</v>
      </c>
      <c r="E24" s="14">
        <f t="shared" si="2"/>
        <v>1.4534845627935384</v>
      </c>
      <c r="F24" s="15">
        <f t="shared" si="0"/>
        <v>1.4534845627935384</v>
      </c>
      <c r="G24" s="15"/>
      <c r="H24" s="14">
        <v>2.1801405021449698</v>
      </c>
      <c r="I24" s="14">
        <f t="shared" si="3"/>
        <v>1.4985711260900769</v>
      </c>
      <c r="J24" s="15">
        <f t="shared" si="4"/>
        <v>1.4985711260900769</v>
      </c>
      <c r="K24" s="13">
        <v>43912</v>
      </c>
      <c r="L24" s="14">
        <v>2.01454718969762E-2</v>
      </c>
      <c r="M24" s="17"/>
      <c r="N24" s="14">
        <v>2.8000000000000001E-2</v>
      </c>
      <c r="O24" s="14">
        <f t="shared" si="5"/>
        <v>0.38989049962154282</v>
      </c>
      <c r="P24" s="15">
        <f t="shared" si="1"/>
        <v>0.38989049962154282</v>
      </c>
      <c r="Q24" s="15"/>
      <c r="R24" s="14">
        <v>2.9310210917678301E-2</v>
      </c>
      <c r="S24" s="14">
        <f t="shared" si="6"/>
        <v>0.45492798915659616</v>
      </c>
      <c r="T24" s="15">
        <f t="shared" si="7"/>
        <v>0.45492798915659616</v>
      </c>
    </row>
    <row r="25" spans="1:20" x14ac:dyDescent="0.35">
      <c r="A25" s="13">
        <v>43913</v>
      </c>
      <c r="B25" s="14">
        <v>3.2282604375481601</v>
      </c>
      <c r="C25" s="17"/>
      <c r="D25" s="14">
        <v>2.1467000000000001</v>
      </c>
      <c r="E25" s="14">
        <f t="shared" si="2"/>
        <v>-0.33502886724021474</v>
      </c>
      <c r="F25" s="15">
        <f t="shared" si="0"/>
        <v>0.33502886724021474</v>
      </c>
      <c r="G25" s="15"/>
      <c r="H25" s="14">
        <v>1.27168482912474</v>
      </c>
      <c r="I25" s="14">
        <f t="shared" si="3"/>
        <v>-0.60607737395233974</v>
      </c>
      <c r="J25" s="15">
        <f t="shared" si="4"/>
        <v>0.60607737395233974</v>
      </c>
      <c r="K25" s="13">
        <v>43913</v>
      </c>
      <c r="L25" s="14">
        <v>4.1693350216373798E-2</v>
      </c>
      <c r="M25" s="17"/>
      <c r="N25" s="14">
        <v>2.8000000000000001E-2</v>
      </c>
      <c r="O25" s="14">
        <f t="shared" si="5"/>
        <v>-0.32843007686621811</v>
      </c>
      <c r="P25" s="15">
        <f t="shared" si="1"/>
        <v>0.32843007686621811</v>
      </c>
      <c r="Q25" s="15"/>
      <c r="R25" s="14">
        <v>1.9162045975806001E-2</v>
      </c>
      <c r="S25" s="14">
        <f t="shared" si="6"/>
        <v>-0.5404052234622132</v>
      </c>
      <c r="T25" s="15">
        <f t="shared" si="7"/>
        <v>0.5404052234622132</v>
      </c>
    </row>
    <row r="26" spans="1:20" x14ac:dyDescent="0.35">
      <c r="A26" s="13">
        <v>43914</v>
      </c>
      <c r="B26" s="14">
        <v>3.0327452972200102</v>
      </c>
      <c r="C26" s="17"/>
      <c r="D26" s="14">
        <v>2.1526000000000001</v>
      </c>
      <c r="E26" s="14">
        <f t="shared" si="2"/>
        <v>-0.29021405062495759</v>
      </c>
      <c r="F26" s="15">
        <f t="shared" si="0"/>
        <v>0.29021405062495759</v>
      </c>
      <c r="G26" s="15"/>
      <c r="H26" s="14">
        <v>1.3830166695802899</v>
      </c>
      <c r="I26" s="14">
        <f t="shared" si="3"/>
        <v>-0.54397203390339344</v>
      </c>
      <c r="J26" s="15">
        <f t="shared" si="4"/>
        <v>0.54397203390339344</v>
      </c>
      <c r="K26" s="13">
        <v>43914</v>
      </c>
      <c r="L26" s="14">
        <v>4.0222645429894302E-2</v>
      </c>
      <c r="M26" s="17"/>
      <c r="N26" s="14">
        <v>2.8000000000000001E-2</v>
      </c>
      <c r="O26" s="14">
        <f t="shared" si="5"/>
        <v>-0.30387472776244046</v>
      </c>
      <c r="P26" s="15">
        <f t="shared" si="1"/>
        <v>0.30387472776244046</v>
      </c>
      <c r="Q26" s="15"/>
      <c r="R26" s="14">
        <v>2.27845207169587E-2</v>
      </c>
      <c r="S26" s="14">
        <f t="shared" si="6"/>
        <v>-0.43353997546802897</v>
      </c>
      <c r="T26" s="15">
        <f t="shared" si="7"/>
        <v>0.43353997546802897</v>
      </c>
    </row>
    <row r="27" spans="1:20" x14ac:dyDescent="0.35">
      <c r="A27" s="13">
        <v>43915</v>
      </c>
      <c r="B27" s="14">
        <v>2.8442342591285699</v>
      </c>
      <c r="C27" s="17"/>
      <c r="D27" s="14">
        <v>2.1585000000000001</v>
      </c>
      <c r="E27" s="14">
        <f t="shared" si="2"/>
        <v>-0.24109626586759009</v>
      </c>
      <c r="F27" s="15">
        <f t="shared" si="0"/>
        <v>0.24109626586759009</v>
      </c>
      <c r="G27" s="15"/>
      <c r="H27" s="14">
        <v>1.22451471052144</v>
      </c>
      <c r="I27" s="14">
        <f t="shared" si="3"/>
        <v>-0.56947473416039485</v>
      </c>
      <c r="J27" s="15">
        <f t="shared" si="4"/>
        <v>0.56947473416039485</v>
      </c>
      <c r="K27" s="13">
        <v>43915</v>
      </c>
      <c r="L27" s="14">
        <v>3.4862185968086101E-2</v>
      </c>
      <c r="M27" s="17"/>
      <c r="N27" s="14">
        <v>2.81E-2</v>
      </c>
      <c r="O27" s="14">
        <f t="shared" si="5"/>
        <v>-0.19396907509690903</v>
      </c>
      <c r="P27" s="15">
        <f t="shared" si="1"/>
        <v>0.19396907509690903</v>
      </c>
      <c r="Q27" s="15"/>
      <c r="R27" s="14">
        <v>1.7726355467167599E-2</v>
      </c>
      <c r="S27" s="14">
        <f t="shared" si="6"/>
        <v>-0.49153058034298708</v>
      </c>
      <c r="T27" s="15">
        <f t="shared" si="7"/>
        <v>0.49153058034298708</v>
      </c>
    </row>
    <row r="28" spans="1:20" x14ac:dyDescent="0.35">
      <c r="A28" s="13">
        <v>43916</v>
      </c>
      <c r="B28" s="14">
        <v>3.1431999556951999</v>
      </c>
      <c r="C28" s="17"/>
      <c r="D28" s="14">
        <v>2.1644000000000001</v>
      </c>
      <c r="E28" s="14">
        <f t="shared" si="2"/>
        <v>-0.31140238276018711</v>
      </c>
      <c r="F28" s="15">
        <f t="shared" si="0"/>
        <v>0.31140238276018711</v>
      </c>
      <c r="G28" s="15"/>
      <c r="H28" s="14">
        <v>0.98346413256226795</v>
      </c>
      <c r="I28" s="14">
        <f t="shared" si="3"/>
        <v>-0.68711372282240013</v>
      </c>
      <c r="J28" s="15">
        <f t="shared" si="4"/>
        <v>0.68711372282240013</v>
      </c>
      <c r="K28" s="13">
        <v>43916</v>
      </c>
      <c r="L28" s="14">
        <v>3.6283788066357299E-2</v>
      </c>
      <c r="M28" s="17"/>
      <c r="N28" s="14">
        <v>2.81E-2</v>
      </c>
      <c r="O28" s="14">
        <f t="shared" si="5"/>
        <v>-0.22554943963928042</v>
      </c>
      <c r="P28" s="15">
        <f t="shared" si="1"/>
        <v>0.22554943963928042</v>
      </c>
      <c r="Q28" s="15"/>
      <c r="R28" s="14">
        <v>1.7038014565937998E-2</v>
      </c>
      <c r="S28" s="14">
        <f t="shared" si="6"/>
        <v>-0.53042349010587952</v>
      </c>
      <c r="T28" s="15">
        <f t="shared" si="7"/>
        <v>0.53042349010587952</v>
      </c>
    </row>
    <row r="29" spans="1:20" x14ac:dyDescent="0.35">
      <c r="A29" s="13">
        <v>43917</v>
      </c>
      <c r="B29" s="14">
        <v>2.7792479149854201</v>
      </c>
      <c r="C29" s="17"/>
      <c r="D29" s="14">
        <v>2.1703999999999999</v>
      </c>
      <c r="E29" s="14">
        <f t="shared" si="2"/>
        <v>-0.21906930709656186</v>
      </c>
      <c r="F29" s="15">
        <f t="shared" si="0"/>
        <v>0.21906930709656186</v>
      </c>
      <c r="G29" s="15"/>
      <c r="H29" s="14">
        <v>1.6905015574665401</v>
      </c>
      <c r="I29" s="14">
        <f t="shared" si="3"/>
        <v>-0.39174135982920816</v>
      </c>
      <c r="J29" s="15">
        <f t="shared" si="4"/>
        <v>0.39174135982920816</v>
      </c>
      <c r="K29" s="13">
        <v>43917</v>
      </c>
      <c r="L29" s="14">
        <v>3.6801426718011399E-2</v>
      </c>
      <c r="M29" s="17"/>
      <c r="N29" s="14">
        <v>2.81E-2</v>
      </c>
      <c r="O29" s="14">
        <f t="shared" si="5"/>
        <v>-0.23644264622362415</v>
      </c>
      <c r="P29" s="15">
        <f t="shared" si="1"/>
        <v>0.23644264622362415</v>
      </c>
      <c r="Q29" s="15"/>
      <c r="R29" s="14">
        <v>2.3058957893194398E-2</v>
      </c>
      <c r="S29" s="14">
        <f t="shared" si="6"/>
        <v>-0.37342217545308221</v>
      </c>
      <c r="T29" s="15">
        <f t="shared" si="7"/>
        <v>0.37342217545308221</v>
      </c>
    </row>
    <row r="30" spans="1:20" x14ac:dyDescent="0.35">
      <c r="A30" s="13">
        <v>43918</v>
      </c>
      <c r="B30" s="14">
        <v>1.1698861774073701</v>
      </c>
      <c r="C30" s="17"/>
      <c r="D30" s="14">
        <v>2.1762999999999999</v>
      </c>
      <c r="E30" s="14">
        <f t="shared" si="2"/>
        <v>0.86026644474335301</v>
      </c>
      <c r="F30" s="15">
        <f t="shared" si="0"/>
        <v>0.86026644474335301</v>
      </c>
      <c r="G30" s="15"/>
      <c r="H30" s="14">
        <v>1.85809273379053</v>
      </c>
      <c r="I30" s="14">
        <f t="shared" si="3"/>
        <v>0.5882679611689412</v>
      </c>
      <c r="J30" s="15">
        <f t="shared" si="4"/>
        <v>0.5882679611689412</v>
      </c>
      <c r="K30" s="13">
        <v>43918</v>
      </c>
      <c r="L30" s="14">
        <v>1.6160638062283302E-2</v>
      </c>
      <c r="M30" s="17"/>
      <c r="N30" s="14">
        <v>2.8199999999999999E-2</v>
      </c>
      <c r="O30" s="14">
        <f t="shared" si="5"/>
        <v>0.74498060604518501</v>
      </c>
      <c r="P30" s="15">
        <f t="shared" si="1"/>
        <v>0.74498060604518501</v>
      </c>
      <c r="Q30" s="15"/>
      <c r="R30" s="14">
        <v>3.3558640828840497E-2</v>
      </c>
      <c r="S30" s="14">
        <f t="shared" si="6"/>
        <v>1.0765665748781128</v>
      </c>
      <c r="T30" s="15">
        <f t="shared" si="7"/>
        <v>1.0765665748781128</v>
      </c>
    </row>
    <row r="31" spans="1:20" x14ac:dyDescent="0.35">
      <c r="A31" s="13">
        <v>43919</v>
      </c>
      <c r="B31" s="14">
        <v>0.85003883457183804</v>
      </c>
      <c r="C31" s="17"/>
      <c r="D31" s="14">
        <v>2.1823000000000001</v>
      </c>
      <c r="E31" s="14">
        <f t="shared" si="2"/>
        <v>1.5672944708452268</v>
      </c>
      <c r="F31" s="15">
        <f t="shared" si="0"/>
        <v>1.5672944708452268</v>
      </c>
      <c r="G31" s="15"/>
      <c r="H31" s="14">
        <v>2.1712463137332199</v>
      </c>
      <c r="I31" s="14">
        <f t="shared" si="3"/>
        <v>1.5542907281722842</v>
      </c>
      <c r="J31" s="15">
        <f t="shared" si="4"/>
        <v>1.5542907281722842</v>
      </c>
      <c r="K31" s="13">
        <v>43919</v>
      </c>
      <c r="L31" s="14">
        <v>1.5582733750343299E-2</v>
      </c>
      <c r="M31" s="17"/>
      <c r="N31" s="14">
        <v>2.8199999999999999E-2</v>
      </c>
      <c r="O31" s="14">
        <f t="shared" si="5"/>
        <v>0.80969529812949104</v>
      </c>
      <c r="P31" s="15">
        <f t="shared" si="1"/>
        <v>0.80969529812949104</v>
      </c>
      <c r="Q31" s="15"/>
      <c r="R31" s="14">
        <v>3.8975488946414498E-2</v>
      </c>
      <c r="S31" s="14">
        <f t="shared" si="6"/>
        <v>1.5011971308022791</v>
      </c>
      <c r="T31" s="15">
        <f t="shared" si="7"/>
        <v>1.5011971308022791</v>
      </c>
    </row>
    <row r="32" spans="1:20" x14ac:dyDescent="0.35">
      <c r="A32" s="13">
        <v>43920</v>
      </c>
      <c r="B32" s="14">
        <v>3.7453946396450299</v>
      </c>
      <c r="C32" s="17"/>
      <c r="D32" s="14">
        <v>2.1882999999999999</v>
      </c>
      <c r="E32" s="14">
        <f t="shared" si="2"/>
        <v>-0.41573580075198802</v>
      </c>
      <c r="F32" s="15">
        <f t="shared" si="0"/>
        <v>0.41573580075198802</v>
      </c>
      <c r="G32" s="15"/>
      <c r="H32" s="14">
        <v>1.0644310554627301</v>
      </c>
      <c r="I32" s="14">
        <f t="shared" si="3"/>
        <v>-0.71580269694527798</v>
      </c>
      <c r="J32" s="15">
        <f t="shared" si="4"/>
        <v>0.71580269694527798</v>
      </c>
      <c r="K32" s="13">
        <v>43920</v>
      </c>
      <c r="L32" s="14">
        <v>3.7541545992717099E-2</v>
      </c>
      <c r="M32" s="17"/>
      <c r="N32" s="14">
        <v>2.8299999999999999E-2</v>
      </c>
      <c r="O32" s="14">
        <f t="shared" si="5"/>
        <v>-0.24616849808236244</v>
      </c>
      <c r="P32" s="15">
        <f t="shared" si="1"/>
        <v>0.24616849808236244</v>
      </c>
      <c r="Q32" s="15"/>
      <c r="R32" s="14">
        <v>1.7232085208851802E-2</v>
      </c>
      <c r="S32" s="14">
        <f t="shared" si="6"/>
        <v>-0.54098626593069044</v>
      </c>
      <c r="T32" s="15">
        <f t="shared" si="7"/>
        <v>0.54098626593069044</v>
      </c>
    </row>
    <row r="33" spans="1:20" x14ac:dyDescent="0.35">
      <c r="A33" s="13">
        <v>43921</v>
      </c>
      <c r="B33" s="14">
        <v>6.4297673927942904</v>
      </c>
      <c r="C33" s="17"/>
      <c r="D33" s="14">
        <v>2.1943000000000001</v>
      </c>
      <c r="E33" s="14">
        <f t="shared" si="2"/>
        <v>-0.65872793431701626</v>
      </c>
      <c r="F33" s="15">
        <f t="shared" si="0"/>
        <v>0.65872793431701626</v>
      </c>
      <c r="G33" s="15"/>
      <c r="H33" s="14">
        <v>1.6255019275748901</v>
      </c>
      <c r="I33" s="14">
        <f t="shared" si="3"/>
        <v>-0.74719117686954628</v>
      </c>
      <c r="J33" s="15">
        <f t="shared" si="4"/>
        <v>0.74719117686954628</v>
      </c>
      <c r="K33" s="13">
        <v>43921</v>
      </c>
      <c r="L33" s="14">
        <v>3.8840753622353001E-2</v>
      </c>
      <c r="M33" s="17"/>
      <c r="N33" s="14">
        <v>2.8299999999999999E-2</v>
      </c>
      <c r="O33" s="14">
        <f t="shared" si="5"/>
        <v>-0.27138385945958471</v>
      </c>
      <c r="P33" s="15">
        <f t="shared" si="1"/>
        <v>0.27138385945958471</v>
      </c>
      <c r="Q33" s="15"/>
      <c r="R33" s="14">
        <v>1.82228562801032E-2</v>
      </c>
      <c r="S33" s="14">
        <f t="shared" si="6"/>
        <v>-0.53083154726390591</v>
      </c>
      <c r="T33" s="15">
        <f t="shared" si="7"/>
        <v>0.53083154726390591</v>
      </c>
    </row>
    <row r="34" spans="1:20" x14ac:dyDescent="0.35">
      <c r="A34" s="17"/>
      <c r="B34" s="17"/>
      <c r="C34" s="17"/>
      <c r="D34" s="17"/>
      <c r="E34" s="17"/>
      <c r="F34" s="14"/>
      <c r="G34" s="14"/>
      <c r="H34" s="17"/>
      <c r="I34" s="17"/>
      <c r="J34" s="14"/>
      <c r="K34" s="17"/>
      <c r="L34" s="17"/>
      <c r="M34" s="17"/>
      <c r="N34" s="17"/>
      <c r="O34" s="17"/>
      <c r="P34" s="14"/>
      <c r="Q34" s="14"/>
      <c r="R34" s="17"/>
      <c r="S34" s="17"/>
      <c r="T34" s="14"/>
    </row>
    <row r="35" spans="1:20" x14ac:dyDescent="0.35">
      <c r="A35" s="13" t="s">
        <v>20</v>
      </c>
      <c r="B35" s="14">
        <f>AVERAGE(B3:B33)</f>
        <v>2.4782052088122146</v>
      </c>
      <c r="C35" s="14"/>
      <c r="D35" s="14">
        <f>AVERAGE(D3:D33)</f>
        <v>2.1065193548387096</v>
      </c>
      <c r="E35" s="14"/>
      <c r="F35" s="15"/>
      <c r="G35" s="15"/>
      <c r="H35" s="14">
        <f>AVERAGE(H3:H33)</f>
        <v>1.8020492630890002</v>
      </c>
      <c r="I35" s="16"/>
      <c r="J35" s="15"/>
      <c r="K35" s="13" t="s">
        <v>21</v>
      </c>
      <c r="L35" s="14">
        <f>AVERAGE(L3:L33)</f>
        <v>2.9917011479096017E-2</v>
      </c>
      <c r="M35" s="14"/>
      <c r="N35" s="14">
        <f>AVERAGE(N3:N33)</f>
        <v>2.7741935483870973E-2</v>
      </c>
      <c r="O35" s="14"/>
      <c r="P35" s="15"/>
      <c r="Q35" s="15"/>
      <c r="R35" s="14">
        <f>AVERAGE(R3:R33)</f>
        <v>2.5682573129897267E-2</v>
      </c>
      <c r="S35" s="14"/>
      <c r="T35" s="18"/>
    </row>
    <row r="36" spans="1:20" x14ac:dyDescent="0.35">
      <c r="A36" s="17" t="s">
        <v>22</v>
      </c>
      <c r="B36" s="14">
        <f>MEDIAN(B3:C33)</f>
        <v>2.7248055035471901</v>
      </c>
      <c r="C36" s="14"/>
      <c r="D36" s="14">
        <f>MEDIAN(D3:E33)</f>
        <v>1.8331242143677327</v>
      </c>
      <c r="E36" s="14"/>
      <c r="F36" s="14"/>
      <c r="G36" s="14"/>
      <c r="H36" s="14">
        <f>MEDIAN(H3:I33)</f>
        <v>1.24809976982309</v>
      </c>
      <c r="I36" s="17"/>
      <c r="J36" s="14"/>
      <c r="K36" s="17" t="s">
        <v>23</v>
      </c>
      <c r="L36" s="14">
        <f>MEDIAN(L3:M33)</f>
        <v>3.5983647620305398E-2</v>
      </c>
      <c r="M36" s="14"/>
      <c r="N36" s="14">
        <f>MEDIAN(N3:O33)</f>
        <v>2.76E-2</v>
      </c>
      <c r="O36" s="14"/>
      <c r="P36" s="14"/>
      <c r="Q36" s="14"/>
      <c r="R36" s="14">
        <f>MEDIAN(R3:S33)</f>
        <v>2.2841510919058301E-2</v>
      </c>
      <c r="S36" s="14"/>
      <c r="T36" s="14"/>
    </row>
    <row r="37" spans="1:20" x14ac:dyDescent="0.35">
      <c r="A37" s="17" t="s">
        <v>24</v>
      </c>
      <c r="B37" s="14">
        <f>_xlfn.STDEV.S(B3:C33)</f>
        <v>1.2274129462126027</v>
      </c>
      <c r="C37" s="14"/>
      <c r="D37" s="14">
        <f>_xlfn.STDEV.S(D3:E33)</f>
        <v>1.1094423765792321</v>
      </c>
      <c r="E37" s="14"/>
      <c r="F37" s="14"/>
      <c r="G37" s="14"/>
      <c r="H37" s="14">
        <f>_xlfn.STDEV.S(H3:I33)</f>
        <v>1.1034602952752504</v>
      </c>
      <c r="I37" s="17"/>
      <c r="J37" s="18"/>
      <c r="K37" s="17" t="s">
        <v>25</v>
      </c>
      <c r="L37" s="14">
        <f>_xlfn.STDEV.S(L3:M33)</f>
        <v>1.0632239040465112E-2</v>
      </c>
      <c r="M37" s="14"/>
      <c r="N37" s="14">
        <f>_xlfn.STDEV.S(N3:O33)</f>
        <v>0.35644520080964409</v>
      </c>
      <c r="O37" s="14"/>
      <c r="P37" s="14"/>
      <c r="Q37" s="14"/>
      <c r="R37" s="14">
        <f>_xlfn.STDEV.S(R3:S33)</f>
        <v>0.47244194810270063</v>
      </c>
      <c r="S37" s="14"/>
      <c r="T37" s="19"/>
    </row>
    <row r="38" spans="1:20" x14ac:dyDescent="0.35">
      <c r="A38" s="17" t="s">
        <v>26</v>
      </c>
      <c r="B38" s="14"/>
      <c r="C38" s="14"/>
      <c r="D38" s="14">
        <f>SUM(F3:F33)</f>
        <v>17.333972880653139</v>
      </c>
      <c r="E38" s="14"/>
      <c r="F38" s="14"/>
      <c r="G38" s="14"/>
      <c r="H38" s="14">
        <f>SUM(J3:J33)</f>
        <v>18.718492391023133</v>
      </c>
      <c r="I38" s="17"/>
      <c r="J38" s="14"/>
      <c r="K38" s="17"/>
      <c r="L38" s="14"/>
      <c r="M38" s="14"/>
      <c r="N38" s="14">
        <f>SUM(P3:P33)</f>
        <v>12.742161308227269</v>
      </c>
      <c r="O38" s="14"/>
      <c r="P38" s="14"/>
      <c r="Q38" s="14"/>
      <c r="R38" s="14">
        <f>SUM(T3:T33)</f>
        <v>17.159840263056193</v>
      </c>
      <c r="S38" s="14"/>
      <c r="T38" s="19"/>
    </row>
    <row r="39" spans="1:2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19"/>
    </row>
    <row r="40" spans="1:20" x14ac:dyDescent="0.35">
      <c r="A40" s="19" t="s">
        <v>4</v>
      </c>
      <c r="B40" s="20"/>
      <c r="C40" s="20"/>
      <c r="D40" s="20">
        <f>(D38/D39)*100</f>
        <v>55.916041550494</v>
      </c>
      <c r="E40" s="20"/>
      <c r="F40" s="20"/>
      <c r="G40" s="20"/>
      <c r="H40" s="20">
        <f>(H38/H39)*100</f>
        <v>60.382233519429462</v>
      </c>
      <c r="I40" s="19"/>
      <c r="J40" s="19"/>
      <c r="K40" s="19"/>
      <c r="L40" s="20"/>
      <c r="M40" s="20"/>
      <c r="N40" s="20">
        <f>(N38/N39)*100</f>
        <v>41.103746155571834</v>
      </c>
      <c r="O40" s="20"/>
      <c r="P40" s="20"/>
      <c r="Q40" s="20"/>
      <c r="R40" s="20">
        <f>(R38/R39)*100</f>
        <v>55.354323429213522</v>
      </c>
      <c r="S40" s="20"/>
      <c r="T40" s="19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CE211-4B93-4B3A-95D4-2B8F550B58A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7.26953125" customWidth="1"/>
  </cols>
  <sheetData>
    <row r="1" spans="1:10" ht="74.5" thickBot="1" x14ac:dyDescent="0.5">
      <c r="A1" s="8" t="s">
        <v>0</v>
      </c>
      <c r="B1" s="11" t="s">
        <v>6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3.29</v>
      </c>
      <c r="C3" s="3"/>
      <c r="D3" s="5">
        <v>4.8963999999999999</v>
      </c>
      <c r="E3" s="5">
        <f>(D3-B3)/B3</f>
        <v>0.48826747720364738</v>
      </c>
      <c r="F3" s="6">
        <f t="shared" ref="F3:F31" si="0">ABS((B3-D3)/B3)</f>
        <v>0.48826747720364738</v>
      </c>
      <c r="G3" s="6"/>
      <c r="H3" s="5">
        <v>3.29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3.93</v>
      </c>
      <c r="C4" s="3"/>
      <c r="D4" s="5">
        <v>4.8962000000000003</v>
      </c>
      <c r="E4" s="5">
        <f t="shared" ref="E4:E31" si="1">(D4-B4)/B4</f>
        <v>0.24585241730279903</v>
      </c>
      <c r="F4" s="6">
        <f t="shared" si="0"/>
        <v>0.24585241730279903</v>
      </c>
      <c r="G4" s="6"/>
      <c r="H4" s="5">
        <v>7.6007104400000003</v>
      </c>
      <c r="I4" s="5">
        <f t="shared" ref="I4:I31" si="2">(H4-B4)/B4</f>
        <v>0.93402301272264632</v>
      </c>
      <c r="J4" s="6">
        <f t="shared" ref="J4:J31" si="3">ABS((B4-H4)/B4)</f>
        <v>0.93402301272264632</v>
      </c>
    </row>
    <row r="5" spans="1:10" x14ac:dyDescent="0.35">
      <c r="A5" s="4">
        <v>43893</v>
      </c>
      <c r="B5" s="5">
        <v>3.04</v>
      </c>
      <c r="C5" s="3"/>
      <c r="D5" s="5">
        <v>4.8959000000000001</v>
      </c>
      <c r="E5" s="5">
        <f t="shared" si="1"/>
        <v>0.6104934210526316</v>
      </c>
      <c r="F5" s="6">
        <f t="shared" si="0"/>
        <v>0.6104934210526316</v>
      </c>
      <c r="G5" s="6"/>
      <c r="H5" s="5">
        <v>8.6899956770000006</v>
      </c>
      <c r="I5" s="5">
        <f t="shared" si="2"/>
        <v>1.8585512095394738</v>
      </c>
      <c r="J5" s="6">
        <f t="shared" si="3"/>
        <v>1.8585512095394738</v>
      </c>
    </row>
    <row r="6" spans="1:10" x14ac:dyDescent="0.35">
      <c r="A6" s="4">
        <v>43894</v>
      </c>
      <c r="B6" s="5">
        <v>3.89</v>
      </c>
      <c r="C6" s="3"/>
      <c r="D6" s="5">
        <v>4.8956999999999997</v>
      </c>
      <c r="E6" s="5">
        <f t="shared" si="1"/>
        <v>0.25853470437017984</v>
      </c>
      <c r="F6" s="6">
        <f t="shared" si="0"/>
        <v>0.25853470437017984</v>
      </c>
      <c r="G6" s="6"/>
      <c r="H6" s="5">
        <v>5.8247185239999997</v>
      </c>
      <c r="I6" s="5">
        <f t="shared" si="2"/>
        <v>0.49735694704370165</v>
      </c>
      <c r="J6" s="6">
        <f t="shared" si="3"/>
        <v>0.49735694704370165</v>
      </c>
    </row>
    <row r="7" spans="1:10" x14ac:dyDescent="0.35">
      <c r="A7" s="4">
        <v>43895</v>
      </c>
      <c r="B7" s="5">
        <v>2.89</v>
      </c>
      <c r="C7" s="3"/>
      <c r="D7" s="5">
        <v>4.8954000000000004</v>
      </c>
      <c r="E7" s="5">
        <f t="shared" si="1"/>
        <v>0.69391003460207623</v>
      </c>
      <c r="F7" s="6">
        <f t="shared" si="0"/>
        <v>0.69391003460207623</v>
      </c>
      <c r="G7" s="6"/>
      <c r="H7" s="5">
        <v>3.7534458110000002</v>
      </c>
      <c r="I7" s="5">
        <f t="shared" si="2"/>
        <v>0.298770176816609</v>
      </c>
      <c r="J7" s="6">
        <f t="shared" si="3"/>
        <v>0.298770176816609</v>
      </c>
    </row>
    <row r="8" spans="1:10" x14ac:dyDescent="0.35">
      <c r="A8" s="4">
        <v>43896</v>
      </c>
      <c r="B8" s="5">
        <v>3.05</v>
      </c>
      <c r="C8" s="3"/>
      <c r="D8" s="5">
        <v>4.8952</v>
      </c>
      <c r="E8" s="5">
        <f t="shared" si="1"/>
        <v>0.60498360655737715</v>
      </c>
      <c r="F8" s="6">
        <f t="shared" si="0"/>
        <v>0.60498360655737715</v>
      </c>
      <c r="G8" s="6"/>
      <c r="H8" s="5">
        <v>7.8270155529999998</v>
      </c>
      <c r="I8" s="5">
        <f t="shared" si="2"/>
        <v>1.5662346075409836</v>
      </c>
      <c r="J8" s="6">
        <f t="shared" si="3"/>
        <v>1.5662346075409836</v>
      </c>
    </row>
    <row r="9" spans="1:10" x14ac:dyDescent="0.35">
      <c r="A9" s="4">
        <v>43897</v>
      </c>
      <c r="B9" s="5">
        <v>2.64</v>
      </c>
      <c r="C9" s="3"/>
      <c r="D9" s="5">
        <v>4.8948999999999998</v>
      </c>
      <c r="E9" s="5">
        <f t="shared" si="1"/>
        <v>0.85412878787878777</v>
      </c>
      <c r="F9" s="6">
        <f t="shared" si="0"/>
        <v>0.85412878787878777</v>
      </c>
      <c r="G9" s="6"/>
      <c r="H9" s="5">
        <v>7.4446185060000003</v>
      </c>
      <c r="I9" s="5">
        <f t="shared" si="2"/>
        <v>1.8199312522727273</v>
      </c>
      <c r="J9" s="6">
        <f t="shared" si="3"/>
        <v>1.8199312522727273</v>
      </c>
    </row>
    <row r="10" spans="1:10" x14ac:dyDescent="0.35">
      <c r="A10" s="4">
        <v>43898</v>
      </c>
      <c r="B10" s="5">
        <v>2.12</v>
      </c>
      <c r="C10" s="3"/>
      <c r="D10" s="5">
        <v>4.8947000000000003</v>
      </c>
      <c r="E10" s="5">
        <f t="shared" si="1"/>
        <v>1.3088207547169812</v>
      </c>
      <c r="F10" s="6">
        <f t="shared" si="0"/>
        <v>1.3088207547169812</v>
      </c>
      <c r="G10" s="6"/>
      <c r="H10" s="5">
        <v>6.2285483660000001</v>
      </c>
      <c r="I10" s="5">
        <f t="shared" si="2"/>
        <v>1.9379945122641509</v>
      </c>
      <c r="J10" s="6">
        <f t="shared" si="3"/>
        <v>1.9379945122641509</v>
      </c>
    </row>
    <row r="11" spans="1:10" x14ac:dyDescent="0.35">
      <c r="A11" s="4">
        <v>43899</v>
      </c>
      <c r="B11" s="5">
        <v>3.81</v>
      </c>
      <c r="C11" s="3"/>
      <c r="D11" s="5">
        <v>4.8944000000000001</v>
      </c>
      <c r="E11" s="5">
        <f t="shared" si="1"/>
        <v>0.28461942257217848</v>
      </c>
      <c r="F11" s="6">
        <f t="shared" si="0"/>
        <v>0.28461942257217848</v>
      </c>
      <c r="G11" s="6"/>
      <c r="H11" s="5">
        <v>4.3502697970000002</v>
      </c>
      <c r="I11" s="5">
        <f t="shared" si="2"/>
        <v>0.14180309632545934</v>
      </c>
      <c r="J11" s="6">
        <f t="shared" si="3"/>
        <v>0.14180309632545934</v>
      </c>
    </row>
    <row r="12" spans="1:10" x14ac:dyDescent="0.35">
      <c r="A12" s="4">
        <v>43900</v>
      </c>
      <c r="B12" s="5">
        <v>2.83</v>
      </c>
      <c r="C12" s="3"/>
      <c r="D12" s="5">
        <v>4.8940999999999999</v>
      </c>
      <c r="E12" s="5">
        <f t="shared" si="1"/>
        <v>0.7293639575971731</v>
      </c>
      <c r="F12" s="6">
        <f t="shared" si="0"/>
        <v>0.7293639575971731</v>
      </c>
      <c r="G12" s="6"/>
      <c r="H12" s="5">
        <v>15.791606489999999</v>
      </c>
      <c r="I12" s="5">
        <f t="shared" si="2"/>
        <v>4.5800729646643106</v>
      </c>
      <c r="J12" s="6">
        <f t="shared" si="3"/>
        <v>4.5800729646643106</v>
      </c>
    </row>
    <row r="13" spans="1:10" x14ac:dyDescent="0.35">
      <c r="A13" s="4">
        <v>43901</v>
      </c>
      <c r="B13" s="5">
        <v>2.99</v>
      </c>
      <c r="C13" s="3"/>
      <c r="D13" s="5">
        <v>4.8939000000000004</v>
      </c>
      <c r="E13" s="5">
        <f t="shared" si="1"/>
        <v>0.63675585284280933</v>
      </c>
      <c r="F13" s="6">
        <f t="shared" si="0"/>
        <v>0.63675585284280933</v>
      </c>
      <c r="G13" s="6"/>
      <c r="H13" s="5">
        <v>6.8948442160000001</v>
      </c>
      <c r="I13" s="5">
        <f t="shared" si="2"/>
        <v>1.3059679652173912</v>
      </c>
      <c r="J13" s="6">
        <f t="shared" si="3"/>
        <v>1.3059679652173912</v>
      </c>
    </row>
    <row r="14" spans="1:10" x14ac:dyDescent="0.35">
      <c r="A14" s="4">
        <v>43902</v>
      </c>
      <c r="B14" s="5">
        <v>3.19</v>
      </c>
      <c r="C14" s="3"/>
      <c r="D14" s="5">
        <v>4.8936000000000002</v>
      </c>
      <c r="E14" s="5">
        <f t="shared" si="1"/>
        <v>0.53404388714733553</v>
      </c>
      <c r="F14" s="6">
        <f t="shared" si="0"/>
        <v>0.53404388714733553</v>
      </c>
      <c r="G14" s="6"/>
      <c r="H14" s="5">
        <v>3.467111982</v>
      </c>
      <c r="I14" s="5">
        <f t="shared" si="2"/>
        <v>8.6868959874608187E-2</v>
      </c>
      <c r="J14" s="6">
        <f t="shared" si="3"/>
        <v>8.6868959874608187E-2</v>
      </c>
    </row>
    <row r="15" spans="1:10" x14ac:dyDescent="0.35">
      <c r="A15" s="4">
        <v>43903</v>
      </c>
      <c r="B15" s="5">
        <v>3.36</v>
      </c>
      <c r="C15" s="3"/>
      <c r="D15" s="5">
        <v>4.8933999999999997</v>
      </c>
      <c r="E15" s="5">
        <f t="shared" si="1"/>
        <v>0.45636904761904762</v>
      </c>
      <c r="F15" s="6">
        <f t="shared" si="0"/>
        <v>0.45636904761904762</v>
      </c>
      <c r="G15" s="6"/>
      <c r="H15" s="5">
        <v>9.5834916020000005</v>
      </c>
      <c r="I15" s="5">
        <f t="shared" si="2"/>
        <v>1.8522296434523813</v>
      </c>
      <c r="J15" s="6">
        <f t="shared" si="3"/>
        <v>1.8522296434523813</v>
      </c>
    </row>
    <row r="16" spans="1:10" x14ac:dyDescent="0.35">
      <c r="A16" s="4">
        <v>43904</v>
      </c>
      <c r="B16" s="5">
        <v>2.37</v>
      </c>
      <c r="C16" s="3"/>
      <c r="D16" s="5">
        <v>4.8930999999999996</v>
      </c>
      <c r="E16" s="5">
        <f t="shared" si="1"/>
        <v>1.0645991561181432</v>
      </c>
      <c r="F16" s="6">
        <f t="shared" si="0"/>
        <v>1.0645991561181432</v>
      </c>
      <c r="G16" s="6"/>
      <c r="H16" s="5">
        <v>7.091211521</v>
      </c>
      <c r="I16" s="5">
        <f t="shared" si="2"/>
        <v>1.9920723717299575</v>
      </c>
      <c r="J16" s="6">
        <f t="shared" si="3"/>
        <v>1.9920723717299575</v>
      </c>
    </row>
    <row r="17" spans="1:10" x14ac:dyDescent="0.35">
      <c r="A17" s="4">
        <v>43905</v>
      </c>
      <c r="B17" s="5">
        <v>2.61</v>
      </c>
      <c r="C17" s="3"/>
      <c r="D17" s="5">
        <v>4.8929</v>
      </c>
      <c r="E17" s="5">
        <f t="shared" si="1"/>
        <v>0.87467432950191581</v>
      </c>
      <c r="F17" s="6">
        <f t="shared" si="0"/>
        <v>0.87467432950191581</v>
      </c>
      <c r="G17" s="6"/>
      <c r="H17" s="5">
        <v>5.1804474479999998</v>
      </c>
      <c r="I17" s="5">
        <f t="shared" si="2"/>
        <v>0.98484576551724134</v>
      </c>
      <c r="J17" s="6">
        <f t="shared" si="3"/>
        <v>0.98484576551724134</v>
      </c>
    </row>
    <row r="18" spans="1:10" x14ac:dyDescent="0.35">
      <c r="A18" s="4">
        <v>43906</v>
      </c>
      <c r="B18" s="5">
        <v>6.95</v>
      </c>
      <c r="C18" s="3"/>
      <c r="D18" s="5">
        <v>4.8925999999999998</v>
      </c>
      <c r="E18" s="5">
        <f t="shared" si="1"/>
        <v>-0.29602877697841729</v>
      </c>
      <c r="F18" s="6">
        <f t="shared" si="0"/>
        <v>0.29602877697841729</v>
      </c>
      <c r="G18" s="6"/>
      <c r="H18" s="5">
        <v>4.1475699190000004</v>
      </c>
      <c r="I18" s="5">
        <f t="shared" si="2"/>
        <v>-0.40322734978417263</v>
      </c>
      <c r="J18" s="6">
        <f t="shared" si="3"/>
        <v>0.40322734978417263</v>
      </c>
    </row>
    <row r="19" spans="1:10" x14ac:dyDescent="0.35">
      <c r="A19" s="4">
        <v>43907</v>
      </c>
      <c r="B19" s="5">
        <v>4.0199999999999996</v>
      </c>
      <c r="C19" s="3"/>
      <c r="D19" s="5">
        <v>4.8924000000000003</v>
      </c>
      <c r="E19" s="5">
        <f t="shared" si="1"/>
        <v>0.21701492537313452</v>
      </c>
      <c r="F19" s="6">
        <f t="shared" si="0"/>
        <v>0.21701492537313452</v>
      </c>
      <c r="G19" s="6"/>
      <c r="H19" s="5">
        <v>4.1872784879999996</v>
      </c>
      <c r="I19" s="5">
        <f t="shared" si="2"/>
        <v>4.1611564179104485E-2</v>
      </c>
      <c r="J19" s="6">
        <f t="shared" si="3"/>
        <v>4.1611564179104485E-2</v>
      </c>
    </row>
    <row r="20" spans="1:10" x14ac:dyDescent="0.35">
      <c r="A20" s="4">
        <v>43908</v>
      </c>
      <c r="B20" s="5">
        <v>3.39</v>
      </c>
      <c r="C20" s="3"/>
      <c r="D20" s="5">
        <v>4.8921000000000001</v>
      </c>
      <c r="E20" s="5">
        <f t="shared" si="1"/>
        <v>0.44309734513274335</v>
      </c>
      <c r="F20" s="6">
        <f t="shared" si="0"/>
        <v>0.44309734513274335</v>
      </c>
      <c r="G20" s="6"/>
      <c r="H20" s="5">
        <v>4.6319156320000001</v>
      </c>
      <c r="I20" s="5">
        <f t="shared" si="2"/>
        <v>0.36634679410029497</v>
      </c>
      <c r="J20" s="6">
        <f t="shared" si="3"/>
        <v>0.36634679410029497</v>
      </c>
    </row>
    <row r="21" spans="1:10" x14ac:dyDescent="0.35">
      <c r="A21" s="4">
        <v>43909</v>
      </c>
      <c r="B21" s="5">
        <v>3.93</v>
      </c>
      <c r="C21" s="3"/>
      <c r="D21" s="5">
        <v>4.8917999999999999</v>
      </c>
      <c r="E21" s="5">
        <f t="shared" si="1"/>
        <v>0.24473282442748084</v>
      </c>
      <c r="F21" s="6">
        <f t="shared" si="0"/>
        <v>0.24473282442748084</v>
      </c>
      <c r="G21" s="6"/>
      <c r="H21" s="5">
        <v>5.1771990649999999</v>
      </c>
      <c r="I21" s="5">
        <f t="shared" si="2"/>
        <v>0.31735345165394396</v>
      </c>
      <c r="J21" s="6">
        <f t="shared" si="3"/>
        <v>0.31735345165394396</v>
      </c>
    </row>
    <row r="22" spans="1:10" x14ac:dyDescent="0.35">
      <c r="A22" s="4">
        <v>43910</v>
      </c>
      <c r="B22" s="5">
        <v>3.6</v>
      </c>
      <c r="C22" s="3"/>
      <c r="D22" s="5">
        <v>4.8916000000000004</v>
      </c>
      <c r="E22" s="5">
        <f t="shared" si="1"/>
        <v>0.35877777777777786</v>
      </c>
      <c r="F22" s="6">
        <f t="shared" si="0"/>
        <v>0.35877777777777786</v>
      </c>
      <c r="G22" s="6"/>
      <c r="H22" s="5">
        <v>3.8146366349999998</v>
      </c>
      <c r="I22" s="5">
        <f t="shared" si="2"/>
        <v>5.9621287499999925E-2</v>
      </c>
      <c r="J22" s="6">
        <f t="shared" si="3"/>
        <v>5.9621287499999925E-2</v>
      </c>
    </row>
    <row r="23" spans="1:10" x14ac:dyDescent="0.35">
      <c r="A23" s="4">
        <v>43911</v>
      </c>
      <c r="B23" s="5">
        <v>2.4700000000000002</v>
      </c>
      <c r="C23" s="3"/>
      <c r="D23" s="5">
        <v>4.8913000000000002</v>
      </c>
      <c r="E23" s="5">
        <f t="shared" si="1"/>
        <v>0.98028340080971654</v>
      </c>
      <c r="F23" s="6">
        <f t="shared" si="0"/>
        <v>0.98028340080971654</v>
      </c>
      <c r="G23" s="6"/>
      <c r="H23" s="5">
        <v>5.6040252319999997</v>
      </c>
      <c r="I23" s="5">
        <f t="shared" si="2"/>
        <v>1.2688361263157892</v>
      </c>
      <c r="J23" s="6">
        <f t="shared" si="3"/>
        <v>1.2688361263157892</v>
      </c>
    </row>
    <row r="24" spans="1:10" x14ac:dyDescent="0.35">
      <c r="A24" s="4">
        <v>43912</v>
      </c>
      <c r="B24" s="5">
        <v>2.8</v>
      </c>
      <c r="C24" s="3"/>
      <c r="D24" s="5">
        <v>4.8910999999999998</v>
      </c>
      <c r="E24" s="5">
        <f t="shared" si="1"/>
        <v>0.74682142857142864</v>
      </c>
      <c r="F24" s="6">
        <f t="shared" si="0"/>
        <v>0.74682142857142864</v>
      </c>
      <c r="G24" s="6"/>
      <c r="H24" s="5">
        <v>4.9315569100000003</v>
      </c>
      <c r="I24" s="5">
        <f t="shared" si="2"/>
        <v>0.76127032500000025</v>
      </c>
      <c r="J24" s="6">
        <f t="shared" si="3"/>
        <v>0.76127032500000025</v>
      </c>
    </row>
    <row r="25" spans="1:10" x14ac:dyDescent="0.35">
      <c r="A25" s="4">
        <v>43913</v>
      </c>
      <c r="B25" s="5">
        <v>3.62</v>
      </c>
      <c r="C25" s="3"/>
      <c r="D25" s="5">
        <v>4.8907999999999996</v>
      </c>
      <c r="E25" s="5">
        <f t="shared" si="1"/>
        <v>0.35104972375690591</v>
      </c>
      <c r="F25" s="6">
        <f t="shared" si="0"/>
        <v>0.35104972375690591</v>
      </c>
      <c r="G25" s="6"/>
      <c r="H25" s="5">
        <v>4.7480783009999996</v>
      </c>
      <c r="I25" s="5">
        <f t="shared" si="2"/>
        <v>0.31162384005524846</v>
      </c>
      <c r="J25" s="6">
        <f t="shared" si="3"/>
        <v>0.31162384005524846</v>
      </c>
    </row>
    <row r="26" spans="1:10" x14ac:dyDescent="0.35">
      <c r="A26" s="4">
        <v>43914</v>
      </c>
      <c r="B26" s="5">
        <v>3.69</v>
      </c>
      <c r="C26" s="3"/>
      <c r="D26" s="5">
        <v>4.8906000000000001</v>
      </c>
      <c r="E26" s="5">
        <f t="shared" si="1"/>
        <v>0.3253658536585366</v>
      </c>
      <c r="F26" s="6">
        <f t="shared" si="0"/>
        <v>0.3253658536585366</v>
      </c>
      <c r="G26" s="6"/>
      <c r="H26" s="5">
        <v>4.0816493700000001</v>
      </c>
      <c r="I26" s="5">
        <f t="shared" si="2"/>
        <v>0.10613804065040654</v>
      </c>
      <c r="J26" s="6">
        <f t="shared" si="3"/>
        <v>0.10613804065040654</v>
      </c>
    </row>
    <row r="27" spans="1:10" x14ac:dyDescent="0.35">
      <c r="A27" s="4">
        <v>43915</v>
      </c>
      <c r="B27" s="5">
        <v>2.84</v>
      </c>
      <c r="C27" s="3"/>
      <c r="D27" s="5">
        <v>4.8902999999999999</v>
      </c>
      <c r="E27" s="5">
        <f t="shared" si="1"/>
        <v>0.72193661971830991</v>
      </c>
      <c r="F27" s="6">
        <f t="shared" si="0"/>
        <v>0.72193661971830991</v>
      </c>
      <c r="G27" s="6"/>
      <c r="H27" s="5">
        <v>9.8108582010000003</v>
      </c>
      <c r="I27" s="5">
        <f t="shared" si="2"/>
        <v>2.4545275355633804</v>
      </c>
      <c r="J27" s="6">
        <f t="shared" si="3"/>
        <v>2.4545275355633804</v>
      </c>
    </row>
    <row r="28" spans="1:10" x14ac:dyDescent="0.35">
      <c r="A28" s="4">
        <v>43916</v>
      </c>
      <c r="B28" s="5">
        <v>3.37</v>
      </c>
      <c r="C28" s="3"/>
      <c r="D28" s="5">
        <v>4.8901000000000003</v>
      </c>
      <c r="E28" s="5">
        <f t="shared" si="1"/>
        <v>0.4510682492581603</v>
      </c>
      <c r="F28" s="6">
        <f t="shared" si="0"/>
        <v>0.4510682492581603</v>
      </c>
      <c r="G28" s="6"/>
      <c r="H28" s="5">
        <v>4.8011596519999999</v>
      </c>
      <c r="I28" s="5">
        <f t="shared" si="2"/>
        <v>0.42467645459940645</v>
      </c>
      <c r="J28" s="6">
        <f t="shared" si="3"/>
        <v>0.42467645459940645</v>
      </c>
    </row>
    <row r="29" spans="1:10" x14ac:dyDescent="0.35">
      <c r="A29" s="4">
        <v>43917</v>
      </c>
      <c r="B29" s="5">
        <v>2.86</v>
      </c>
      <c r="C29" s="3"/>
      <c r="D29" s="5">
        <v>4.8898000000000001</v>
      </c>
      <c r="E29" s="5">
        <f t="shared" si="1"/>
        <v>0.70972027972027985</v>
      </c>
      <c r="F29" s="6">
        <f t="shared" si="0"/>
        <v>0.70972027972027985</v>
      </c>
      <c r="G29" s="6"/>
      <c r="H29" s="5">
        <v>4.8763906209999996</v>
      </c>
      <c r="I29" s="5">
        <f t="shared" si="2"/>
        <v>0.70503168566433561</v>
      </c>
      <c r="J29" s="6">
        <f>ABS((B29-H29)/B29)</f>
        <v>0.70503168566433561</v>
      </c>
    </row>
    <row r="30" spans="1:10" x14ac:dyDescent="0.35">
      <c r="A30" s="4">
        <v>43918</v>
      </c>
      <c r="B30" s="5">
        <v>12.41</v>
      </c>
      <c r="C30" s="3"/>
      <c r="D30" s="5">
        <v>4.8895</v>
      </c>
      <c r="E30" s="5">
        <f t="shared" si="1"/>
        <v>-0.6060032232070911</v>
      </c>
      <c r="F30" s="6">
        <f t="shared" si="0"/>
        <v>0.6060032232070911</v>
      </c>
      <c r="G30" s="6"/>
      <c r="H30" s="5">
        <v>6.4168877420000001</v>
      </c>
      <c r="I30" s="5">
        <f t="shared" si="2"/>
        <v>-0.48292604818694601</v>
      </c>
      <c r="J30" s="6">
        <f t="shared" si="3"/>
        <v>0.48292604818694601</v>
      </c>
    </row>
    <row r="31" spans="1:10" x14ac:dyDescent="0.35">
      <c r="A31" s="4">
        <v>43919</v>
      </c>
      <c r="B31" s="5">
        <v>2.4500000000000002</v>
      </c>
      <c r="C31" s="3"/>
      <c r="D31" s="5">
        <v>4.8893000000000004</v>
      </c>
      <c r="E31" s="5">
        <f t="shared" si="1"/>
        <v>0.9956326530612245</v>
      </c>
      <c r="F31" s="6">
        <f t="shared" si="0"/>
        <v>0.9956326530612245</v>
      </c>
      <c r="G31" s="6"/>
      <c r="H31" s="5">
        <v>7.7429868099999997</v>
      </c>
      <c r="I31" s="5">
        <f t="shared" si="2"/>
        <v>2.1604027795918364</v>
      </c>
      <c r="J31" s="6">
        <f t="shared" si="3"/>
        <v>2.1604027795918364</v>
      </c>
    </row>
    <row r="32" spans="1:10" x14ac:dyDescent="0.35">
      <c r="A32" s="4">
        <v>43920</v>
      </c>
      <c r="B32" s="3">
        <v>4.2</v>
      </c>
      <c r="C32" s="3"/>
      <c r="D32" s="5">
        <v>4.8890000000000002</v>
      </c>
      <c r="E32" s="5">
        <f t="shared" ref="E32:E33" si="4">(D32-B32)/B32</f>
        <v>0.16404761904761905</v>
      </c>
      <c r="F32" s="6">
        <f t="shared" ref="F32:F33" si="5">ABS((B32-D32)/B32)</f>
        <v>0.16404761904761905</v>
      </c>
      <c r="G32" s="6"/>
      <c r="H32" s="5">
        <v>4.3055254649999997</v>
      </c>
      <c r="I32" s="5">
        <f t="shared" ref="I32:I33" si="6">(H32-B32)/B32</f>
        <v>2.5125110714285592E-2</v>
      </c>
      <c r="J32" s="6">
        <f t="shared" ref="J32:J33" si="7">ABS((B32-H32)/B32)</f>
        <v>2.5125110714285592E-2</v>
      </c>
    </row>
    <row r="33" spans="1:10" x14ac:dyDescent="0.35">
      <c r="A33" s="4">
        <v>43921</v>
      </c>
      <c r="B33" s="3">
        <v>3.81</v>
      </c>
      <c r="C33" s="3"/>
      <c r="D33" s="5">
        <v>4.8887999999999998</v>
      </c>
      <c r="E33" s="5">
        <f t="shared" si="4"/>
        <v>0.28314960629921254</v>
      </c>
      <c r="F33" s="6">
        <f t="shared" si="5"/>
        <v>0.28314960629921254</v>
      </c>
      <c r="G33" s="6"/>
      <c r="H33" s="5">
        <v>8.8878481669999996</v>
      </c>
      <c r="I33" s="5">
        <f t="shared" si="6"/>
        <v>1.3327685477690285</v>
      </c>
      <c r="J33" s="6">
        <f t="shared" si="7"/>
        <v>1.3327685477690285</v>
      </c>
    </row>
    <row r="34" spans="1:10" x14ac:dyDescent="0.35">
      <c r="A34" s="3"/>
      <c r="B34" s="3"/>
      <c r="C34" s="3"/>
      <c r="D34" s="3"/>
      <c r="E34" s="3"/>
      <c r="F34" s="5">
        <f>SUM(F3:F33)</f>
        <v>17.540147163881123</v>
      </c>
      <c r="G34" s="5"/>
      <c r="H34" s="3"/>
      <c r="I34" s="3"/>
      <c r="J34" s="5">
        <f>SUM(J3:J33)</f>
        <v>31.078209426309826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56.581119883487496</v>
      </c>
      <c r="G36" s="5"/>
      <c r="H36" s="3"/>
      <c r="I36" s="3" t="s">
        <v>4</v>
      </c>
      <c r="J36" s="5">
        <f>(J34/J35)*100</f>
        <v>100.25228847196719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797E-804E-4227-8A24-BC2DAE1C2487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1.816406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8.5429687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7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0.48</v>
      </c>
      <c r="C3" s="3"/>
      <c r="D3" s="5">
        <v>0.45140000000000002</v>
      </c>
      <c r="E3" s="5">
        <f>(D3-B3)/B3</f>
        <v>-5.9583333333333252E-2</v>
      </c>
      <c r="F3" s="6">
        <f t="shared" ref="F3:F31" si="0">ABS((B3-D3)/B3)</f>
        <v>5.9583333333333252E-2</v>
      </c>
      <c r="G3" s="6"/>
      <c r="H3" s="5">
        <v>0.48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0.42</v>
      </c>
      <c r="C4" s="3"/>
      <c r="D4" s="5">
        <v>0.45140000000000002</v>
      </c>
      <c r="E4" s="5">
        <f t="shared" ref="E4:E31" si="1">(D4-B4)/B4</f>
        <v>7.4761904761904863E-2</v>
      </c>
      <c r="F4" s="6">
        <f t="shared" si="0"/>
        <v>7.4761904761904863E-2</v>
      </c>
      <c r="G4" s="6"/>
      <c r="H4" s="5">
        <v>0.45513814699999999</v>
      </c>
      <c r="I4" s="5">
        <f t="shared" ref="I4:I31" si="2">(H4-B4)/B4</f>
        <v>8.3662254761904781E-2</v>
      </c>
      <c r="J4" s="6">
        <f t="shared" ref="J4:J31" si="3">ABS((B4-H4)/B4)</f>
        <v>8.3662254761904781E-2</v>
      </c>
    </row>
    <row r="5" spans="1:10" x14ac:dyDescent="0.35">
      <c r="A5" s="4">
        <v>43893</v>
      </c>
      <c r="B5" s="5">
        <v>0.45</v>
      </c>
      <c r="C5" s="3"/>
      <c r="D5" s="5">
        <v>0.45140000000000002</v>
      </c>
      <c r="E5" s="5">
        <f t="shared" si="1"/>
        <v>3.1111111111111383E-3</v>
      </c>
      <c r="F5" s="6">
        <f t="shared" si="0"/>
        <v>3.1111111111111383E-3</v>
      </c>
      <c r="G5" s="6"/>
      <c r="H5" s="5">
        <v>0.40580067600000003</v>
      </c>
      <c r="I5" s="5">
        <f t="shared" si="2"/>
        <v>-9.8220719999999956E-2</v>
      </c>
      <c r="J5" s="6">
        <f t="shared" si="3"/>
        <v>9.8220719999999956E-2</v>
      </c>
    </row>
    <row r="6" spans="1:10" x14ac:dyDescent="0.35">
      <c r="A6" s="4">
        <v>43894</v>
      </c>
      <c r="B6" s="5">
        <v>0.46</v>
      </c>
      <c r="C6" s="3"/>
      <c r="D6" s="5">
        <v>0.45140000000000002</v>
      </c>
      <c r="E6" s="5">
        <f t="shared" si="1"/>
        <v>-1.8695652173913037E-2</v>
      </c>
      <c r="F6" s="6">
        <f t="shared" si="0"/>
        <v>1.8695652173913037E-2</v>
      </c>
      <c r="G6" s="6"/>
      <c r="H6" s="5">
        <v>0.44380616099999998</v>
      </c>
      <c r="I6" s="5">
        <f t="shared" si="2"/>
        <v>-3.5203997826087047E-2</v>
      </c>
      <c r="J6" s="6">
        <f t="shared" si="3"/>
        <v>3.5203997826087047E-2</v>
      </c>
    </row>
    <row r="7" spans="1:10" x14ac:dyDescent="0.35">
      <c r="A7" s="4">
        <v>43895</v>
      </c>
      <c r="B7" s="5">
        <v>0.45</v>
      </c>
      <c r="C7" s="3"/>
      <c r="D7" s="5">
        <v>0.45129999999999998</v>
      </c>
      <c r="E7" s="5">
        <f t="shared" si="1"/>
        <v>2.8888888888888172E-3</v>
      </c>
      <c r="F7" s="6">
        <f t="shared" si="0"/>
        <v>2.8888888888888172E-3</v>
      </c>
      <c r="G7" s="6"/>
      <c r="H7" s="5">
        <v>0.46246129400000002</v>
      </c>
      <c r="I7" s="5">
        <f t="shared" si="2"/>
        <v>2.7691764444444468E-2</v>
      </c>
      <c r="J7" s="6">
        <f t="shared" si="3"/>
        <v>2.7691764444444468E-2</v>
      </c>
    </row>
    <row r="8" spans="1:10" x14ac:dyDescent="0.35">
      <c r="A8" s="4">
        <v>43896</v>
      </c>
      <c r="B8" s="5">
        <v>0.48</v>
      </c>
      <c r="C8" s="3"/>
      <c r="D8" s="5">
        <v>0.45129999999999998</v>
      </c>
      <c r="E8" s="5">
        <f t="shared" si="1"/>
        <v>-5.9791666666666674E-2</v>
      </c>
      <c r="F8" s="6">
        <f t="shared" si="0"/>
        <v>5.9791666666666674E-2</v>
      </c>
      <c r="G8" s="6"/>
      <c r="H8" s="5">
        <v>0.44014731699999998</v>
      </c>
      <c r="I8" s="5">
        <f t="shared" si="2"/>
        <v>-8.3026422916666676E-2</v>
      </c>
      <c r="J8" s="6">
        <f t="shared" si="3"/>
        <v>8.3026422916666676E-2</v>
      </c>
    </row>
    <row r="9" spans="1:10" x14ac:dyDescent="0.35">
      <c r="A9" s="4">
        <v>43897</v>
      </c>
      <c r="B9" s="5">
        <v>0.48</v>
      </c>
      <c r="C9" s="3"/>
      <c r="D9" s="5">
        <v>0.45129999999999998</v>
      </c>
      <c r="E9" s="5">
        <f t="shared" si="1"/>
        <v>-5.9791666666666674E-2</v>
      </c>
      <c r="F9" s="6">
        <f t="shared" si="0"/>
        <v>5.9791666666666674E-2</v>
      </c>
      <c r="G9" s="6"/>
      <c r="H9" s="5">
        <v>0.438495943</v>
      </c>
      <c r="I9" s="5">
        <f t="shared" si="2"/>
        <v>-8.6466785416666636E-2</v>
      </c>
      <c r="J9" s="6">
        <f t="shared" si="3"/>
        <v>8.6466785416666636E-2</v>
      </c>
    </row>
    <row r="10" spans="1:10" x14ac:dyDescent="0.35">
      <c r="A10" s="4">
        <v>43898</v>
      </c>
      <c r="B10" s="5">
        <v>0.48</v>
      </c>
      <c r="C10" s="3"/>
      <c r="D10" s="5">
        <v>0.45129999999999998</v>
      </c>
      <c r="E10" s="5">
        <f t="shared" si="1"/>
        <v>-5.9791666666666674E-2</v>
      </c>
      <c r="F10" s="6">
        <f t="shared" si="0"/>
        <v>5.9791666666666674E-2</v>
      </c>
      <c r="G10" s="6"/>
      <c r="H10" s="5">
        <v>0.469616121</v>
      </c>
      <c r="I10" s="5">
        <f t="shared" si="2"/>
        <v>-2.1633081249999971E-2</v>
      </c>
      <c r="J10" s="6">
        <f t="shared" si="3"/>
        <v>2.1633081249999971E-2</v>
      </c>
    </row>
    <row r="11" spans="1:10" x14ac:dyDescent="0.35">
      <c r="A11" s="4">
        <v>43899</v>
      </c>
      <c r="B11" s="5">
        <v>0.49</v>
      </c>
      <c r="C11" s="3"/>
      <c r="D11" s="5">
        <v>0.45129999999999998</v>
      </c>
      <c r="E11" s="5">
        <f t="shared" si="1"/>
        <v>-7.8979591836734725E-2</v>
      </c>
      <c r="F11" s="6">
        <f t="shared" si="0"/>
        <v>7.8979591836734725E-2</v>
      </c>
      <c r="G11" s="6"/>
      <c r="H11" s="5">
        <v>0.42403894800000003</v>
      </c>
      <c r="I11" s="5">
        <f t="shared" si="2"/>
        <v>-0.13461439183673463</v>
      </c>
      <c r="J11" s="6">
        <f t="shared" si="3"/>
        <v>0.13461439183673463</v>
      </c>
    </row>
    <row r="12" spans="1:10" x14ac:dyDescent="0.35">
      <c r="A12" s="4">
        <v>43900</v>
      </c>
      <c r="B12" s="5">
        <v>0.48</v>
      </c>
      <c r="C12" s="3"/>
      <c r="D12" s="5">
        <v>0.45129999999999998</v>
      </c>
      <c r="E12" s="5">
        <f t="shared" si="1"/>
        <v>-5.9791666666666674E-2</v>
      </c>
      <c r="F12" s="6">
        <f t="shared" si="0"/>
        <v>5.9791666666666674E-2</v>
      </c>
      <c r="G12" s="6"/>
      <c r="H12" s="5">
        <v>0.46847600299999997</v>
      </c>
      <c r="I12" s="5">
        <f t="shared" si="2"/>
        <v>-2.400832708333335E-2</v>
      </c>
      <c r="J12" s="6">
        <f t="shared" si="3"/>
        <v>2.400832708333335E-2</v>
      </c>
    </row>
    <row r="13" spans="1:10" x14ac:dyDescent="0.35">
      <c r="A13" s="4">
        <v>43901</v>
      </c>
      <c r="B13" s="5">
        <v>0.42</v>
      </c>
      <c r="C13" s="3"/>
      <c r="D13" s="5">
        <v>0.45129999999999998</v>
      </c>
      <c r="E13" s="5">
        <f t="shared" si="1"/>
        <v>7.452380952380952E-2</v>
      </c>
      <c r="F13" s="6">
        <f t="shared" si="0"/>
        <v>7.452380952380952E-2</v>
      </c>
      <c r="G13" s="6"/>
      <c r="H13" s="5">
        <v>0.45272719900000002</v>
      </c>
      <c r="I13" s="5">
        <f t="shared" si="2"/>
        <v>7.7921902380952479E-2</v>
      </c>
      <c r="J13" s="6">
        <f t="shared" si="3"/>
        <v>7.7921902380952479E-2</v>
      </c>
    </row>
    <row r="14" spans="1:10" x14ac:dyDescent="0.35">
      <c r="A14" s="4">
        <v>43902</v>
      </c>
      <c r="B14" s="5">
        <v>0.44</v>
      </c>
      <c r="C14" s="3"/>
      <c r="D14" s="5">
        <v>0.45129999999999998</v>
      </c>
      <c r="E14" s="5">
        <f t="shared" si="1"/>
        <v>2.5681818181818129E-2</v>
      </c>
      <c r="F14" s="6">
        <f t="shared" si="0"/>
        <v>2.5681818181818129E-2</v>
      </c>
      <c r="G14" s="6"/>
      <c r="H14" s="5">
        <v>0.39838874200000002</v>
      </c>
      <c r="I14" s="5">
        <f t="shared" si="2"/>
        <v>-9.4571040909090867E-2</v>
      </c>
      <c r="J14" s="6">
        <f t="shared" si="3"/>
        <v>9.4571040909090867E-2</v>
      </c>
    </row>
    <row r="15" spans="1:10" x14ac:dyDescent="0.35">
      <c r="A15" s="4">
        <v>43903</v>
      </c>
      <c r="B15" s="5">
        <v>0.46</v>
      </c>
      <c r="C15" s="3"/>
      <c r="D15" s="5">
        <v>0.45129999999999998</v>
      </c>
      <c r="E15" s="5">
        <f t="shared" si="1"/>
        <v>-1.891304347826096E-2</v>
      </c>
      <c r="F15" s="6">
        <f t="shared" si="0"/>
        <v>1.891304347826096E-2</v>
      </c>
      <c r="G15" s="6"/>
      <c r="H15" s="5">
        <v>0.46257509400000002</v>
      </c>
      <c r="I15" s="5">
        <f t="shared" si="2"/>
        <v>5.5980304347826087E-3</v>
      </c>
      <c r="J15" s="6">
        <f t="shared" si="3"/>
        <v>5.5980304347826087E-3</v>
      </c>
    </row>
    <row r="16" spans="1:10" x14ac:dyDescent="0.35">
      <c r="A16" s="4">
        <v>43904</v>
      </c>
      <c r="B16" s="5">
        <v>0.46</v>
      </c>
      <c r="C16" s="3"/>
      <c r="D16" s="5">
        <v>0.45119999999999999</v>
      </c>
      <c r="E16" s="5">
        <f t="shared" si="1"/>
        <v>-1.9130434782608761E-2</v>
      </c>
      <c r="F16" s="6">
        <f t="shared" si="0"/>
        <v>1.9130434782608761E-2</v>
      </c>
      <c r="G16" s="6"/>
      <c r="H16" s="5">
        <v>0.45283393399999999</v>
      </c>
      <c r="I16" s="5">
        <f t="shared" si="2"/>
        <v>-1.5578404347826143E-2</v>
      </c>
      <c r="J16" s="6">
        <f t="shared" si="3"/>
        <v>1.5578404347826143E-2</v>
      </c>
    </row>
    <row r="17" spans="1:10" x14ac:dyDescent="0.35">
      <c r="A17" s="4">
        <v>43905</v>
      </c>
      <c r="B17" s="5">
        <v>0.46</v>
      </c>
      <c r="C17" s="3"/>
      <c r="D17" s="5">
        <v>0.45119999999999999</v>
      </c>
      <c r="E17" s="5">
        <f t="shared" si="1"/>
        <v>-1.9130434782608761E-2</v>
      </c>
      <c r="F17" s="6">
        <f t="shared" si="0"/>
        <v>1.9130434782608761E-2</v>
      </c>
      <c r="G17" s="6"/>
      <c r="H17" s="5">
        <v>0.477981239</v>
      </c>
      <c r="I17" s="5">
        <f t="shared" si="2"/>
        <v>3.9089649999999962E-2</v>
      </c>
      <c r="J17" s="6">
        <f t="shared" si="3"/>
        <v>3.9089649999999962E-2</v>
      </c>
    </row>
    <row r="18" spans="1:10" x14ac:dyDescent="0.35">
      <c r="A18" s="4">
        <v>43906</v>
      </c>
      <c r="B18" s="5">
        <v>0.46</v>
      </c>
      <c r="C18" s="3"/>
      <c r="D18" s="5">
        <v>0.45119999999999999</v>
      </c>
      <c r="E18" s="5">
        <f t="shared" si="1"/>
        <v>-1.9130434782608761E-2</v>
      </c>
      <c r="F18" s="6">
        <f t="shared" si="0"/>
        <v>1.9130434782608761E-2</v>
      </c>
      <c r="G18" s="6"/>
      <c r="H18" s="5">
        <v>0.46071356400000002</v>
      </c>
      <c r="I18" s="5">
        <f t="shared" si="2"/>
        <v>1.5512260869565214E-3</v>
      </c>
      <c r="J18" s="6">
        <f t="shared" si="3"/>
        <v>1.5512260869565214E-3</v>
      </c>
    </row>
    <row r="19" spans="1:10" x14ac:dyDescent="0.35">
      <c r="A19" s="4">
        <v>43907</v>
      </c>
      <c r="B19" s="5">
        <v>0.48</v>
      </c>
      <c r="C19" s="3"/>
      <c r="D19" s="5">
        <v>0.45119999999999999</v>
      </c>
      <c r="E19" s="5">
        <f t="shared" si="1"/>
        <v>-5.9999999999999984E-2</v>
      </c>
      <c r="F19" s="6">
        <f t="shared" si="0"/>
        <v>5.9999999999999984E-2</v>
      </c>
      <c r="G19" s="6"/>
      <c r="H19" s="5">
        <v>0.35281984100000002</v>
      </c>
      <c r="I19" s="5">
        <f t="shared" si="2"/>
        <v>-0.26495866458333328</v>
      </c>
      <c r="J19" s="6">
        <f t="shared" si="3"/>
        <v>0.26495866458333328</v>
      </c>
    </row>
    <row r="20" spans="1:10" x14ac:dyDescent="0.35">
      <c r="A20" s="4">
        <v>43908</v>
      </c>
      <c r="B20" s="5">
        <v>0.46</v>
      </c>
      <c r="C20" s="3"/>
      <c r="D20" s="5">
        <v>0.45119999999999999</v>
      </c>
      <c r="E20" s="5">
        <f t="shared" si="1"/>
        <v>-1.9130434782608761E-2</v>
      </c>
      <c r="F20" s="6">
        <f t="shared" si="0"/>
        <v>1.9130434782608761E-2</v>
      </c>
      <c r="G20" s="6"/>
      <c r="H20" s="5">
        <v>0.44024387700000001</v>
      </c>
      <c r="I20" s="5">
        <f t="shared" si="2"/>
        <v>-4.2948093478260896E-2</v>
      </c>
      <c r="J20" s="6">
        <f t="shared" si="3"/>
        <v>4.2948093478260896E-2</v>
      </c>
    </row>
    <row r="21" spans="1:10" x14ac:dyDescent="0.35">
      <c r="A21" s="4">
        <v>43909</v>
      </c>
      <c r="B21" s="5">
        <v>0.47</v>
      </c>
      <c r="C21" s="3"/>
      <c r="D21" s="5">
        <v>0.45119999999999999</v>
      </c>
      <c r="E21" s="5">
        <f t="shared" si="1"/>
        <v>-3.9999999999999966E-2</v>
      </c>
      <c r="F21" s="6">
        <f t="shared" si="0"/>
        <v>3.9999999999999966E-2</v>
      </c>
      <c r="G21" s="6"/>
      <c r="H21" s="5">
        <v>0.43634710599999998</v>
      </c>
      <c r="I21" s="5">
        <f t="shared" si="2"/>
        <v>-7.1601902127659559E-2</v>
      </c>
      <c r="J21" s="6">
        <f t="shared" si="3"/>
        <v>7.1601902127659559E-2</v>
      </c>
    </row>
    <row r="22" spans="1:10" x14ac:dyDescent="0.35">
      <c r="A22" s="4">
        <v>43910</v>
      </c>
      <c r="B22" s="5">
        <v>0.44</v>
      </c>
      <c r="C22" s="3"/>
      <c r="D22" s="5">
        <v>0.45119999999999999</v>
      </c>
      <c r="E22" s="5">
        <f t="shared" si="1"/>
        <v>2.5454545454545428E-2</v>
      </c>
      <c r="F22" s="6">
        <f t="shared" si="0"/>
        <v>2.5454545454545428E-2</v>
      </c>
      <c r="G22" s="6"/>
      <c r="H22" s="5">
        <v>0.46098773799999998</v>
      </c>
      <c r="I22" s="5">
        <f t="shared" si="2"/>
        <v>4.7699404545454495E-2</v>
      </c>
      <c r="J22" s="6">
        <f t="shared" si="3"/>
        <v>4.7699404545454495E-2</v>
      </c>
    </row>
    <row r="23" spans="1:10" x14ac:dyDescent="0.35">
      <c r="A23" s="4">
        <v>43911</v>
      </c>
      <c r="B23" s="5">
        <v>0.47</v>
      </c>
      <c r="C23" s="3"/>
      <c r="D23" s="5">
        <v>0.45119999999999999</v>
      </c>
      <c r="E23" s="5">
        <f t="shared" si="1"/>
        <v>-3.9999999999999966E-2</v>
      </c>
      <c r="F23" s="6">
        <f t="shared" si="0"/>
        <v>3.9999999999999966E-2</v>
      </c>
      <c r="G23" s="6"/>
      <c r="H23" s="5">
        <v>0.42731213499999998</v>
      </c>
      <c r="I23" s="5">
        <f t="shared" si="2"/>
        <v>-9.0825244680851056E-2</v>
      </c>
      <c r="J23" s="6">
        <f t="shared" si="3"/>
        <v>9.0825244680851056E-2</v>
      </c>
    </row>
    <row r="24" spans="1:10" x14ac:dyDescent="0.35">
      <c r="A24" s="4">
        <v>43912</v>
      </c>
      <c r="B24" s="5">
        <v>0.46</v>
      </c>
      <c r="C24" s="3"/>
      <c r="D24" s="5">
        <v>0.45119999999999999</v>
      </c>
      <c r="E24" s="5">
        <f t="shared" si="1"/>
        <v>-1.9130434782608761E-2</v>
      </c>
      <c r="F24" s="6">
        <f t="shared" si="0"/>
        <v>1.9130434782608761E-2</v>
      </c>
      <c r="G24" s="6"/>
      <c r="H24" s="5">
        <v>0.46948373199999999</v>
      </c>
      <c r="I24" s="5">
        <f t="shared" si="2"/>
        <v>2.0616808695652102E-2</v>
      </c>
      <c r="J24" s="6">
        <f t="shared" si="3"/>
        <v>2.0616808695652102E-2</v>
      </c>
    </row>
    <row r="25" spans="1:10" x14ac:dyDescent="0.35">
      <c r="A25" s="4">
        <v>43913</v>
      </c>
      <c r="B25" s="5">
        <v>0.45</v>
      </c>
      <c r="C25" s="3"/>
      <c r="D25" s="5">
        <v>0.4511</v>
      </c>
      <c r="E25" s="5">
        <f t="shared" si="1"/>
        <v>2.4444444444444218E-3</v>
      </c>
      <c r="F25" s="6">
        <f t="shared" si="0"/>
        <v>2.4444444444444218E-3</v>
      </c>
      <c r="G25" s="6"/>
      <c r="H25" s="5">
        <v>0.45708490099999999</v>
      </c>
      <c r="I25" s="5">
        <f t="shared" si="2"/>
        <v>1.5744224444444392E-2</v>
      </c>
      <c r="J25" s="6">
        <f t="shared" si="3"/>
        <v>1.5744224444444392E-2</v>
      </c>
    </row>
    <row r="26" spans="1:10" x14ac:dyDescent="0.35">
      <c r="A26" s="4">
        <v>43914</v>
      </c>
      <c r="B26" s="5">
        <v>0.47</v>
      </c>
      <c r="C26" s="3"/>
      <c r="D26" s="5">
        <v>0.4511</v>
      </c>
      <c r="E26" s="5">
        <f t="shared" si="1"/>
        <v>-4.0212765957446751E-2</v>
      </c>
      <c r="F26" s="6">
        <f t="shared" si="0"/>
        <v>4.0212765957446751E-2</v>
      </c>
      <c r="G26" s="6"/>
      <c r="H26" s="5">
        <v>0.42412834500000002</v>
      </c>
      <c r="I26" s="5">
        <f t="shared" si="2"/>
        <v>-9.7599265957446724E-2</v>
      </c>
      <c r="J26" s="6">
        <f t="shared" si="3"/>
        <v>9.7599265957446724E-2</v>
      </c>
    </row>
    <row r="27" spans="1:10" x14ac:dyDescent="0.35">
      <c r="A27" s="4">
        <v>43915</v>
      </c>
      <c r="B27" s="5">
        <v>0.48</v>
      </c>
      <c r="C27" s="3"/>
      <c r="D27" s="5">
        <v>0.4511</v>
      </c>
      <c r="E27" s="5">
        <f t="shared" si="1"/>
        <v>-6.0208333333333294E-2</v>
      </c>
      <c r="F27" s="6">
        <f t="shared" si="0"/>
        <v>6.0208333333333294E-2</v>
      </c>
      <c r="G27" s="6"/>
      <c r="H27" s="5">
        <v>0.46485994800000002</v>
      </c>
      <c r="I27" s="5">
        <f t="shared" si="2"/>
        <v>-3.1541774999999918E-2</v>
      </c>
      <c r="J27" s="6">
        <f t="shared" si="3"/>
        <v>3.1541774999999918E-2</v>
      </c>
    </row>
    <row r="28" spans="1:10" x14ac:dyDescent="0.35">
      <c r="A28" s="4">
        <v>43916</v>
      </c>
      <c r="B28" s="5">
        <v>0.47</v>
      </c>
      <c r="C28" s="3"/>
      <c r="D28" s="5">
        <v>0.4511</v>
      </c>
      <c r="E28" s="5">
        <f t="shared" si="1"/>
        <v>-4.0212765957446751E-2</v>
      </c>
      <c r="F28" s="6">
        <f t="shared" si="0"/>
        <v>4.0212765957446751E-2</v>
      </c>
      <c r="G28" s="6"/>
      <c r="H28" s="5">
        <v>0.464426968</v>
      </c>
      <c r="I28" s="5">
        <f t="shared" si="2"/>
        <v>-1.1857514893616975E-2</v>
      </c>
      <c r="J28" s="6">
        <f t="shared" si="3"/>
        <v>1.1857514893616975E-2</v>
      </c>
    </row>
    <row r="29" spans="1:10" x14ac:dyDescent="0.35">
      <c r="A29" s="4">
        <v>43917</v>
      </c>
      <c r="B29" s="5">
        <v>0.36</v>
      </c>
      <c r="C29" s="3"/>
      <c r="D29" s="5">
        <v>0.4511</v>
      </c>
      <c r="E29" s="5">
        <f t="shared" si="1"/>
        <v>0.25305555555555559</v>
      </c>
      <c r="F29" s="6">
        <f t="shared" si="0"/>
        <v>0.25305555555555559</v>
      </c>
      <c r="G29" s="6"/>
      <c r="H29" s="5">
        <v>0.44678211000000001</v>
      </c>
      <c r="I29" s="5">
        <f t="shared" si="2"/>
        <v>0.24106141666666675</v>
      </c>
      <c r="J29" s="6">
        <f t="shared" si="3"/>
        <v>0.24106141666666675</v>
      </c>
    </row>
    <row r="30" spans="1:10" x14ac:dyDescent="0.35">
      <c r="A30" s="4">
        <v>43918</v>
      </c>
      <c r="B30" s="5">
        <v>0.43</v>
      </c>
      <c r="C30" s="3"/>
      <c r="D30" s="5">
        <v>0.4511</v>
      </c>
      <c r="E30" s="5">
        <f t="shared" si="1"/>
        <v>4.9069767441860486E-2</v>
      </c>
      <c r="F30" s="6">
        <f t="shared" si="0"/>
        <v>4.9069767441860486E-2</v>
      </c>
      <c r="G30" s="6"/>
      <c r="H30" s="5">
        <v>0.46208358300000002</v>
      </c>
      <c r="I30" s="5">
        <f t="shared" si="2"/>
        <v>7.4612983720930295E-2</v>
      </c>
      <c r="J30" s="6">
        <f t="shared" si="3"/>
        <v>7.4612983720930295E-2</v>
      </c>
    </row>
    <row r="31" spans="1:10" x14ac:dyDescent="0.35">
      <c r="A31" s="4">
        <v>43919</v>
      </c>
      <c r="B31" s="5">
        <v>0.44</v>
      </c>
      <c r="C31" s="3"/>
      <c r="D31" s="5">
        <v>0.4511</v>
      </c>
      <c r="E31" s="5">
        <f t="shared" si="1"/>
        <v>2.5227272727272723E-2</v>
      </c>
      <c r="F31" s="6">
        <f t="shared" si="0"/>
        <v>2.5227272727272723E-2</v>
      </c>
      <c r="G31" s="6"/>
      <c r="H31" s="5">
        <v>0.46271632099999999</v>
      </c>
      <c r="I31" s="5">
        <f t="shared" si="2"/>
        <v>5.1628002272727236E-2</v>
      </c>
      <c r="J31" s="6">
        <f t="shared" si="3"/>
        <v>5.1628002272727236E-2</v>
      </c>
    </row>
    <row r="32" spans="1:10" x14ac:dyDescent="0.35">
      <c r="A32" s="4">
        <v>43920</v>
      </c>
      <c r="B32" s="3">
        <v>0.41</v>
      </c>
      <c r="C32" s="3"/>
      <c r="D32" s="5">
        <v>0.4511</v>
      </c>
      <c r="E32" s="5">
        <f t="shared" ref="E32:E33" si="4">(D32-B32)/B32</f>
        <v>0.10024390243902445</v>
      </c>
      <c r="F32" s="6">
        <f t="shared" ref="F32:F33" si="5">ABS((B32-D32)/B32)</f>
        <v>0.10024390243902445</v>
      </c>
      <c r="G32" s="6"/>
      <c r="H32" s="5">
        <v>0.47479421500000002</v>
      </c>
      <c r="I32" s="5">
        <f t="shared" ref="I32:I33" si="6">(H32-B32)/B32</f>
        <v>0.15803467073170743</v>
      </c>
      <c r="J32" s="6">
        <f t="shared" ref="J32:J33" si="7">ABS((B32-H32)/B32)</f>
        <v>0.15803467073170743</v>
      </c>
    </row>
    <row r="33" spans="1:10" x14ac:dyDescent="0.35">
      <c r="A33" s="4">
        <v>43921</v>
      </c>
      <c r="B33" s="3">
        <v>0.5</v>
      </c>
      <c r="C33" s="3"/>
      <c r="D33" s="5">
        <v>0.4511</v>
      </c>
      <c r="E33" s="5">
        <f t="shared" si="4"/>
        <v>-9.7799999999999998E-2</v>
      </c>
      <c r="F33" s="6">
        <f t="shared" si="5"/>
        <v>9.7799999999999998E-2</v>
      </c>
      <c r="G33" s="6"/>
      <c r="H33" s="5">
        <v>0.46058097399999998</v>
      </c>
      <c r="I33" s="5">
        <f t="shared" si="6"/>
        <v>-7.8838052000000047E-2</v>
      </c>
      <c r="J33" s="6">
        <f t="shared" si="7"/>
        <v>7.8838052000000047E-2</v>
      </c>
    </row>
    <row r="34" spans="1:10" x14ac:dyDescent="0.35">
      <c r="A34" s="3"/>
      <c r="B34" s="3"/>
      <c r="C34" s="3"/>
      <c r="D34" s="3"/>
      <c r="E34" s="3"/>
      <c r="F34" s="5">
        <f>SUM(F3:F33)</f>
        <v>1.5258873471804151</v>
      </c>
      <c r="G34" s="5"/>
      <c r="H34" s="3"/>
      <c r="I34" s="3"/>
      <c r="J34" s="5">
        <f>SUM(J3:J33)</f>
        <v>2.1284060234941973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4.9222172489690807</v>
      </c>
      <c r="G36" s="5"/>
      <c r="H36" s="3"/>
      <c r="I36" s="3" t="s">
        <v>4</v>
      </c>
      <c r="J36" s="5">
        <f>(J34/J35)*100</f>
        <v>6.8658258822393456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544-F56F-4FDE-B0F3-A499E3AC6431}">
  <dimension ref="A1:AD40"/>
  <sheetViews>
    <sheetView workbookViewId="0">
      <selection activeCell="A35" sqref="A35:AC40"/>
    </sheetView>
  </sheetViews>
  <sheetFormatPr defaultRowHeight="14.5" x14ac:dyDescent="0.35"/>
  <cols>
    <col min="1" max="1" width="10.6328125" bestFit="1" customWidth="1"/>
    <col min="2" max="2" width="9.8164062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10.7265625" bestFit="1" customWidth="1"/>
    <col min="13" max="13" width="0" hidden="1" customWidth="1"/>
    <col min="14" max="14" width="9.7265625" customWidth="1"/>
    <col min="15" max="15" width="7.1796875" bestFit="1" customWidth="1"/>
    <col min="16" max="16" width="8.81640625" hidden="1" customWidth="1"/>
    <col min="17" max="17" width="0" hidden="1" customWidth="1"/>
    <col min="18" max="18" width="8.81640625" bestFit="1" customWidth="1"/>
    <col min="19" max="19" width="6" bestFit="1" customWidth="1"/>
    <col min="20" max="20" width="8.81640625" hidden="1" customWidth="1"/>
    <col min="21" max="21" width="10.6328125" hidden="1" customWidth="1"/>
    <col min="22" max="22" width="10.1796875" bestFit="1" customWidth="1"/>
    <col min="23" max="23" width="0" hidden="1" customWidth="1"/>
    <col min="24" max="24" width="8.81640625" bestFit="1" customWidth="1"/>
    <col min="25" max="25" width="7.1796875" bestFit="1" customWidth="1"/>
    <col min="26" max="26" width="8.81640625" hidden="1" customWidth="1"/>
    <col min="27" max="27" width="0" hidden="1" customWidth="1"/>
    <col min="28" max="28" width="8.81640625" bestFit="1" customWidth="1"/>
    <col min="29" max="29" width="6" bestFit="1" customWidth="1"/>
    <col min="30" max="30" width="8.81640625" hidden="1" customWidth="1"/>
  </cols>
  <sheetData>
    <row r="1" spans="1:30" ht="43" thickBot="1" x14ac:dyDescent="0.4">
      <c r="A1" s="23"/>
      <c r="B1" s="22" t="s">
        <v>2</v>
      </c>
      <c r="C1" s="23"/>
      <c r="D1" s="22" t="s">
        <v>3</v>
      </c>
      <c r="E1" s="24"/>
      <c r="F1" s="25"/>
      <c r="G1" s="25"/>
      <c r="H1" s="22" t="s">
        <v>5</v>
      </c>
      <c r="I1" s="22"/>
      <c r="J1" s="23"/>
      <c r="K1" s="23" t="s">
        <v>0</v>
      </c>
      <c r="L1" s="22" t="s">
        <v>6</v>
      </c>
      <c r="M1" s="23"/>
      <c r="N1" s="22" t="s">
        <v>3</v>
      </c>
      <c r="O1" s="24"/>
      <c r="P1" s="25"/>
      <c r="Q1" s="25"/>
      <c r="R1" s="22" t="s">
        <v>5</v>
      </c>
      <c r="S1" s="22"/>
      <c r="T1" s="23"/>
      <c r="U1" s="23" t="s">
        <v>0</v>
      </c>
      <c r="V1" s="22" t="s">
        <v>7</v>
      </c>
      <c r="W1" s="23"/>
      <c r="X1" s="22" t="s">
        <v>3</v>
      </c>
      <c r="Y1" s="24"/>
      <c r="Z1" s="25"/>
      <c r="AA1" s="25"/>
      <c r="AB1" s="22" t="s">
        <v>5</v>
      </c>
      <c r="AC1" s="22"/>
      <c r="AD1" s="23"/>
    </row>
    <row r="2" spans="1:30" ht="29" thickBot="1" x14ac:dyDescent="0.4">
      <c r="A2" s="22" t="s">
        <v>0</v>
      </c>
      <c r="B2" s="22" t="s">
        <v>13</v>
      </c>
      <c r="C2" s="22"/>
      <c r="D2" s="22" t="s">
        <v>14</v>
      </c>
      <c r="E2" s="22" t="s">
        <v>15</v>
      </c>
      <c r="F2" s="22" t="s">
        <v>16</v>
      </c>
      <c r="G2" s="22"/>
      <c r="H2" s="22" t="s">
        <v>17</v>
      </c>
      <c r="I2" s="22" t="s">
        <v>18</v>
      </c>
      <c r="J2" s="22" t="s">
        <v>19</v>
      </c>
      <c r="K2" s="22" t="s">
        <v>0</v>
      </c>
      <c r="L2" s="22" t="s">
        <v>13</v>
      </c>
      <c r="M2" s="22"/>
      <c r="N2" s="22" t="s">
        <v>14</v>
      </c>
      <c r="O2" s="22" t="s">
        <v>15</v>
      </c>
      <c r="P2" s="22" t="s">
        <v>16</v>
      </c>
      <c r="Q2" s="22"/>
      <c r="R2" s="22" t="s">
        <v>17</v>
      </c>
      <c r="S2" s="22" t="s">
        <v>18</v>
      </c>
      <c r="T2" s="22" t="s">
        <v>19</v>
      </c>
      <c r="U2" s="22" t="s">
        <v>0</v>
      </c>
      <c r="V2" s="22" t="s">
        <v>13</v>
      </c>
      <c r="W2" s="22"/>
      <c r="X2" s="22" t="s">
        <v>14</v>
      </c>
      <c r="Y2" s="22" t="s">
        <v>15</v>
      </c>
      <c r="Z2" s="22" t="s">
        <v>16</v>
      </c>
      <c r="AA2" s="22"/>
      <c r="AB2" s="22" t="s">
        <v>17</v>
      </c>
      <c r="AC2" s="22" t="s">
        <v>18</v>
      </c>
      <c r="AD2" s="22" t="s">
        <v>19</v>
      </c>
    </row>
    <row r="3" spans="1:30" x14ac:dyDescent="0.35">
      <c r="A3" s="13">
        <v>43891</v>
      </c>
      <c r="B3" s="14">
        <v>0.77041462599999999</v>
      </c>
      <c r="C3" s="17"/>
      <c r="D3" s="14">
        <v>0.8256</v>
      </c>
      <c r="E3" s="14">
        <f>(D3-B3)/B3</f>
        <v>7.1630745494180179E-2</v>
      </c>
      <c r="F3" s="15">
        <f t="shared" ref="F3:F33" si="0">ABS((B3-D3)/B3)</f>
        <v>7.1630745494180179E-2</v>
      </c>
      <c r="G3" s="15"/>
      <c r="H3" s="14">
        <v>0.77041462599999999</v>
      </c>
      <c r="I3" s="14">
        <f>(H3-B3)/B3</f>
        <v>0</v>
      </c>
      <c r="J3" s="15">
        <f>ABS((B3-H3)/B3)</f>
        <v>0</v>
      </c>
      <c r="K3" s="13">
        <v>43891</v>
      </c>
      <c r="L3" s="14">
        <v>3.29</v>
      </c>
      <c r="M3" s="17"/>
      <c r="N3" s="14">
        <v>4.8963999999999999</v>
      </c>
      <c r="O3" s="14">
        <f>(N3-L3)/L3</f>
        <v>0.48826747720364738</v>
      </c>
      <c r="P3" s="15">
        <f t="shared" ref="P3:P33" si="1">ABS((L3-N3)/L3)</f>
        <v>0.48826747720364738</v>
      </c>
      <c r="Q3" s="15"/>
      <c r="R3" s="14">
        <v>3.29</v>
      </c>
      <c r="S3" s="14">
        <f>(R3-L3)/L3</f>
        <v>0</v>
      </c>
      <c r="T3" s="15">
        <f>ABS((L3-R3)/L3)</f>
        <v>0</v>
      </c>
      <c r="U3" s="13">
        <v>43891</v>
      </c>
      <c r="V3" s="14">
        <v>0.48</v>
      </c>
      <c r="W3" s="17"/>
      <c r="X3" s="14">
        <v>0.45140000000000002</v>
      </c>
      <c r="Y3" s="14">
        <f>(X3-V3)/V3</f>
        <v>-5.9583333333333252E-2</v>
      </c>
      <c r="Z3" s="15">
        <f t="shared" ref="Z3:Z33" si="2">ABS((V3-X3)/V3)</f>
        <v>5.9583333333333252E-2</v>
      </c>
      <c r="AA3" s="15"/>
      <c r="AB3" s="14">
        <v>0.48</v>
      </c>
      <c r="AC3" s="14">
        <f>(AB3-V3)/V3</f>
        <v>0</v>
      </c>
      <c r="AD3" s="15">
        <f>ABS((V3-AB3)/V3)</f>
        <v>0</v>
      </c>
    </row>
    <row r="4" spans="1:30" x14ac:dyDescent="0.35">
      <c r="A4" s="13">
        <v>43892</v>
      </c>
      <c r="B4" s="14">
        <v>0.87184305299999998</v>
      </c>
      <c r="C4" s="17"/>
      <c r="D4" s="14">
        <v>0.82579999999999998</v>
      </c>
      <c r="E4" s="14">
        <f t="shared" ref="E4:E33" si="3">(D4-B4)/B4</f>
        <v>-5.2811171507952594E-2</v>
      </c>
      <c r="F4" s="15">
        <f t="shared" si="0"/>
        <v>5.2811171507952594E-2</v>
      </c>
      <c r="G4" s="15"/>
      <c r="H4" s="14">
        <v>0.856165548</v>
      </c>
      <c r="I4" s="14">
        <f t="shared" ref="I4:I33" si="4">(H4-B4)/B4</f>
        <v>-1.7982026634328165E-2</v>
      </c>
      <c r="J4" s="15">
        <f t="shared" ref="J4:J33" si="5">ABS((B4-H4)/B4)</f>
        <v>1.7982026634328165E-2</v>
      </c>
      <c r="K4" s="13">
        <v>43892</v>
      </c>
      <c r="L4" s="14">
        <v>3.93</v>
      </c>
      <c r="M4" s="17"/>
      <c r="N4" s="14">
        <v>4.8962000000000003</v>
      </c>
      <c r="O4" s="14">
        <f t="shared" ref="O4:O33" si="6">(N4-L4)/L4</f>
        <v>0.24585241730279903</v>
      </c>
      <c r="P4" s="15">
        <f t="shared" si="1"/>
        <v>0.24585241730279903</v>
      </c>
      <c r="Q4" s="15"/>
      <c r="R4" s="14">
        <v>7.6007104400000003</v>
      </c>
      <c r="S4" s="14">
        <f t="shared" ref="S4:S33" si="7">(R4-L4)/L4</f>
        <v>0.93402301272264632</v>
      </c>
      <c r="T4" s="15">
        <f t="shared" ref="T4:T33" si="8">ABS((L4-R4)/L4)</f>
        <v>0.93402301272264632</v>
      </c>
      <c r="U4" s="13">
        <v>43892</v>
      </c>
      <c r="V4" s="14">
        <v>0.42</v>
      </c>
      <c r="W4" s="17"/>
      <c r="X4" s="14">
        <v>0.45140000000000002</v>
      </c>
      <c r="Y4" s="14">
        <f t="shared" ref="Y4:Y33" si="9">(X4-V4)/V4</f>
        <v>7.4761904761904863E-2</v>
      </c>
      <c r="Z4" s="15">
        <f t="shared" si="2"/>
        <v>7.4761904761904863E-2</v>
      </c>
      <c r="AA4" s="15"/>
      <c r="AB4" s="14">
        <v>0.45513814699999999</v>
      </c>
      <c r="AC4" s="14">
        <f t="shared" ref="AC4:AC33" si="10">(AB4-V4)/V4</f>
        <v>8.3662254761904781E-2</v>
      </c>
      <c r="AD4" s="15">
        <f t="shared" ref="AD4:AD33" si="11">ABS((V4-AB4)/V4)</f>
        <v>8.3662254761904781E-2</v>
      </c>
    </row>
    <row r="5" spans="1:30" x14ac:dyDescent="0.35">
      <c r="A5" s="13">
        <v>43893</v>
      </c>
      <c r="B5" s="14">
        <v>0.83546186099999997</v>
      </c>
      <c r="C5" s="17"/>
      <c r="D5" s="14">
        <v>0.82599999999999996</v>
      </c>
      <c r="E5" s="14">
        <f t="shared" si="3"/>
        <v>-1.1325305728109133E-2</v>
      </c>
      <c r="F5" s="15">
        <f t="shared" si="0"/>
        <v>1.1325305728109133E-2</v>
      </c>
      <c r="G5" s="15"/>
      <c r="H5" s="14">
        <v>0.81377853899999997</v>
      </c>
      <c r="I5" s="14">
        <f t="shared" si="4"/>
        <v>-2.5953694611560496E-2</v>
      </c>
      <c r="J5" s="15">
        <f t="shared" si="5"/>
        <v>2.5953694611560496E-2</v>
      </c>
      <c r="K5" s="13">
        <v>43893</v>
      </c>
      <c r="L5" s="14">
        <v>3.04</v>
      </c>
      <c r="M5" s="17"/>
      <c r="N5" s="14">
        <v>4.8959000000000001</v>
      </c>
      <c r="O5" s="14">
        <f t="shared" si="6"/>
        <v>0.6104934210526316</v>
      </c>
      <c r="P5" s="15">
        <f t="shared" si="1"/>
        <v>0.6104934210526316</v>
      </c>
      <c r="Q5" s="15"/>
      <c r="R5" s="14">
        <v>8.6899956770000006</v>
      </c>
      <c r="S5" s="14">
        <f t="shared" si="7"/>
        <v>1.8585512095394738</v>
      </c>
      <c r="T5" s="15">
        <f t="shared" si="8"/>
        <v>1.8585512095394738</v>
      </c>
      <c r="U5" s="13">
        <v>43893</v>
      </c>
      <c r="V5" s="14">
        <v>0.45</v>
      </c>
      <c r="W5" s="17"/>
      <c r="X5" s="14">
        <v>0.45140000000000002</v>
      </c>
      <c r="Y5" s="14">
        <f t="shared" si="9"/>
        <v>3.1111111111111383E-3</v>
      </c>
      <c r="Z5" s="15">
        <f t="shared" si="2"/>
        <v>3.1111111111111383E-3</v>
      </c>
      <c r="AA5" s="15"/>
      <c r="AB5" s="14">
        <v>0.40580067600000003</v>
      </c>
      <c r="AC5" s="14">
        <f t="shared" si="10"/>
        <v>-9.8220719999999956E-2</v>
      </c>
      <c r="AD5" s="15">
        <f t="shared" si="11"/>
        <v>9.8220719999999956E-2</v>
      </c>
    </row>
    <row r="6" spans="1:30" x14ac:dyDescent="0.35">
      <c r="A6" s="13">
        <v>43894</v>
      </c>
      <c r="B6" s="14">
        <v>0.85579577500000004</v>
      </c>
      <c r="C6" s="17"/>
      <c r="D6" s="14">
        <v>0.82620000000000005</v>
      </c>
      <c r="E6" s="14">
        <f t="shared" si="3"/>
        <v>-3.4582754279197034E-2</v>
      </c>
      <c r="F6" s="15">
        <f t="shared" si="0"/>
        <v>3.4582754279197034E-2</v>
      </c>
      <c r="G6" s="15"/>
      <c r="H6" s="14">
        <v>0.796159065</v>
      </c>
      <c r="I6" s="14">
        <f t="shared" si="4"/>
        <v>-6.9685679390039099E-2</v>
      </c>
      <c r="J6" s="15">
        <f t="shared" si="5"/>
        <v>6.9685679390039099E-2</v>
      </c>
      <c r="K6" s="13">
        <v>43894</v>
      </c>
      <c r="L6" s="14">
        <v>3.89</v>
      </c>
      <c r="M6" s="17"/>
      <c r="N6" s="14">
        <v>4.8956999999999997</v>
      </c>
      <c r="O6" s="14">
        <f t="shared" si="6"/>
        <v>0.25853470437017984</v>
      </c>
      <c r="P6" s="15">
        <f t="shared" si="1"/>
        <v>0.25853470437017984</v>
      </c>
      <c r="Q6" s="15"/>
      <c r="R6" s="14">
        <v>5.8247185239999997</v>
      </c>
      <c r="S6" s="14">
        <f t="shared" si="7"/>
        <v>0.49735694704370165</v>
      </c>
      <c r="T6" s="15">
        <f t="shared" si="8"/>
        <v>0.49735694704370165</v>
      </c>
      <c r="U6" s="13">
        <v>43894</v>
      </c>
      <c r="V6" s="14">
        <v>0.46</v>
      </c>
      <c r="W6" s="17"/>
      <c r="X6" s="14">
        <v>0.45140000000000002</v>
      </c>
      <c r="Y6" s="14">
        <f t="shared" si="9"/>
        <v>-1.8695652173913037E-2</v>
      </c>
      <c r="Z6" s="15">
        <f t="shared" si="2"/>
        <v>1.8695652173913037E-2</v>
      </c>
      <c r="AA6" s="15"/>
      <c r="AB6" s="14">
        <v>0.44380616099999998</v>
      </c>
      <c r="AC6" s="14">
        <f t="shared" si="10"/>
        <v>-3.5203997826087047E-2</v>
      </c>
      <c r="AD6" s="15">
        <f t="shared" si="11"/>
        <v>3.5203997826087047E-2</v>
      </c>
    </row>
    <row r="7" spans="1:30" x14ac:dyDescent="0.35">
      <c r="A7" s="13">
        <v>43895</v>
      </c>
      <c r="B7" s="14">
        <v>0.82741692899999997</v>
      </c>
      <c r="C7" s="17"/>
      <c r="D7" s="14">
        <v>0.82640000000000002</v>
      </c>
      <c r="E7" s="14">
        <f t="shared" si="3"/>
        <v>-1.2290406013676623E-3</v>
      </c>
      <c r="F7" s="15">
        <f t="shared" si="0"/>
        <v>1.2290406013676623E-3</v>
      </c>
      <c r="G7" s="15"/>
      <c r="H7" s="14">
        <v>0.77941427799999996</v>
      </c>
      <c r="I7" s="14">
        <f t="shared" si="4"/>
        <v>-5.8015069933383012E-2</v>
      </c>
      <c r="J7" s="15">
        <f t="shared" si="5"/>
        <v>5.8015069933383012E-2</v>
      </c>
      <c r="K7" s="13">
        <v>43895</v>
      </c>
      <c r="L7" s="14">
        <v>2.89</v>
      </c>
      <c r="M7" s="17"/>
      <c r="N7" s="14">
        <v>4.8954000000000004</v>
      </c>
      <c r="O7" s="14">
        <f t="shared" si="6"/>
        <v>0.69391003460207623</v>
      </c>
      <c r="P7" s="15">
        <f t="shared" si="1"/>
        <v>0.69391003460207623</v>
      </c>
      <c r="Q7" s="15"/>
      <c r="R7" s="14">
        <v>3.7534458110000002</v>
      </c>
      <c r="S7" s="14">
        <f t="shared" si="7"/>
        <v>0.298770176816609</v>
      </c>
      <c r="T7" s="15">
        <f t="shared" si="8"/>
        <v>0.298770176816609</v>
      </c>
      <c r="U7" s="13">
        <v>43895</v>
      </c>
      <c r="V7" s="14">
        <v>0.45</v>
      </c>
      <c r="W7" s="17"/>
      <c r="X7" s="14">
        <v>0.45129999999999998</v>
      </c>
      <c r="Y7" s="14">
        <f t="shared" si="9"/>
        <v>2.8888888888888172E-3</v>
      </c>
      <c r="Z7" s="15">
        <f t="shared" si="2"/>
        <v>2.8888888888888172E-3</v>
      </c>
      <c r="AA7" s="15"/>
      <c r="AB7" s="14">
        <v>0.46246129400000002</v>
      </c>
      <c r="AC7" s="14">
        <f t="shared" si="10"/>
        <v>2.7691764444444468E-2</v>
      </c>
      <c r="AD7" s="15">
        <f t="shared" si="11"/>
        <v>2.7691764444444468E-2</v>
      </c>
    </row>
    <row r="8" spans="1:30" x14ac:dyDescent="0.35">
      <c r="A8" s="13">
        <v>43896</v>
      </c>
      <c r="B8" s="14">
        <v>0.88080300899999997</v>
      </c>
      <c r="C8" s="17"/>
      <c r="D8" s="14">
        <v>0.8266</v>
      </c>
      <c r="E8" s="14">
        <f t="shared" si="3"/>
        <v>-6.1538174195769547E-2</v>
      </c>
      <c r="F8" s="15">
        <f t="shared" si="0"/>
        <v>6.1538174195769547E-2</v>
      </c>
      <c r="G8" s="15"/>
      <c r="H8" s="14">
        <v>0.85398063400000002</v>
      </c>
      <c r="I8" s="14">
        <f t="shared" si="4"/>
        <v>-3.0452183661874792E-2</v>
      </c>
      <c r="J8" s="15">
        <f t="shared" si="5"/>
        <v>3.0452183661874792E-2</v>
      </c>
      <c r="K8" s="13">
        <v>43896</v>
      </c>
      <c r="L8" s="14">
        <v>3.05</v>
      </c>
      <c r="M8" s="17"/>
      <c r="N8" s="14">
        <v>4.8952</v>
      </c>
      <c r="O8" s="14">
        <f t="shared" si="6"/>
        <v>0.60498360655737715</v>
      </c>
      <c r="P8" s="15">
        <f t="shared" si="1"/>
        <v>0.60498360655737715</v>
      </c>
      <c r="Q8" s="15"/>
      <c r="R8" s="14">
        <v>7.8270155529999998</v>
      </c>
      <c r="S8" s="14">
        <f t="shared" si="7"/>
        <v>1.5662346075409836</v>
      </c>
      <c r="T8" s="15">
        <f t="shared" si="8"/>
        <v>1.5662346075409836</v>
      </c>
      <c r="U8" s="13">
        <v>43896</v>
      </c>
      <c r="V8" s="14">
        <v>0.48</v>
      </c>
      <c r="W8" s="17"/>
      <c r="X8" s="14">
        <v>0.45129999999999998</v>
      </c>
      <c r="Y8" s="14">
        <f t="shared" si="9"/>
        <v>-5.9791666666666674E-2</v>
      </c>
      <c r="Z8" s="15">
        <f t="shared" si="2"/>
        <v>5.9791666666666674E-2</v>
      </c>
      <c r="AA8" s="15"/>
      <c r="AB8" s="14">
        <v>0.44014731699999998</v>
      </c>
      <c r="AC8" s="14">
        <f t="shared" si="10"/>
        <v>-8.3026422916666676E-2</v>
      </c>
      <c r="AD8" s="15">
        <f t="shared" si="11"/>
        <v>8.3026422916666676E-2</v>
      </c>
    </row>
    <row r="9" spans="1:30" x14ac:dyDescent="0.35">
      <c r="A9" s="13">
        <v>43897</v>
      </c>
      <c r="B9" s="14">
        <v>0.79678971300000001</v>
      </c>
      <c r="C9" s="17"/>
      <c r="D9" s="14">
        <v>0.82689999999999997</v>
      </c>
      <c r="E9" s="14">
        <f t="shared" si="3"/>
        <v>3.7789502686513675E-2</v>
      </c>
      <c r="F9" s="15">
        <f t="shared" si="0"/>
        <v>3.7789502686513675E-2</v>
      </c>
      <c r="G9" s="15"/>
      <c r="H9" s="14">
        <v>0.84537764299999996</v>
      </c>
      <c r="I9" s="14">
        <f t="shared" si="4"/>
        <v>6.0979615081953181E-2</v>
      </c>
      <c r="J9" s="15">
        <f t="shared" si="5"/>
        <v>6.0979615081953181E-2</v>
      </c>
      <c r="K9" s="13">
        <v>43897</v>
      </c>
      <c r="L9" s="14">
        <v>2.64</v>
      </c>
      <c r="M9" s="17"/>
      <c r="N9" s="14">
        <v>4.8948999999999998</v>
      </c>
      <c r="O9" s="14">
        <f t="shared" si="6"/>
        <v>0.85412878787878777</v>
      </c>
      <c r="P9" s="15">
        <f t="shared" si="1"/>
        <v>0.85412878787878777</v>
      </c>
      <c r="Q9" s="15"/>
      <c r="R9" s="14">
        <v>7.4446185060000003</v>
      </c>
      <c r="S9" s="14">
        <f t="shared" si="7"/>
        <v>1.8199312522727273</v>
      </c>
      <c r="T9" s="15">
        <f t="shared" si="8"/>
        <v>1.8199312522727273</v>
      </c>
      <c r="U9" s="13">
        <v>43897</v>
      </c>
      <c r="V9" s="14">
        <v>0.48</v>
      </c>
      <c r="W9" s="17"/>
      <c r="X9" s="14">
        <v>0.45129999999999998</v>
      </c>
      <c r="Y9" s="14">
        <f t="shared" si="9"/>
        <v>-5.9791666666666674E-2</v>
      </c>
      <c r="Z9" s="15">
        <f t="shared" si="2"/>
        <v>5.9791666666666674E-2</v>
      </c>
      <c r="AA9" s="15"/>
      <c r="AB9" s="14">
        <v>0.438495943</v>
      </c>
      <c r="AC9" s="14">
        <f t="shared" si="10"/>
        <v>-8.6466785416666636E-2</v>
      </c>
      <c r="AD9" s="15">
        <f t="shared" si="11"/>
        <v>8.6466785416666636E-2</v>
      </c>
    </row>
    <row r="10" spans="1:30" x14ac:dyDescent="0.35">
      <c r="A10" s="13">
        <v>43898</v>
      </c>
      <c r="B10" s="14">
        <v>0.77913401000000004</v>
      </c>
      <c r="C10" s="17"/>
      <c r="D10" s="14">
        <v>0.82709999999999995</v>
      </c>
      <c r="E10" s="14">
        <f t="shared" si="3"/>
        <v>6.156320913266243E-2</v>
      </c>
      <c r="F10" s="15">
        <f t="shared" si="0"/>
        <v>6.156320913266243E-2</v>
      </c>
      <c r="G10" s="15"/>
      <c r="H10" s="14">
        <v>0.84207816899999999</v>
      </c>
      <c r="I10" s="14">
        <f t="shared" si="4"/>
        <v>8.0787333362587962E-2</v>
      </c>
      <c r="J10" s="15">
        <f t="shared" si="5"/>
        <v>8.0787333362587962E-2</v>
      </c>
      <c r="K10" s="13">
        <v>43898</v>
      </c>
      <c r="L10" s="14">
        <v>2.12</v>
      </c>
      <c r="M10" s="17"/>
      <c r="N10" s="14">
        <v>4.8947000000000003</v>
      </c>
      <c r="O10" s="14">
        <f t="shared" si="6"/>
        <v>1.3088207547169812</v>
      </c>
      <c r="P10" s="15">
        <f t="shared" si="1"/>
        <v>1.3088207547169812</v>
      </c>
      <c r="Q10" s="15"/>
      <c r="R10" s="14">
        <v>6.2285483660000001</v>
      </c>
      <c r="S10" s="14">
        <f t="shared" si="7"/>
        <v>1.9379945122641509</v>
      </c>
      <c r="T10" s="15">
        <f t="shared" si="8"/>
        <v>1.9379945122641509</v>
      </c>
      <c r="U10" s="13">
        <v>43898</v>
      </c>
      <c r="V10" s="14">
        <v>0.48</v>
      </c>
      <c r="W10" s="17"/>
      <c r="X10" s="14">
        <v>0.45129999999999998</v>
      </c>
      <c r="Y10" s="14">
        <f t="shared" si="9"/>
        <v>-5.9791666666666674E-2</v>
      </c>
      <c r="Z10" s="15">
        <f t="shared" si="2"/>
        <v>5.9791666666666674E-2</v>
      </c>
      <c r="AA10" s="15"/>
      <c r="AB10" s="14">
        <v>0.469616121</v>
      </c>
      <c r="AC10" s="14">
        <f t="shared" si="10"/>
        <v>-2.1633081249999971E-2</v>
      </c>
      <c r="AD10" s="15">
        <f t="shared" si="11"/>
        <v>2.1633081249999971E-2</v>
      </c>
    </row>
    <row r="11" spans="1:30" x14ac:dyDescent="0.35">
      <c r="A11" s="13">
        <v>43899</v>
      </c>
      <c r="B11" s="14">
        <v>0.91201714499999997</v>
      </c>
      <c r="C11" s="17"/>
      <c r="D11" s="14">
        <v>0.82730000000000004</v>
      </c>
      <c r="E11" s="14">
        <f t="shared" si="3"/>
        <v>-9.2889860091391094E-2</v>
      </c>
      <c r="F11" s="15">
        <f t="shared" si="0"/>
        <v>9.2889860091391094E-2</v>
      </c>
      <c r="G11" s="15"/>
      <c r="H11" s="14">
        <v>0.85701203000000004</v>
      </c>
      <c r="I11" s="14">
        <f t="shared" si="4"/>
        <v>-6.0311492280114912E-2</v>
      </c>
      <c r="J11" s="15">
        <f t="shared" si="5"/>
        <v>6.0311492280114912E-2</v>
      </c>
      <c r="K11" s="13">
        <v>43899</v>
      </c>
      <c r="L11" s="14">
        <v>3.81</v>
      </c>
      <c r="M11" s="17"/>
      <c r="N11" s="14">
        <v>4.8944000000000001</v>
      </c>
      <c r="O11" s="14">
        <f t="shared" si="6"/>
        <v>0.28461942257217848</v>
      </c>
      <c r="P11" s="15">
        <f t="shared" si="1"/>
        <v>0.28461942257217848</v>
      </c>
      <c r="Q11" s="15"/>
      <c r="R11" s="14">
        <v>4.3502697970000002</v>
      </c>
      <c r="S11" s="14">
        <f t="shared" si="7"/>
        <v>0.14180309632545934</v>
      </c>
      <c r="T11" s="15">
        <f t="shared" si="8"/>
        <v>0.14180309632545934</v>
      </c>
      <c r="U11" s="13">
        <v>43899</v>
      </c>
      <c r="V11" s="14">
        <v>0.49</v>
      </c>
      <c r="W11" s="17"/>
      <c r="X11" s="14">
        <v>0.45129999999999998</v>
      </c>
      <c r="Y11" s="14">
        <f t="shared" si="9"/>
        <v>-7.8979591836734725E-2</v>
      </c>
      <c r="Z11" s="15">
        <f t="shared" si="2"/>
        <v>7.8979591836734725E-2</v>
      </c>
      <c r="AA11" s="15"/>
      <c r="AB11" s="14">
        <v>0.42403894800000003</v>
      </c>
      <c r="AC11" s="14">
        <f t="shared" si="10"/>
        <v>-0.13461439183673463</v>
      </c>
      <c r="AD11" s="15">
        <f t="shared" si="11"/>
        <v>0.13461439183673463</v>
      </c>
    </row>
    <row r="12" spans="1:30" x14ac:dyDescent="0.35">
      <c r="A12" s="13">
        <v>43900</v>
      </c>
      <c r="B12" s="14">
        <v>0.83907420399999999</v>
      </c>
      <c r="C12" s="17"/>
      <c r="D12" s="14">
        <v>0.82750000000000001</v>
      </c>
      <c r="E12" s="14">
        <f t="shared" si="3"/>
        <v>-1.3794017197554052E-2</v>
      </c>
      <c r="F12" s="15">
        <f t="shared" si="0"/>
        <v>1.3794017197554052E-2</v>
      </c>
      <c r="G12" s="15"/>
      <c r="H12" s="14">
        <v>0.81746135099999995</v>
      </c>
      <c r="I12" s="14">
        <f t="shared" si="4"/>
        <v>-2.5757975751093454E-2</v>
      </c>
      <c r="J12" s="15">
        <f t="shared" si="5"/>
        <v>2.5757975751093454E-2</v>
      </c>
      <c r="K12" s="13">
        <v>43900</v>
      </c>
      <c r="L12" s="14">
        <v>2.83</v>
      </c>
      <c r="M12" s="17"/>
      <c r="N12" s="14">
        <v>4.8940999999999999</v>
      </c>
      <c r="O12" s="14">
        <f t="shared" si="6"/>
        <v>0.7293639575971731</v>
      </c>
      <c r="P12" s="15">
        <f t="shared" si="1"/>
        <v>0.7293639575971731</v>
      </c>
      <c r="Q12" s="15"/>
      <c r="R12" s="14">
        <v>15.791606489999999</v>
      </c>
      <c r="S12" s="14">
        <f t="shared" si="7"/>
        <v>4.5800729646643106</v>
      </c>
      <c r="T12" s="15">
        <f t="shared" si="8"/>
        <v>4.5800729646643106</v>
      </c>
      <c r="U12" s="13">
        <v>43900</v>
      </c>
      <c r="V12" s="14">
        <v>0.48</v>
      </c>
      <c r="W12" s="17"/>
      <c r="X12" s="14">
        <v>0.45129999999999998</v>
      </c>
      <c r="Y12" s="14">
        <f t="shared" si="9"/>
        <v>-5.9791666666666674E-2</v>
      </c>
      <c r="Z12" s="15">
        <f t="shared" si="2"/>
        <v>5.9791666666666674E-2</v>
      </c>
      <c r="AA12" s="15"/>
      <c r="AB12" s="14">
        <v>0.46847600299999997</v>
      </c>
      <c r="AC12" s="14">
        <f t="shared" si="10"/>
        <v>-2.400832708333335E-2</v>
      </c>
      <c r="AD12" s="15">
        <f t="shared" si="11"/>
        <v>2.400832708333335E-2</v>
      </c>
    </row>
    <row r="13" spans="1:30" x14ac:dyDescent="0.35">
      <c r="A13" s="13">
        <v>43901</v>
      </c>
      <c r="B13" s="14">
        <v>0.81125393499999998</v>
      </c>
      <c r="C13" s="17"/>
      <c r="D13" s="14">
        <v>0.82769999999999999</v>
      </c>
      <c r="E13" s="14">
        <f t="shared" si="3"/>
        <v>2.0272400897506909E-2</v>
      </c>
      <c r="F13" s="15">
        <f t="shared" si="0"/>
        <v>2.0272400897506909E-2</v>
      </c>
      <c r="G13" s="15"/>
      <c r="H13" s="14">
        <v>0.79963699099999996</v>
      </c>
      <c r="I13" s="14">
        <f t="shared" si="4"/>
        <v>-1.4319738245707269E-2</v>
      </c>
      <c r="J13" s="15">
        <f t="shared" si="5"/>
        <v>1.4319738245707269E-2</v>
      </c>
      <c r="K13" s="13">
        <v>43901</v>
      </c>
      <c r="L13" s="14">
        <v>2.99</v>
      </c>
      <c r="M13" s="17"/>
      <c r="N13" s="14">
        <v>4.8939000000000004</v>
      </c>
      <c r="O13" s="14">
        <f t="shared" si="6"/>
        <v>0.63675585284280933</v>
      </c>
      <c r="P13" s="15">
        <f t="shared" si="1"/>
        <v>0.63675585284280933</v>
      </c>
      <c r="Q13" s="15"/>
      <c r="R13" s="14">
        <v>6.8948442160000001</v>
      </c>
      <c r="S13" s="14">
        <f t="shared" si="7"/>
        <v>1.3059679652173912</v>
      </c>
      <c r="T13" s="15">
        <f t="shared" si="8"/>
        <v>1.3059679652173912</v>
      </c>
      <c r="U13" s="13">
        <v>43901</v>
      </c>
      <c r="V13" s="14">
        <v>0.42</v>
      </c>
      <c r="W13" s="17"/>
      <c r="X13" s="14">
        <v>0.45129999999999998</v>
      </c>
      <c r="Y13" s="14">
        <f t="shared" si="9"/>
        <v>7.452380952380952E-2</v>
      </c>
      <c r="Z13" s="15">
        <f t="shared" si="2"/>
        <v>7.452380952380952E-2</v>
      </c>
      <c r="AA13" s="15"/>
      <c r="AB13" s="14">
        <v>0.45272719900000002</v>
      </c>
      <c r="AC13" s="14">
        <f t="shared" si="10"/>
        <v>7.7921902380952479E-2</v>
      </c>
      <c r="AD13" s="15">
        <f t="shared" si="11"/>
        <v>7.7921902380952479E-2</v>
      </c>
    </row>
    <row r="14" spans="1:30" x14ac:dyDescent="0.35">
      <c r="A14" s="13">
        <v>43902</v>
      </c>
      <c r="B14" s="14">
        <v>0.86523809500000004</v>
      </c>
      <c r="C14" s="17"/>
      <c r="D14" s="14">
        <v>0.82789999999999997</v>
      </c>
      <c r="E14" s="14">
        <f t="shared" si="3"/>
        <v>-4.3153549544070954E-2</v>
      </c>
      <c r="F14" s="15">
        <f t="shared" si="0"/>
        <v>4.3153549544070954E-2</v>
      </c>
      <c r="G14" s="15"/>
      <c r="H14" s="14">
        <v>0.78319658299999995</v>
      </c>
      <c r="I14" s="14">
        <f t="shared" si="4"/>
        <v>-9.4819579112498609E-2</v>
      </c>
      <c r="J14" s="15">
        <f t="shared" si="5"/>
        <v>9.4819579112498609E-2</v>
      </c>
      <c r="K14" s="13">
        <v>43902</v>
      </c>
      <c r="L14" s="14">
        <v>3.19</v>
      </c>
      <c r="M14" s="17"/>
      <c r="N14" s="14">
        <v>4.8936000000000002</v>
      </c>
      <c r="O14" s="14">
        <f t="shared" si="6"/>
        <v>0.53404388714733553</v>
      </c>
      <c r="P14" s="15">
        <f t="shared" si="1"/>
        <v>0.53404388714733553</v>
      </c>
      <c r="Q14" s="15"/>
      <c r="R14" s="14">
        <v>3.467111982</v>
      </c>
      <c r="S14" s="14">
        <f t="shared" si="7"/>
        <v>8.6868959874608187E-2</v>
      </c>
      <c r="T14" s="15">
        <f t="shared" si="8"/>
        <v>8.6868959874608187E-2</v>
      </c>
      <c r="U14" s="13">
        <v>43902</v>
      </c>
      <c r="V14" s="14">
        <v>0.44</v>
      </c>
      <c r="W14" s="17"/>
      <c r="X14" s="14">
        <v>0.45129999999999998</v>
      </c>
      <c r="Y14" s="14">
        <f t="shared" si="9"/>
        <v>2.5681818181818129E-2</v>
      </c>
      <c r="Z14" s="15">
        <f t="shared" si="2"/>
        <v>2.5681818181818129E-2</v>
      </c>
      <c r="AA14" s="15"/>
      <c r="AB14" s="14">
        <v>0.39838874200000002</v>
      </c>
      <c r="AC14" s="14">
        <f t="shared" si="10"/>
        <v>-9.4571040909090867E-2</v>
      </c>
      <c r="AD14" s="15">
        <f t="shared" si="11"/>
        <v>9.4571040909090867E-2</v>
      </c>
    </row>
    <row r="15" spans="1:30" x14ac:dyDescent="0.35">
      <c r="A15" s="13">
        <v>43903</v>
      </c>
      <c r="B15" s="14">
        <v>0.88798110600000002</v>
      </c>
      <c r="C15" s="17"/>
      <c r="D15" s="14">
        <v>0.82809999999999995</v>
      </c>
      <c r="E15" s="14">
        <f t="shared" si="3"/>
        <v>-6.7435112746644488E-2</v>
      </c>
      <c r="F15" s="15">
        <f t="shared" si="0"/>
        <v>6.7435112746644488E-2</v>
      </c>
      <c r="G15" s="15"/>
      <c r="H15" s="14">
        <v>0.86812419500000004</v>
      </c>
      <c r="I15" s="14">
        <f t="shared" si="4"/>
        <v>-2.2361862055204559E-2</v>
      </c>
      <c r="J15" s="15">
        <f t="shared" si="5"/>
        <v>2.2361862055204559E-2</v>
      </c>
      <c r="K15" s="13">
        <v>43903</v>
      </c>
      <c r="L15" s="14">
        <v>3.36</v>
      </c>
      <c r="M15" s="17"/>
      <c r="N15" s="14">
        <v>4.8933999999999997</v>
      </c>
      <c r="O15" s="14">
        <f t="shared" si="6"/>
        <v>0.45636904761904762</v>
      </c>
      <c r="P15" s="15">
        <f t="shared" si="1"/>
        <v>0.45636904761904762</v>
      </c>
      <c r="Q15" s="15"/>
      <c r="R15" s="14">
        <v>9.5834916020000005</v>
      </c>
      <c r="S15" s="14">
        <f t="shared" si="7"/>
        <v>1.8522296434523813</v>
      </c>
      <c r="T15" s="15">
        <f t="shared" si="8"/>
        <v>1.8522296434523813</v>
      </c>
      <c r="U15" s="13">
        <v>43903</v>
      </c>
      <c r="V15" s="14">
        <v>0.46</v>
      </c>
      <c r="W15" s="17"/>
      <c r="X15" s="14">
        <v>0.45129999999999998</v>
      </c>
      <c r="Y15" s="14">
        <f t="shared" si="9"/>
        <v>-1.891304347826096E-2</v>
      </c>
      <c r="Z15" s="15">
        <f t="shared" si="2"/>
        <v>1.891304347826096E-2</v>
      </c>
      <c r="AA15" s="15"/>
      <c r="AB15" s="14">
        <v>0.46257509400000002</v>
      </c>
      <c r="AC15" s="14">
        <f t="shared" si="10"/>
        <v>5.5980304347826087E-3</v>
      </c>
      <c r="AD15" s="15">
        <f t="shared" si="11"/>
        <v>5.5980304347826087E-3</v>
      </c>
    </row>
    <row r="16" spans="1:30" x14ac:dyDescent="0.35">
      <c r="A16" s="13">
        <v>43904</v>
      </c>
      <c r="B16" s="14">
        <v>0.78379286199999998</v>
      </c>
      <c r="C16" s="17"/>
      <c r="D16" s="14">
        <v>0.82830000000000004</v>
      </c>
      <c r="E16" s="14">
        <f t="shared" si="3"/>
        <v>5.6784311465189204E-2</v>
      </c>
      <c r="F16" s="15">
        <f t="shared" si="0"/>
        <v>5.6784311465189204E-2</v>
      </c>
      <c r="G16" s="15"/>
      <c r="H16" s="14">
        <v>0.81285894199999997</v>
      </c>
      <c r="I16" s="14">
        <f t="shared" si="4"/>
        <v>3.7083879439565495E-2</v>
      </c>
      <c r="J16" s="15">
        <f t="shared" si="5"/>
        <v>3.7083879439565495E-2</v>
      </c>
      <c r="K16" s="13">
        <v>43904</v>
      </c>
      <c r="L16" s="14">
        <v>2.37</v>
      </c>
      <c r="M16" s="17"/>
      <c r="N16" s="14">
        <v>4.8930999999999996</v>
      </c>
      <c r="O16" s="14">
        <f t="shared" si="6"/>
        <v>1.0645991561181432</v>
      </c>
      <c r="P16" s="15">
        <f t="shared" si="1"/>
        <v>1.0645991561181432</v>
      </c>
      <c r="Q16" s="15"/>
      <c r="R16" s="14">
        <v>7.091211521</v>
      </c>
      <c r="S16" s="14">
        <f t="shared" si="7"/>
        <v>1.9920723717299575</v>
      </c>
      <c r="T16" s="15">
        <f t="shared" si="8"/>
        <v>1.9920723717299575</v>
      </c>
      <c r="U16" s="13">
        <v>43904</v>
      </c>
      <c r="V16" s="14">
        <v>0.46</v>
      </c>
      <c r="W16" s="17"/>
      <c r="X16" s="14">
        <v>0.45119999999999999</v>
      </c>
      <c r="Y16" s="14">
        <f t="shared" si="9"/>
        <v>-1.9130434782608761E-2</v>
      </c>
      <c r="Z16" s="15">
        <f t="shared" si="2"/>
        <v>1.9130434782608761E-2</v>
      </c>
      <c r="AA16" s="15"/>
      <c r="AB16" s="14">
        <v>0.45283393399999999</v>
      </c>
      <c r="AC16" s="14">
        <f t="shared" si="10"/>
        <v>-1.5578404347826143E-2</v>
      </c>
      <c r="AD16" s="15">
        <f t="shared" si="11"/>
        <v>1.5578404347826143E-2</v>
      </c>
    </row>
    <row r="17" spans="1:30" x14ac:dyDescent="0.35">
      <c r="A17" s="13">
        <v>43905</v>
      </c>
      <c r="B17" s="14">
        <v>0.73768544400000002</v>
      </c>
      <c r="C17" s="17"/>
      <c r="D17" s="14">
        <v>0.82850000000000001</v>
      </c>
      <c r="E17" s="14">
        <f t="shared" si="3"/>
        <v>0.12310742571734951</v>
      </c>
      <c r="F17" s="15">
        <f t="shared" si="0"/>
        <v>0.12310742571734951</v>
      </c>
      <c r="G17" s="15"/>
      <c r="H17" s="14">
        <v>0.85690602199999999</v>
      </c>
      <c r="I17" s="14">
        <f t="shared" si="4"/>
        <v>0.1616143831624797</v>
      </c>
      <c r="J17" s="15">
        <f t="shared" si="5"/>
        <v>0.1616143831624797</v>
      </c>
      <c r="K17" s="13">
        <v>43905</v>
      </c>
      <c r="L17" s="14">
        <v>2.61</v>
      </c>
      <c r="M17" s="17"/>
      <c r="N17" s="14">
        <v>4.8929</v>
      </c>
      <c r="O17" s="14">
        <f t="shared" si="6"/>
        <v>0.87467432950191581</v>
      </c>
      <c r="P17" s="15">
        <f t="shared" si="1"/>
        <v>0.87467432950191581</v>
      </c>
      <c r="Q17" s="15"/>
      <c r="R17" s="14">
        <v>5.1804474479999998</v>
      </c>
      <c r="S17" s="14">
        <f t="shared" si="7"/>
        <v>0.98484576551724134</v>
      </c>
      <c r="T17" s="15">
        <f t="shared" si="8"/>
        <v>0.98484576551724134</v>
      </c>
      <c r="U17" s="13">
        <v>43905</v>
      </c>
      <c r="V17" s="14">
        <v>0.46</v>
      </c>
      <c r="W17" s="17"/>
      <c r="X17" s="14">
        <v>0.45119999999999999</v>
      </c>
      <c r="Y17" s="14">
        <f t="shared" si="9"/>
        <v>-1.9130434782608761E-2</v>
      </c>
      <c r="Z17" s="15">
        <f t="shared" si="2"/>
        <v>1.9130434782608761E-2</v>
      </c>
      <c r="AA17" s="15"/>
      <c r="AB17" s="14">
        <v>0.477981239</v>
      </c>
      <c r="AC17" s="14">
        <f t="shared" si="10"/>
        <v>3.9089649999999962E-2</v>
      </c>
      <c r="AD17" s="15">
        <f t="shared" si="11"/>
        <v>3.9089649999999962E-2</v>
      </c>
    </row>
    <row r="18" spans="1:30" x14ac:dyDescent="0.35">
      <c r="A18" s="13">
        <v>43906</v>
      </c>
      <c r="B18" s="14">
        <v>0.86934767400000001</v>
      </c>
      <c r="C18" s="17"/>
      <c r="D18" s="14">
        <v>0.82869999999999999</v>
      </c>
      <c r="E18" s="14">
        <f t="shared" si="3"/>
        <v>-4.6756522408317874E-2</v>
      </c>
      <c r="F18" s="15">
        <f t="shared" si="0"/>
        <v>4.6756522408317874E-2</v>
      </c>
      <c r="G18" s="15"/>
      <c r="H18" s="14">
        <v>0.81788675799999999</v>
      </c>
      <c r="I18" s="14">
        <f t="shared" si="4"/>
        <v>-5.9194862468798674E-2</v>
      </c>
      <c r="J18" s="15">
        <f t="shared" si="5"/>
        <v>5.9194862468798674E-2</v>
      </c>
      <c r="K18" s="13">
        <v>43906</v>
      </c>
      <c r="L18" s="14">
        <v>6.95</v>
      </c>
      <c r="M18" s="17"/>
      <c r="N18" s="14">
        <v>4.8925999999999998</v>
      </c>
      <c r="O18" s="14">
        <f t="shared" si="6"/>
        <v>-0.29602877697841729</v>
      </c>
      <c r="P18" s="15">
        <f t="shared" si="1"/>
        <v>0.29602877697841729</v>
      </c>
      <c r="Q18" s="15"/>
      <c r="R18" s="14">
        <v>4.1475699190000004</v>
      </c>
      <c r="S18" s="14">
        <f t="shared" si="7"/>
        <v>-0.40322734978417263</v>
      </c>
      <c r="T18" s="15">
        <f t="shared" si="8"/>
        <v>0.40322734978417263</v>
      </c>
      <c r="U18" s="13">
        <v>43906</v>
      </c>
      <c r="V18" s="14">
        <v>0.46</v>
      </c>
      <c r="W18" s="17"/>
      <c r="X18" s="14">
        <v>0.45119999999999999</v>
      </c>
      <c r="Y18" s="14">
        <f t="shared" si="9"/>
        <v>-1.9130434782608761E-2</v>
      </c>
      <c r="Z18" s="15">
        <f t="shared" si="2"/>
        <v>1.9130434782608761E-2</v>
      </c>
      <c r="AA18" s="15"/>
      <c r="AB18" s="14">
        <v>0.46071356400000002</v>
      </c>
      <c r="AC18" s="14">
        <f t="shared" si="10"/>
        <v>1.5512260869565214E-3</v>
      </c>
      <c r="AD18" s="15">
        <f t="shared" si="11"/>
        <v>1.5512260869565214E-3</v>
      </c>
    </row>
    <row r="19" spans="1:30" x14ac:dyDescent="0.35">
      <c r="A19" s="13">
        <v>43907</v>
      </c>
      <c r="B19" s="14">
        <v>0.84018032200000003</v>
      </c>
      <c r="C19" s="17"/>
      <c r="D19" s="14">
        <v>0.82889999999999997</v>
      </c>
      <c r="E19" s="14">
        <f t="shared" si="3"/>
        <v>-1.34260725996866E-2</v>
      </c>
      <c r="F19" s="15">
        <f t="shared" si="0"/>
        <v>1.34260725996866E-2</v>
      </c>
      <c r="G19" s="15"/>
      <c r="H19" s="14">
        <v>0.83649376799999997</v>
      </c>
      <c r="I19" s="14">
        <f t="shared" si="4"/>
        <v>-4.3878128343025676E-3</v>
      </c>
      <c r="J19" s="15">
        <f t="shared" si="5"/>
        <v>4.3878128343025676E-3</v>
      </c>
      <c r="K19" s="13">
        <v>43907</v>
      </c>
      <c r="L19" s="14">
        <v>4.0199999999999996</v>
      </c>
      <c r="M19" s="17"/>
      <c r="N19" s="14">
        <v>4.8924000000000003</v>
      </c>
      <c r="O19" s="14">
        <f t="shared" si="6"/>
        <v>0.21701492537313452</v>
      </c>
      <c r="P19" s="15">
        <f t="shared" si="1"/>
        <v>0.21701492537313452</v>
      </c>
      <c r="Q19" s="15"/>
      <c r="R19" s="14">
        <v>4.1872784879999996</v>
      </c>
      <c r="S19" s="14">
        <f t="shared" si="7"/>
        <v>4.1611564179104485E-2</v>
      </c>
      <c r="T19" s="15">
        <f t="shared" si="8"/>
        <v>4.1611564179104485E-2</v>
      </c>
      <c r="U19" s="13">
        <v>43907</v>
      </c>
      <c r="V19" s="14">
        <v>0.48</v>
      </c>
      <c r="W19" s="17"/>
      <c r="X19" s="14">
        <v>0.45119999999999999</v>
      </c>
      <c r="Y19" s="14">
        <f t="shared" si="9"/>
        <v>-5.9999999999999984E-2</v>
      </c>
      <c r="Z19" s="15">
        <f t="shared" si="2"/>
        <v>5.9999999999999984E-2</v>
      </c>
      <c r="AA19" s="15"/>
      <c r="AB19" s="14">
        <v>0.35281984100000002</v>
      </c>
      <c r="AC19" s="14">
        <f t="shared" si="10"/>
        <v>-0.26495866458333328</v>
      </c>
      <c r="AD19" s="15">
        <f t="shared" si="11"/>
        <v>0.26495866458333328</v>
      </c>
    </row>
    <row r="20" spans="1:30" x14ac:dyDescent="0.35">
      <c r="A20" s="13">
        <v>43908</v>
      </c>
      <c r="B20" s="14">
        <v>0.83983566399999998</v>
      </c>
      <c r="C20" s="17"/>
      <c r="D20" s="14">
        <v>0.82909999999999995</v>
      </c>
      <c r="E20" s="14">
        <f t="shared" si="3"/>
        <v>-1.278305323313828E-2</v>
      </c>
      <c r="F20" s="15">
        <f t="shared" si="0"/>
        <v>1.278305323313828E-2</v>
      </c>
      <c r="G20" s="15"/>
      <c r="H20" s="14">
        <v>0.80016809799999999</v>
      </c>
      <c r="I20" s="14">
        <f t="shared" si="4"/>
        <v>-4.7232533339998752E-2</v>
      </c>
      <c r="J20" s="15">
        <f t="shared" si="5"/>
        <v>4.7232533339998752E-2</v>
      </c>
      <c r="K20" s="13">
        <v>43908</v>
      </c>
      <c r="L20" s="14">
        <v>3.39</v>
      </c>
      <c r="M20" s="17"/>
      <c r="N20" s="14">
        <v>4.8921000000000001</v>
      </c>
      <c r="O20" s="14">
        <f t="shared" si="6"/>
        <v>0.44309734513274335</v>
      </c>
      <c r="P20" s="15">
        <f t="shared" si="1"/>
        <v>0.44309734513274335</v>
      </c>
      <c r="Q20" s="15"/>
      <c r="R20" s="14">
        <v>4.6319156320000001</v>
      </c>
      <c r="S20" s="14">
        <f t="shared" si="7"/>
        <v>0.36634679410029497</v>
      </c>
      <c r="T20" s="15">
        <f t="shared" si="8"/>
        <v>0.36634679410029497</v>
      </c>
      <c r="U20" s="13">
        <v>43908</v>
      </c>
      <c r="V20" s="14">
        <v>0.46</v>
      </c>
      <c r="W20" s="17"/>
      <c r="X20" s="14">
        <v>0.45119999999999999</v>
      </c>
      <c r="Y20" s="14">
        <f t="shared" si="9"/>
        <v>-1.9130434782608761E-2</v>
      </c>
      <c r="Z20" s="15">
        <f t="shared" si="2"/>
        <v>1.9130434782608761E-2</v>
      </c>
      <c r="AA20" s="15"/>
      <c r="AB20" s="14">
        <v>0.44024387700000001</v>
      </c>
      <c r="AC20" s="14">
        <f t="shared" si="10"/>
        <v>-4.2948093478260896E-2</v>
      </c>
      <c r="AD20" s="15">
        <f t="shared" si="11"/>
        <v>4.2948093478260896E-2</v>
      </c>
    </row>
    <row r="21" spans="1:30" x14ac:dyDescent="0.35">
      <c r="A21" s="13">
        <v>43909</v>
      </c>
      <c r="B21" s="14">
        <v>0.82028011199999995</v>
      </c>
      <c r="C21" s="17"/>
      <c r="D21" s="14">
        <v>0.82940000000000003</v>
      </c>
      <c r="E21" s="14">
        <f t="shared" si="3"/>
        <v>1.1118016719635007E-2</v>
      </c>
      <c r="F21" s="15">
        <f t="shared" si="0"/>
        <v>1.1118016719635007E-2</v>
      </c>
      <c r="G21" s="15"/>
      <c r="H21" s="14">
        <v>0.805959443</v>
      </c>
      <c r="I21" s="14">
        <f t="shared" si="4"/>
        <v>-1.745826674388511E-2</v>
      </c>
      <c r="J21" s="15">
        <f t="shared" si="5"/>
        <v>1.745826674388511E-2</v>
      </c>
      <c r="K21" s="13">
        <v>43909</v>
      </c>
      <c r="L21" s="14">
        <v>3.93</v>
      </c>
      <c r="M21" s="17"/>
      <c r="N21" s="14">
        <v>4.8917999999999999</v>
      </c>
      <c r="O21" s="14">
        <f t="shared" si="6"/>
        <v>0.24473282442748084</v>
      </c>
      <c r="P21" s="15">
        <f t="shared" si="1"/>
        <v>0.24473282442748084</v>
      </c>
      <c r="Q21" s="15"/>
      <c r="R21" s="14">
        <v>5.1771990649999999</v>
      </c>
      <c r="S21" s="14">
        <f t="shared" si="7"/>
        <v>0.31735345165394396</v>
      </c>
      <c r="T21" s="15">
        <f t="shared" si="8"/>
        <v>0.31735345165394396</v>
      </c>
      <c r="U21" s="13">
        <v>43909</v>
      </c>
      <c r="V21" s="14">
        <v>0.47</v>
      </c>
      <c r="W21" s="17"/>
      <c r="X21" s="14">
        <v>0.45119999999999999</v>
      </c>
      <c r="Y21" s="14">
        <f t="shared" si="9"/>
        <v>-3.9999999999999966E-2</v>
      </c>
      <c r="Z21" s="15">
        <f t="shared" si="2"/>
        <v>3.9999999999999966E-2</v>
      </c>
      <c r="AA21" s="15"/>
      <c r="AB21" s="14">
        <v>0.43634710599999998</v>
      </c>
      <c r="AC21" s="14">
        <f t="shared" si="10"/>
        <v>-7.1601902127659559E-2</v>
      </c>
      <c r="AD21" s="15">
        <f t="shared" si="11"/>
        <v>7.1601902127659559E-2</v>
      </c>
    </row>
    <row r="22" spans="1:30" x14ac:dyDescent="0.35">
      <c r="A22" s="13">
        <v>43910</v>
      </c>
      <c r="B22" s="14">
        <v>0.84477948899999999</v>
      </c>
      <c r="C22" s="17"/>
      <c r="D22" s="14">
        <v>0.8296</v>
      </c>
      <c r="E22" s="14">
        <f t="shared" si="3"/>
        <v>-1.7968581384437462E-2</v>
      </c>
      <c r="F22" s="15">
        <f t="shared" si="0"/>
        <v>1.7968581384437462E-2</v>
      </c>
      <c r="G22" s="15"/>
      <c r="H22" s="14">
        <v>0.82034171300000003</v>
      </c>
      <c r="I22" s="14">
        <f t="shared" si="4"/>
        <v>-2.8927994012884903E-2</v>
      </c>
      <c r="J22" s="15">
        <f t="shared" si="5"/>
        <v>2.8927994012884903E-2</v>
      </c>
      <c r="K22" s="13">
        <v>43910</v>
      </c>
      <c r="L22" s="14">
        <v>3.6</v>
      </c>
      <c r="M22" s="17"/>
      <c r="N22" s="14">
        <v>4.8916000000000004</v>
      </c>
      <c r="O22" s="14">
        <f t="shared" si="6"/>
        <v>0.35877777777777786</v>
      </c>
      <c r="P22" s="15">
        <f t="shared" si="1"/>
        <v>0.35877777777777786</v>
      </c>
      <c r="Q22" s="15"/>
      <c r="R22" s="14">
        <v>3.8146366349999998</v>
      </c>
      <c r="S22" s="14">
        <f t="shared" si="7"/>
        <v>5.9621287499999925E-2</v>
      </c>
      <c r="T22" s="15">
        <f t="shared" si="8"/>
        <v>5.9621287499999925E-2</v>
      </c>
      <c r="U22" s="13">
        <v>43910</v>
      </c>
      <c r="V22" s="14">
        <v>0.44</v>
      </c>
      <c r="W22" s="17"/>
      <c r="X22" s="14">
        <v>0.45119999999999999</v>
      </c>
      <c r="Y22" s="14">
        <f t="shared" si="9"/>
        <v>2.5454545454545428E-2</v>
      </c>
      <c r="Z22" s="15">
        <f t="shared" si="2"/>
        <v>2.5454545454545428E-2</v>
      </c>
      <c r="AA22" s="15"/>
      <c r="AB22" s="14">
        <v>0.46098773799999998</v>
      </c>
      <c r="AC22" s="14">
        <f t="shared" si="10"/>
        <v>4.7699404545454495E-2</v>
      </c>
      <c r="AD22" s="15">
        <f t="shared" si="11"/>
        <v>4.7699404545454495E-2</v>
      </c>
    </row>
    <row r="23" spans="1:30" x14ac:dyDescent="0.35">
      <c r="A23" s="13">
        <v>43911</v>
      </c>
      <c r="B23" s="14">
        <v>0.76000874699999998</v>
      </c>
      <c r="C23" s="17"/>
      <c r="D23" s="14">
        <v>0.82979999999999998</v>
      </c>
      <c r="E23" s="14">
        <f t="shared" si="3"/>
        <v>9.1829539167132768E-2</v>
      </c>
      <c r="F23" s="15">
        <f t="shared" si="0"/>
        <v>9.1829539167132768E-2</v>
      </c>
      <c r="G23" s="15"/>
      <c r="H23" s="14">
        <v>0.82099717100000003</v>
      </c>
      <c r="I23" s="14">
        <f t="shared" si="4"/>
        <v>8.0247002736140938E-2</v>
      </c>
      <c r="J23" s="15">
        <f t="shared" si="5"/>
        <v>8.0247002736140938E-2</v>
      </c>
      <c r="K23" s="13">
        <v>43911</v>
      </c>
      <c r="L23" s="14">
        <v>2.4700000000000002</v>
      </c>
      <c r="M23" s="17"/>
      <c r="N23" s="14">
        <v>4.8913000000000002</v>
      </c>
      <c r="O23" s="14">
        <f t="shared" si="6"/>
        <v>0.98028340080971654</v>
      </c>
      <c r="P23" s="15">
        <f t="shared" si="1"/>
        <v>0.98028340080971654</v>
      </c>
      <c r="Q23" s="15"/>
      <c r="R23" s="14">
        <v>5.6040252319999997</v>
      </c>
      <c r="S23" s="14">
        <f t="shared" si="7"/>
        <v>1.2688361263157892</v>
      </c>
      <c r="T23" s="15">
        <f t="shared" si="8"/>
        <v>1.2688361263157892</v>
      </c>
      <c r="U23" s="13">
        <v>43911</v>
      </c>
      <c r="V23" s="14">
        <v>0.47</v>
      </c>
      <c r="W23" s="17"/>
      <c r="X23" s="14">
        <v>0.45119999999999999</v>
      </c>
      <c r="Y23" s="14">
        <f t="shared" si="9"/>
        <v>-3.9999999999999966E-2</v>
      </c>
      <c r="Z23" s="15">
        <f t="shared" si="2"/>
        <v>3.9999999999999966E-2</v>
      </c>
      <c r="AA23" s="15"/>
      <c r="AB23" s="14">
        <v>0.42731213499999998</v>
      </c>
      <c r="AC23" s="14">
        <f t="shared" si="10"/>
        <v>-9.0825244680851056E-2</v>
      </c>
      <c r="AD23" s="15">
        <f t="shared" si="11"/>
        <v>9.0825244680851056E-2</v>
      </c>
    </row>
    <row r="24" spans="1:30" x14ac:dyDescent="0.35">
      <c r="A24" s="13">
        <v>43912</v>
      </c>
      <c r="B24" s="14">
        <v>0.73810073499999995</v>
      </c>
      <c r="C24" s="17"/>
      <c r="D24" s="14">
        <v>0.83</v>
      </c>
      <c r="E24" s="14">
        <f t="shared" si="3"/>
        <v>0.12450775435144366</v>
      </c>
      <c r="F24" s="15">
        <f t="shared" si="0"/>
        <v>0.12450775435144366</v>
      </c>
      <c r="G24" s="15"/>
      <c r="H24" s="14">
        <v>0.82751130799999995</v>
      </c>
      <c r="I24" s="14">
        <f t="shared" si="4"/>
        <v>0.12113600320422388</v>
      </c>
      <c r="J24" s="15">
        <f t="shared" si="5"/>
        <v>0.12113600320422388</v>
      </c>
      <c r="K24" s="13">
        <v>43912</v>
      </c>
      <c r="L24" s="14">
        <v>2.8</v>
      </c>
      <c r="M24" s="17"/>
      <c r="N24" s="14">
        <v>4.8910999999999998</v>
      </c>
      <c r="O24" s="14">
        <f t="shared" si="6"/>
        <v>0.74682142857142864</v>
      </c>
      <c r="P24" s="15">
        <f t="shared" si="1"/>
        <v>0.74682142857142864</v>
      </c>
      <c r="Q24" s="15"/>
      <c r="R24" s="14">
        <v>4.9315569100000003</v>
      </c>
      <c r="S24" s="14">
        <f t="shared" si="7"/>
        <v>0.76127032500000025</v>
      </c>
      <c r="T24" s="15">
        <f t="shared" si="8"/>
        <v>0.76127032500000025</v>
      </c>
      <c r="U24" s="13">
        <v>43912</v>
      </c>
      <c r="V24" s="14">
        <v>0.46</v>
      </c>
      <c r="W24" s="17"/>
      <c r="X24" s="14">
        <v>0.45119999999999999</v>
      </c>
      <c r="Y24" s="14">
        <f t="shared" si="9"/>
        <v>-1.9130434782608761E-2</v>
      </c>
      <c r="Z24" s="15">
        <f t="shared" si="2"/>
        <v>1.9130434782608761E-2</v>
      </c>
      <c r="AA24" s="15"/>
      <c r="AB24" s="14">
        <v>0.46948373199999999</v>
      </c>
      <c r="AC24" s="14">
        <f t="shared" si="10"/>
        <v>2.0616808695652102E-2</v>
      </c>
      <c r="AD24" s="15">
        <f t="shared" si="11"/>
        <v>2.0616808695652102E-2</v>
      </c>
    </row>
    <row r="25" spans="1:30" x14ac:dyDescent="0.35">
      <c r="A25" s="13">
        <v>43913</v>
      </c>
      <c r="B25" s="14">
        <v>0.853915325</v>
      </c>
      <c r="C25" s="17"/>
      <c r="D25" s="14">
        <v>0.83020000000000005</v>
      </c>
      <c r="E25" s="14">
        <f t="shared" si="3"/>
        <v>-2.7772455073341088E-2</v>
      </c>
      <c r="F25" s="15">
        <f t="shared" si="0"/>
        <v>2.7772455073341088E-2</v>
      </c>
      <c r="G25" s="15"/>
      <c r="H25" s="14">
        <v>0.78793553800000005</v>
      </c>
      <c r="I25" s="14">
        <f t="shared" si="4"/>
        <v>-7.7267364887730478E-2</v>
      </c>
      <c r="J25" s="15">
        <f t="shared" si="5"/>
        <v>7.7267364887730478E-2</v>
      </c>
      <c r="K25" s="13">
        <v>43913</v>
      </c>
      <c r="L25" s="14">
        <v>3.62</v>
      </c>
      <c r="M25" s="17"/>
      <c r="N25" s="14">
        <v>4.8907999999999996</v>
      </c>
      <c r="O25" s="14">
        <f t="shared" si="6"/>
        <v>0.35104972375690591</v>
      </c>
      <c r="P25" s="15">
        <f t="shared" si="1"/>
        <v>0.35104972375690591</v>
      </c>
      <c r="Q25" s="15"/>
      <c r="R25" s="14">
        <v>4.7480783009999996</v>
      </c>
      <c r="S25" s="14">
        <f t="shared" si="7"/>
        <v>0.31162384005524846</v>
      </c>
      <c r="T25" s="15">
        <f t="shared" si="8"/>
        <v>0.31162384005524846</v>
      </c>
      <c r="U25" s="13">
        <v>43913</v>
      </c>
      <c r="V25" s="14">
        <v>0.45</v>
      </c>
      <c r="W25" s="17"/>
      <c r="X25" s="14">
        <v>0.4511</v>
      </c>
      <c r="Y25" s="14">
        <f t="shared" si="9"/>
        <v>2.4444444444444218E-3</v>
      </c>
      <c r="Z25" s="15">
        <f t="shared" si="2"/>
        <v>2.4444444444444218E-3</v>
      </c>
      <c r="AA25" s="15"/>
      <c r="AB25" s="14">
        <v>0.45708490099999999</v>
      </c>
      <c r="AC25" s="14">
        <f t="shared" si="10"/>
        <v>1.5744224444444392E-2</v>
      </c>
      <c r="AD25" s="15">
        <f t="shared" si="11"/>
        <v>1.5744224444444392E-2</v>
      </c>
    </row>
    <row r="26" spans="1:30" x14ac:dyDescent="0.35">
      <c r="A26" s="13">
        <v>43914</v>
      </c>
      <c r="B26" s="14">
        <v>0.84505948200000003</v>
      </c>
      <c r="C26" s="17"/>
      <c r="D26" s="14">
        <v>0.83040000000000003</v>
      </c>
      <c r="E26" s="14">
        <f t="shared" si="3"/>
        <v>-1.7347278283068836E-2</v>
      </c>
      <c r="F26" s="15">
        <f t="shared" si="0"/>
        <v>1.7347278283068836E-2</v>
      </c>
      <c r="G26" s="15"/>
      <c r="H26" s="14">
        <v>0.79839674199999999</v>
      </c>
      <c r="I26" s="14">
        <f t="shared" si="4"/>
        <v>-5.5218290539221518E-2</v>
      </c>
      <c r="J26" s="15">
        <f t="shared" si="5"/>
        <v>5.5218290539221518E-2</v>
      </c>
      <c r="K26" s="13">
        <v>43914</v>
      </c>
      <c r="L26" s="14">
        <v>3.69</v>
      </c>
      <c r="M26" s="17"/>
      <c r="N26" s="14">
        <v>4.8906000000000001</v>
      </c>
      <c r="O26" s="14">
        <f t="shared" si="6"/>
        <v>0.3253658536585366</v>
      </c>
      <c r="P26" s="15">
        <f t="shared" si="1"/>
        <v>0.3253658536585366</v>
      </c>
      <c r="Q26" s="15"/>
      <c r="R26" s="14">
        <v>4.0816493700000001</v>
      </c>
      <c r="S26" s="14">
        <f t="shared" si="7"/>
        <v>0.10613804065040654</v>
      </c>
      <c r="T26" s="15">
        <f t="shared" si="8"/>
        <v>0.10613804065040654</v>
      </c>
      <c r="U26" s="13">
        <v>43914</v>
      </c>
      <c r="V26" s="14">
        <v>0.47</v>
      </c>
      <c r="W26" s="17"/>
      <c r="X26" s="14">
        <v>0.4511</v>
      </c>
      <c r="Y26" s="14">
        <f t="shared" si="9"/>
        <v>-4.0212765957446751E-2</v>
      </c>
      <c r="Z26" s="15">
        <f t="shared" si="2"/>
        <v>4.0212765957446751E-2</v>
      </c>
      <c r="AA26" s="15"/>
      <c r="AB26" s="14">
        <v>0.42412834500000002</v>
      </c>
      <c r="AC26" s="14">
        <f t="shared" si="10"/>
        <v>-9.7599265957446724E-2</v>
      </c>
      <c r="AD26" s="15">
        <f t="shared" si="11"/>
        <v>9.7599265957446724E-2</v>
      </c>
    </row>
    <row r="27" spans="1:30" x14ac:dyDescent="0.35">
      <c r="A27" s="13">
        <v>43915</v>
      </c>
      <c r="B27" s="14">
        <v>0.83046344900000002</v>
      </c>
      <c r="C27" s="17"/>
      <c r="D27" s="14">
        <v>0.8306</v>
      </c>
      <c r="E27" s="14">
        <f t="shared" si="3"/>
        <v>1.6442746536817754E-4</v>
      </c>
      <c r="F27" s="15">
        <f t="shared" si="0"/>
        <v>1.6442746536817754E-4</v>
      </c>
      <c r="G27" s="15"/>
      <c r="H27" s="14">
        <v>0.79125171500000002</v>
      </c>
      <c r="I27" s="14">
        <f t="shared" si="4"/>
        <v>-4.7216688521591992E-2</v>
      </c>
      <c r="J27" s="15">
        <f t="shared" si="5"/>
        <v>4.7216688521591992E-2</v>
      </c>
      <c r="K27" s="13">
        <v>43915</v>
      </c>
      <c r="L27" s="14">
        <v>2.84</v>
      </c>
      <c r="M27" s="17"/>
      <c r="N27" s="14">
        <v>4.8902999999999999</v>
      </c>
      <c r="O27" s="14">
        <f t="shared" si="6"/>
        <v>0.72193661971830991</v>
      </c>
      <c r="P27" s="15">
        <f t="shared" si="1"/>
        <v>0.72193661971830991</v>
      </c>
      <c r="Q27" s="15"/>
      <c r="R27" s="14">
        <v>9.8108582010000003</v>
      </c>
      <c r="S27" s="14">
        <f t="shared" si="7"/>
        <v>2.4545275355633804</v>
      </c>
      <c r="T27" s="15">
        <f t="shared" si="8"/>
        <v>2.4545275355633804</v>
      </c>
      <c r="U27" s="13">
        <v>43915</v>
      </c>
      <c r="V27" s="14">
        <v>0.48</v>
      </c>
      <c r="W27" s="17"/>
      <c r="X27" s="14">
        <v>0.4511</v>
      </c>
      <c r="Y27" s="14">
        <f t="shared" si="9"/>
        <v>-6.0208333333333294E-2</v>
      </c>
      <c r="Z27" s="15">
        <f t="shared" si="2"/>
        <v>6.0208333333333294E-2</v>
      </c>
      <c r="AA27" s="15"/>
      <c r="AB27" s="14">
        <v>0.46485994800000002</v>
      </c>
      <c r="AC27" s="14">
        <f t="shared" si="10"/>
        <v>-3.1541774999999918E-2</v>
      </c>
      <c r="AD27" s="15">
        <f t="shared" si="11"/>
        <v>3.1541774999999918E-2</v>
      </c>
    </row>
    <row r="28" spans="1:30" x14ac:dyDescent="0.35">
      <c r="A28" s="13">
        <v>43916</v>
      </c>
      <c r="B28" s="14">
        <v>0.84318579400000004</v>
      </c>
      <c r="C28" s="17"/>
      <c r="D28" s="14">
        <v>0.83079999999999998</v>
      </c>
      <c r="E28" s="14">
        <f t="shared" si="3"/>
        <v>-1.4689282110936584E-2</v>
      </c>
      <c r="F28" s="15">
        <f t="shared" si="0"/>
        <v>1.4689282110936584E-2</v>
      </c>
      <c r="G28" s="15"/>
      <c r="H28" s="14">
        <v>0.78080083600000005</v>
      </c>
      <c r="I28" s="14">
        <f t="shared" si="4"/>
        <v>-7.3987202398241525E-2</v>
      </c>
      <c r="J28" s="15">
        <f t="shared" si="5"/>
        <v>7.3987202398241525E-2</v>
      </c>
      <c r="K28" s="13">
        <v>43916</v>
      </c>
      <c r="L28" s="14">
        <v>3.37</v>
      </c>
      <c r="M28" s="17"/>
      <c r="N28" s="14">
        <v>4.8901000000000003</v>
      </c>
      <c r="O28" s="14">
        <f t="shared" si="6"/>
        <v>0.4510682492581603</v>
      </c>
      <c r="P28" s="15">
        <f t="shared" si="1"/>
        <v>0.4510682492581603</v>
      </c>
      <c r="Q28" s="15"/>
      <c r="R28" s="14">
        <v>4.8011596519999999</v>
      </c>
      <c r="S28" s="14">
        <f t="shared" si="7"/>
        <v>0.42467645459940645</v>
      </c>
      <c r="T28" s="15">
        <f t="shared" si="8"/>
        <v>0.42467645459940645</v>
      </c>
      <c r="U28" s="13">
        <v>43916</v>
      </c>
      <c r="V28" s="14">
        <v>0.47</v>
      </c>
      <c r="W28" s="17"/>
      <c r="X28" s="14">
        <v>0.4511</v>
      </c>
      <c r="Y28" s="14">
        <f t="shared" si="9"/>
        <v>-4.0212765957446751E-2</v>
      </c>
      <c r="Z28" s="15">
        <f t="shared" si="2"/>
        <v>4.0212765957446751E-2</v>
      </c>
      <c r="AA28" s="15"/>
      <c r="AB28" s="14">
        <v>0.464426968</v>
      </c>
      <c r="AC28" s="14">
        <f t="shared" si="10"/>
        <v>-1.1857514893616975E-2</v>
      </c>
      <c r="AD28" s="15">
        <f t="shared" si="11"/>
        <v>1.1857514893616975E-2</v>
      </c>
    </row>
    <row r="29" spans="1:30" x14ac:dyDescent="0.35">
      <c r="A29" s="13">
        <v>43917</v>
      </c>
      <c r="B29" s="14">
        <v>0.82797790199999999</v>
      </c>
      <c r="C29" s="17"/>
      <c r="D29" s="14">
        <v>0.83099999999999996</v>
      </c>
      <c r="E29" s="14">
        <f t="shared" si="3"/>
        <v>3.6499742235873984E-3</v>
      </c>
      <c r="F29" s="15">
        <f t="shared" si="0"/>
        <v>3.6499742235873984E-3</v>
      </c>
      <c r="G29" s="15"/>
      <c r="H29" s="14">
        <v>0.81707121000000005</v>
      </c>
      <c r="I29" s="14">
        <f t="shared" si="4"/>
        <v>-1.3172684891293078E-2</v>
      </c>
      <c r="J29" s="15">
        <f t="shared" si="5"/>
        <v>1.3172684891293078E-2</v>
      </c>
      <c r="K29" s="13">
        <v>43917</v>
      </c>
      <c r="L29" s="14">
        <v>2.86</v>
      </c>
      <c r="M29" s="17"/>
      <c r="N29" s="14">
        <v>4.8898000000000001</v>
      </c>
      <c r="O29" s="14">
        <f t="shared" si="6"/>
        <v>0.70972027972027985</v>
      </c>
      <c r="P29" s="15">
        <f t="shared" si="1"/>
        <v>0.70972027972027985</v>
      </c>
      <c r="Q29" s="15"/>
      <c r="R29" s="14">
        <v>4.8763906209999996</v>
      </c>
      <c r="S29" s="14">
        <f t="shared" si="7"/>
        <v>0.70503168566433561</v>
      </c>
      <c r="T29" s="15">
        <f>ABS((L29-R29)/L29)</f>
        <v>0.70503168566433561</v>
      </c>
      <c r="U29" s="13">
        <v>43917</v>
      </c>
      <c r="V29" s="14">
        <v>0.36</v>
      </c>
      <c r="W29" s="17"/>
      <c r="X29" s="14">
        <v>0.4511</v>
      </c>
      <c r="Y29" s="14">
        <f t="shared" si="9"/>
        <v>0.25305555555555559</v>
      </c>
      <c r="Z29" s="15">
        <f t="shared" si="2"/>
        <v>0.25305555555555559</v>
      </c>
      <c r="AA29" s="15"/>
      <c r="AB29" s="14">
        <v>0.44678211000000001</v>
      </c>
      <c r="AC29" s="14">
        <f t="shared" si="10"/>
        <v>0.24106141666666675</v>
      </c>
      <c r="AD29" s="15">
        <f t="shared" si="11"/>
        <v>0.24106141666666675</v>
      </c>
    </row>
    <row r="30" spans="1:30" x14ac:dyDescent="0.35">
      <c r="A30" s="13">
        <v>43918</v>
      </c>
      <c r="B30" s="14">
        <v>0.75676347099999997</v>
      </c>
      <c r="C30" s="17"/>
      <c r="D30" s="14">
        <v>0.83120000000000005</v>
      </c>
      <c r="E30" s="14">
        <f t="shared" si="3"/>
        <v>9.8361683475073666E-2</v>
      </c>
      <c r="F30" s="15">
        <f t="shared" si="0"/>
        <v>9.8361683475073666E-2</v>
      </c>
      <c r="G30" s="15"/>
      <c r="H30" s="14">
        <v>0.81273916000000002</v>
      </c>
      <c r="I30" s="14">
        <f t="shared" si="4"/>
        <v>7.3967218483779129E-2</v>
      </c>
      <c r="J30" s="15">
        <f t="shared" si="5"/>
        <v>7.3967218483779129E-2</v>
      </c>
      <c r="K30" s="13">
        <v>43918</v>
      </c>
      <c r="L30" s="14">
        <v>12.41</v>
      </c>
      <c r="M30" s="17"/>
      <c r="N30" s="14">
        <v>4.8895</v>
      </c>
      <c r="O30" s="14">
        <f t="shared" si="6"/>
        <v>-0.6060032232070911</v>
      </c>
      <c r="P30" s="15">
        <f t="shared" si="1"/>
        <v>0.6060032232070911</v>
      </c>
      <c r="Q30" s="15"/>
      <c r="R30" s="14">
        <v>6.4168877420000001</v>
      </c>
      <c r="S30" s="14">
        <f t="shared" si="7"/>
        <v>-0.48292604818694601</v>
      </c>
      <c r="T30" s="15">
        <f t="shared" si="8"/>
        <v>0.48292604818694601</v>
      </c>
      <c r="U30" s="13">
        <v>43918</v>
      </c>
      <c r="V30" s="14">
        <v>0.43</v>
      </c>
      <c r="W30" s="17"/>
      <c r="X30" s="14">
        <v>0.4511</v>
      </c>
      <c r="Y30" s="14">
        <f t="shared" si="9"/>
        <v>4.9069767441860486E-2</v>
      </c>
      <c r="Z30" s="15">
        <f t="shared" si="2"/>
        <v>4.9069767441860486E-2</v>
      </c>
      <c r="AA30" s="15"/>
      <c r="AB30" s="14">
        <v>0.46208358300000002</v>
      </c>
      <c r="AC30" s="14">
        <f t="shared" si="10"/>
        <v>7.4612983720930295E-2</v>
      </c>
      <c r="AD30" s="15">
        <f t="shared" si="11"/>
        <v>7.4612983720930295E-2</v>
      </c>
    </row>
    <row r="31" spans="1:30" x14ac:dyDescent="0.35">
      <c r="A31" s="13">
        <v>43919</v>
      </c>
      <c r="B31" s="14">
        <v>0.73982680199999995</v>
      </c>
      <c r="C31" s="17"/>
      <c r="D31" s="14">
        <v>0.83140000000000003</v>
      </c>
      <c r="E31" s="14">
        <f t="shared" si="3"/>
        <v>0.12377653493013097</v>
      </c>
      <c r="F31" s="15">
        <f t="shared" si="0"/>
        <v>0.12377653493013097</v>
      </c>
      <c r="G31" s="15"/>
      <c r="H31" s="14">
        <v>0.82568736799999998</v>
      </c>
      <c r="I31" s="14">
        <f t="shared" si="4"/>
        <v>0.11605495471087304</v>
      </c>
      <c r="J31" s="15">
        <f t="shared" si="5"/>
        <v>0.11605495471087304</v>
      </c>
      <c r="K31" s="13">
        <v>43919</v>
      </c>
      <c r="L31" s="14">
        <v>2.4500000000000002</v>
      </c>
      <c r="M31" s="17"/>
      <c r="N31" s="14">
        <v>4.8893000000000004</v>
      </c>
      <c r="O31" s="14">
        <f t="shared" si="6"/>
        <v>0.9956326530612245</v>
      </c>
      <c r="P31" s="15">
        <f t="shared" si="1"/>
        <v>0.9956326530612245</v>
      </c>
      <c r="Q31" s="15"/>
      <c r="R31" s="14">
        <v>7.7429868099999997</v>
      </c>
      <c r="S31" s="14">
        <f t="shared" si="7"/>
        <v>2.1604027795918364</v>
      </c>
      <c r="T31" s="15">
        <f t="shared" si="8"/>
        <v>2.1604027795918364</v>
      </c>
      <c r="U31" s="13">
        <v>43919</v>
      </c>
      <c r="V31" s="14">
        <v>0.44</v>
      </c>
      <c r="W31" s="17"/>
      <c r="X31" s="14">
        <v>0.4511</v>
      </c>
      <c r="Y31" s="14">
        <f t="shared" si="9"/>
        <v>2.5227272727272723E-2</v>
      </c>
      <c r="Z31" s="15">
        <f t="shared" si="2"/>
        <v>2.5227272727272723E-2</v>
      </c>
      <c r="AA31" s="15"/>
      <c r="AB31" s="14">
        <v>0.46271632099999999</v>
      </c>
      <c r="AC31" s="14">
        <f t="shared" si="10"/>
        <v>5.1628002272727236E-2</v>
      </c>
      <c r="AD31" s="15">
        <f t="shared" si="11"/>
        <v>5.1628002272727236E-2</v>
      </c>
    </row>
    <row r="32" spans="1:30" x14ac:dyDescent="0.35">
      <c r="A32" s="13">
        <v>43920</v>
      </c>
      <c r="B32" s="14">
        <v>0.88026058100000004</v>
      </c>
      <c r="C32" s="17"/>
      <c r="D32" s="14">
        <v>0.83169999999999999</v>
      </c>
      <c r="E32" s="14">
        <f t="shared" si="3"/>
        <v>-5.5166142899224113E-2</v>
      </c>
      <c r="F32" s="15">
        <f t="shared" si="0"/>
        <v>5.5166142899224113E-2</v>
      </c>
      <c r="G32" s="15"/>
      <c r="H32" s="14">
        <v>0.76696167400000004</v>
      </c>
      <c r="I32" s="14">
        <f t="shared" si="4"/>
        <v>-0.12871064483120367</v>
      </c>
      <c r="J32" s="15">
        <f t="shared" si="5"/>
        <v>0.12871064483120367</v>
      </c>
      <c r="K32" s="13">
        <v>43920</v>
      </c>
      <c r="L32" s="17">
        <v>4.2</v>
      </c>
      <c r="M32" s="17"/>
      <c r="N32" s="14">
        <v>4.8890000000000002</v>
      </c>
      <c r="O32" s="14">
        <f t="shared" si="6"/>
        <v>0.16404761904761905</v>
      </c>
      <c r="P32" s="15">
        <f t="shared" si="1"/>
        <v>0.16404761904761905</v>
      </c>
      <c r="Q32" s="15"/>
      <c r="R32" s="14">
        <v>4.3055254649999997</v>
      </c>
      <c r="S32" s="14">
        <f t="shared" si="7"/>
        <v>2.5125110714285592E-2</v>
      </c>
      <c r="T32" s="15">
        <f t="shared" si="8"/>
        <v>2.5125110714285592E-2</v>
      </c>
      <c r="U32" s="13">
        <v>43920</v>
      </c>
      <c r="V32" s="17">
        <v>0.41</v>
      </c>
      <c r="W32" s="17"/>
      <c r="X32" s="14">
        <v>0.4511</v>
      </c>
      <c r="Y32" s="14">
        <f t="shared" si="9"/>
        <v>0.10024390243902445</v>
      </c>
      <c r="Z32" s="15">
        <f t="shared" si="2"/>
        <v>0.10024390243902445</v>
      </c>
      <c r="AA32" s="15"/>
      <c r="AB32" s="14">
        <v>0.47479421500000002</v>
      </c>
      <c r="AC32" s="14">
        <f t="shared" si="10"/>
        <v>0.15803467073170743</v>
      </c>
      <c r="AD32" s="15">
        <f t="shared" si="11"/>
        <v>0.15803467073170743</v>
      </c>
    </row>
    <row r="33" spans="1:30" x14ac:dyDescent="0.35">
      <c r="A33" s="13">
        <v>43921</v>
      </c>
      <c r="B33" s="14">
        <v>0.99840336100000004</v>
      </c>
      <c r="C33" s="17"/>
      <c r="D33" s="14">
        <v>0.83189999999999997</v>
      </c>
      <c r="E33" s="14">
        <f t="shared" si="3"/>
        <v>-0.16676963189830454</v>
      </c>
      <c r="F33" s="15">
        <f t="shared" si="0"/>
        <v>0.16676963189830454</v>
      </c>
      <c r="G33" s="15"/>
      <c r="H33" s="14">
        <v>0.77782012899999997</v>
      </c>
      <c r="I33" s="14">
        <f t="shared" si="4"/>
        <v>-0.22093598701336911</v>
      </c>
      <c r="J33" s="15">
        <f t="shared" si="5"/>
        <v>0.22093598701336911</v>
      </c>
      <c r="K33" s="13">
        <v>43921</v>
      </c>
      <c r="L33" s="17">
        <v>3.81</v>
      </c>
      <c r="M33" s="17"/>
      <c r="N33" s="14">
        <v>4.8887999999999998</v>
      </c>
      <c r="O33" s="14">
        <f t="shared" si="6"/>
        <v>0.28314960629921254</v>
      </c>
      <c r="P33" s="15">
        <f t="shared" si="1"/>
        <v>0.28314960629921254</v>
      </c>
      <c r="Q33" s="15"/>
      <c r="R33" s="14">
        <v>8.8878481669999996</v>
      </c>
      <c r="S33" s="14">
        <f t="shared" si="7"/>
        <v>1.3327685477690285</v>
      </c>
      <c r="T33" s="15">
        <f t="shared" si="8"/>
        <v>1.3327685477690285</v>
      </c>
      <c r="U33" s="13">
        <v>43921</v>
      </c>
      <c r="V33" s="17">
        <v>0.5</v>
      </c>
      <c r="W33" s="17"/>
      <c r="X33" s="14">
        <v>0.4511</v>
      </c>
      <c r="Y33" s="14">
        <f t="shared" si="9"/>
        <v>-9.7799999999999998E-2</v>
      </c>
      <c r="Z33" s="15">
        <f t="shared" si="2"/>
        <v>9.7799999999999998E-2</v>
      </c>
      <c r="AA33" s="15"/>
      <c r="AB33" s="14">
        <v>0.46058097399999998</v>
      </c>
      <c r="AC33" s="14">
        <f t="shared" si="10"/>
        <v>-7.8838052000000047E-2</v>
      </c>
      <c r="AD33" s="15">
        <f t="shared" si="11"/>
        <v>7.8838052000000047E-2</v>
      </c>
    </row>
    <row r="34" spans="1:30" x14ac:dyDescent="0.35">
      <c r="A34" s="17"/>
      <c r="B34" s="17"/>
      <c r="C34" s="17"/>
      <c r="D34" s="17"/>
      <c r="E34" s="17"/>
      <c r="F34" s="14"/>
      <c r="G34" s="14"/>
      <c r="H34" s="17"/>
      <c r="I34" s="17"/>
      <c r="J34" s="14"/>
      <c r="K34" s="17"/>
      <c r="L34" s="17"/>
      <c r="M34" s="17"/>
      <c r="N34" s="17"/>
      <c r="O34" s="17"/>
      <c r="P34" s="14"/>
      <c r="Q34" s="14"/>
      <c r="R34" s="17"/>
      <c r="S34" s="17"/>
      <c r="T34" s="14"/>
      <c r="U34" s="17"/>
      <c r="V34" s="17"/>
      <c r="W34" s="17"/>
      <c r="X34" s="17"/>
      <c r="Y34" s="17"/>
      <c r="Z34" s="14"/>
      <c r="AA34" s="14"/>
      <c r="AB34" s="17"/>
      <c r="AC34" s="17"/>
      <c r="AD34" s="14"/>
    </row>
    <row r="35" spans="1:30" x14ac:dyDescent="0.35">
      <c r="A35" s="13" t="s">
        <v>20</v>
      </c>
      <c r="B35" s="14">
        <f>AVERAGE(B3:B33)</f>
        <v>0.83042227990322581</v>
      </c>
      <c r="C35" s="14"/>
      <c r="D35" s="14">
        <f>AVERAGE(D3:D33)</f>
        <v>0.82872903225806438</v>
      </c>
      <c r="E35" s="14"/>
      <c r="F35" s="15"/>
      <c r="G35" s="15"/>
      <c r="H35" s="14">
        <f>AVERAGE(H3:H33)</f>
        <v>0.81421249183870981</v>
      </c>
      <c r="I35" s="16"/>
      <c r="J35" s="15"/>
      <c r="K35" s="13" t="s">
        <v>21</v>
      </c>
      <c r="L35" s="14">
        <f>AVERAGE(L3:L33)</f>
        <v>3.6264516129032263</v>
      </c>
      <c r="M35" s="14"/>
      <c r="N35" s="14">
        <f>AVERAGE(N3:N33)</f>
        <v>4.8926096774193546</v>
      </c>
      <c r="O35" s="14"/>
      <c r="P35" s="15"/>
      <c r="Q35" s="15"/>
      <c r="R35" s="14">
        <f>AVERAGE(R3:R33)</f>
        <v>6.1672129723548386</v>
      </c>
      <c r="S35" s="14"/>
      <c r="T35" s="15"/>
      <c r="U35" s="14"/>
      <c r="V35" s="14">
        <f>AVERAGE(V3:V33)</f>
        <v>0.45677419354838716</v>
      </c>
      <c r="W35" s="14"/>
      <c r="X35" s="14">
        <f>AVERAGE(X3:X33)</f>
        <v>0.45122580645161292</v>
      </c>
      <c r="Y35" s="14"/>
      <c r="Z35" s="15"/>
      <c r="AA35" s="15"/>
      <c r="AB35" s="14">
        <f>AVERAGE(AB3:AB33)</f>
        <v>0.44831781212903216</v>
      </c>
      <c r="AC35" s="14"/>
      <c r="AD35" s="18"/>
    </row>
    <row r="36" spans="1:30" x14ac:dyDescent="0.35">
      <c r="A36" s="17" t="s">
        <v>22</v>
      </c>
      <c r="B36" s="14">
        <f>MEDIAN(B3:C33)</f>
        <v>0.83907420399999999</v>
      </c>
      <c r="C36" s="14"/>
      <c r="D36" s="14">
        <f>MEDIAN(D3:E33)</f>
        <v>0.47505387717572184</v>
      </c>
      <c r="E36" s="14"/>
      <c r="F36" s="14"/>
      <c r="G36" s="14"/>
      <c r="H36" s="14">
        <f>MEDIAN(H3:I33)</f>
        <v>0.46428802858123985</v>
      </c>
      <c r="I36" s="17"/>
      <c r="J36" s="14"/>
      <c r="K36" s="17" t="s">
        <v>23</v>
      </c>
      <c r="L36" s="14">
        <f>MEDIAN(L3:M33)</f>
        <v>3.29</v>
      </c>
      <c r="M36" s="14"/>
      <c r="N36" s="14">
        <f>MEDIAN(N3:O33)</f>
        <v>3.0988103773584905</v>
      </c>
      <c r="O36" s="14"/>
      <c r="P36" s="14"/>
      <c r="Q36" s="14"/>
      <c r="R36" s="14">
        <f>MEDIAN(R3:S33)</f>
        <v>3.3785559909999998</v>
      </c>
      <c r="S36" s="14"/>
      <c r="T36" s="14"/>
      <c r="U36" s="14"/>
      <c r="V36" s="14">
        <f>MEDIAN(V3:W33)</f>
        <v>0.46</v>
      </c>
      <c r="W36" s="14"/>
      <c r="X36" s="14">
        <f>MEDIAN(X3:Y33)</f>
        <v>0.35207777777777782</v>
      </c>
      <c r="Y36" s="14"/>
      <c r="Z36" s="14"/>
      <c r="AA36" s="14"/>
      <c r="AB36" s="14">
        <f>MEDIAN(AB3:AC33)</f>
        <v>0.29694062883333339</v>
      </c>
      <c r="AC36" s="14"/>
      <c r="AD36" s="14"/>
    </row>
    <row r="37" spans="1:30" x14ac:dyDescent="0.35">
      <c r="A37" s="17" t="s">
        <v>24</v>
      </c>
      <c r="B37" s="14">
        <f>_xlfn.STDEV.S(B3:C33)</f>
        <v>5.6407251909198729E-2</v>
      </c>
      <c r="C37" s="14"/>
      <c r="D37" s="14">
        <f>_xlfn.STDEV.S(D3:E33)</f>
        <v>0.41923103275684381</v>
      </c>
      <c r="E37" s="14"/>
      <c r="F37" s="14"/>
      <c r="G37" s="14"/>
      <c r="H37" s="14">
        <f>_xlfn.STDEV.S(H3:I33)</f>
        <v>0.42199064916406853</v>
      </c>
      <c r="I37" s="17"/>
      <c r="J37" s="18"/>
      <c r="K37" s="17" t="s">
        <v>25</v>
      </c>
      <c r="L37" s="14">
        <f>_xlfn.STDEV.S(L3:M33)</f>
        <v>1.8459460959755312</v>
      </c>
      <c r="M37" s="14"/>
      <c r="N37" s="14">
        <f>_xlfn.STDEV.S(N3:O33)</f>
        <v>2.2266979291881648</v>
      </c>
      <c r="O37" s="14"/>
      <c r="P37" s="14"/>
      <c r="Q37" s="14"/>
      <c r="R37" s="14">
        <f>_xlfn.STDEV.S(R3:S33)</f>
        <v>3.2790228830823906</v>
      </c>
      <c r="S37" s="14"/>
      <c r="T37" s="14"/>
      <c r="U37" s="14"/>
      <c r="V37" s="14">
        <f>_xlfn.STDEV.S(V3:W33)</f>
        <v>2.7974642896045881E-2</v>
      </c>
      <c r="W37" s="14"/>
      <c r="X37" s="14">
        <f>_xlfn.STDEV.S(X3:Y33)</f>
        <v>0.23638112706957135</v>
      </c>
      <c r="Y37" s="14"/>
      <c r="Z37" s="14"/>
      <c r="AA37" s="14"/>
      <c r="AB37" s="14">
        <f>_xlfn.STDEV.S(AB3:AC33)</f>
        <v>0.242788031712598</v>
      </c>
      <c r="AC37" s="14"/>
      <c r="AD37" s="19"/>
    </row>
    <row r="38" spans="1:30" x14ac:dyDescent="0.35">
      <c r="A38" s="17" t="s">
        <v>26</v>
      </c>
      <c r="B38" s="14"/>
      <c r="C38" s="14"/>
      <c r="D38" s="14">
        <f>SUM(F3:F33)</f>
        <v>1.5759935315082856</v>
      </c>
      <c r="E38" s="14"/>
      <c r="F38" s="14"/>
      <c r="G38" s="14"/>
      <c r="H38" s="14">
        <f>SUM(J3:J33)</f>
        <v>1.9252400243399288</v>
      </c>
      <c r="I38" s="17"/>
      <c r="J38" s="14"/>
      <c r="K38" s="17"/>
      <c r="L38" s="14"/>
      <c r="M38" s="14"/>
      <c r="N38" s="14">
        <f>SUM(P3:P33)</f>
        <v>17.540147163881123</v>
      </c>
      <c r="O38" s="14"/>
      <c r="P38" s="14"/>
      <c r="Q38" s="14"/>
      <c r="R38" s="14">
        <f>SUM(T3:T33)</f>
        <v>31.078209426309826</v>
      </c>
      <c r="S38" s="14"/>
      <c r="T38" s="14"/>
      <c r="U38" s="14"/>
      <c r="V38" s="14"/>
      <c r="W38" s="14"/>
      <c r="X38" s="14">
        <f>SUM(Z3:Z33)</f>
        <v>1.5258873471804151</v>
      </c>
      <c r="Y38" s="14"/>
      <c r="Z38" s="14"/>
      <c r="AA38" s="14"/>
      <c r="AB38" s="14">
        <f>SUM(AD3:AD33)</f>
        <v>2.1284060234941973</v>
      </c>
      <c r="AC38" s="14"/>
      <c r="AD38" s="19"/>
    </row>
    <row r="39" spans="1:3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  <c r="U39" s="21"/>
      <c r="V39" s="21"/>
      <c r="W39" s="21"/>
      <c r="X39" s="21">
        <f>COUNT(X3:X33)</f>
        <v>31</v>
      </c>
      <c r="Y39" s="21"/>
      <c r="Z39" s="21"/>
      <c r="AA39" s="21"/>
      <c r="AB39" s="21">
        <f>COUNT(AB3:AB33)</f>
        <v>31</v>
      </c>
      <c r="AC39" s="21"/>
      <c r="AD39" s="19"/>
    </row>
    <row r="40" spans="1:30" x14ac:dyDescent="0.35">
      <c r="A40" s="19" t="s">
        <v>4</v>
      </c>
      <c r="B40" s="20"/>
      <c r="C40" s="20"/>
      <c r="D40" s="20">
        <f>(D38/D39)*100</f>
        <v>5.0838501016396309</v>
      </c>
      <c r="E40" s="20"/>
      <c r="F40" s="20"/>
      <c r="G40" s="20"/>
      <c r="H40" s="20">
        <f>(H38/H39)*100</f>
        <v>6.2104516914191246</v>
      </c>
      <c r="I40" s="19"/>
      <c r="J40" s="19"/>
      <c r="K40" s="19"/>
      <c r="L40" s="20"/>
      <c r="M40" s="20"/>
      <c r="N40" s="20">
        <f>(N38/N39)*100</f>
        <v>56.581119883487496</v>
      </c>
      <c r="O40" s="20"/>
      <c r="P40" s="20"/>
      <c r="Q40" s="20"/>
      <c r="R40" s="20">
        <f>(R38/R39)*100</f>
        <v>100.25228847196719</v>
      </c>
      <c r="S40" s="20"/>
      <c r="T40" s="20"/>
      <c r="U40" s="20"/>
      <c r="V40" s="20"/>
      <c r="W40" s="20"/>
      <c r="X40" s="20">
        <f>(X38/X39)*100</f>
        <v>4.9222172489690807</v>
      </c>
      <c r="Y40" s="20"/>
      <c r="Z40" s="20"/>
      <c r="AA40" s="20"/>
      <c r="AB40" s="20">
        <f>(AB38/AB39)*100</f>
        <v>6.8658258822393456</v>
      </c>
      <c r="AC40" s="20"/>
      <c r="AD40" s="1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C49-1536-45BE-A670-BC57886B317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9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0.30143226517571298</v>
      </c>
      <c r="C3" s="3"/>
      <c r="D3" s="5">
        <v>0.32029999999999997</v>
      </c>
      <c r="E3" s="5">
        <f>(D3-B3)/B3</f>
        <v>6.2593613902906131E-2</v>
      </c>
      <c r="F3" s="6">
        <f t="shared" ref="F3:F31" si="0">ABS((B3-D3)/B3)</f>
        <v>6.2593613902906131E-2</v>
      </c>
      <c r="G3" s="6"/>
      <c r="H3" s="5">
        <v>0.30143226517571298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0.33736735565272902</v>
      </c>
      <c r="C4" s="3"/>
      <c r="D4" s="5">
        <v>0.32029999999999997</v>
      </c>
      <c r="E4" s="5">
        <f t="shared" ref="E4:E31" si="1">(D4-B4)/B4</f>
        <v>-5.0589825502552248E-2</v>
      </c>
      <c r="F4" s="6">
        <f t="shared" si="0"/>
        <v>5.0589825502552248E-2</v>
      </c>
      <c r="G4" s="6"/>
      <c r="H4" s="5">
        <v>0.330798580404494</v>
      </c>
      <c r="I4" s="5">
        <f t="shared" ref="I4:I31" si="2">(H4-B4)/B4</f>
        <v>-1.9470690148802129E-2</v>
      </c>
      <c r="J4" s="6">
        <f t="shared" ref="J4:J31" si="3">ABS((B4-H4)/B4)</f>
        <v>1.9470690148802129E-2</v>
      </c>
    </row>
    <row r="5" spans="1:10" x14ac:dyDescent="0.35">
      <c r="A5" s="4">
        <v>43893</v>
      </c>
      <c r="B5" s="5">
        <v>0.329857854048411</v>
      </c>
      <c r="C5" s="3"/>
      <c r="D5" s="5">
        <v>0.32029999999999997</v>
      </c>
      <c r="E5" s="5">
        <f t="shared" si="1"/>
        <v>-2.8975675222237662E-2</v>
      </c>
      <c r="F5" s="6">
        <f t="shared" si="0"/>
        <v>2.8975675222237662E-2</v>
      </c>
      <c r="G5" s="6"/>
      <c r="H5" s="5">
        <v>0.31840162825506502</v>
      </c>
      <c r="I5" s="5">
        <f t="shared" si="2"/>
        <v>-3.4730795864768564E-2</v>
      </c>
      <c r="J5" s="6">
        <f t="shared" si="3"/>
        <v>3.4730795864768564E-2</v>
      </c>
    </row>
    <row r="6" spans="1:10" x14ac:dyDescent="0.35">
      <c r="A6" s="4">
        <v>43894</v>
      </c>
      <c r="B6" s="5">
        <v>0.330010775725046</v>
      </c>
      <c r="C6" s="3"/>
      <c r="D6" s="5">
        <v>0.32029999999999997</v>
      </c>
      <c r="E6" s="5">
        <f t="shared" si="1"/>
        <v>-2.9425632250071505E-2</v>
      </c>
      <c r="F6" s="6">
        <f t="shared" si="0"/>
        <v>2.9425632250071505E-2</v>
      </c>
      <c r="G6" s="6"/>
      <c r="H6" s="5">
        <v>0.32233425174762997</v>
      </c>
      <c r="I6" s="5">
        <f t="shared" si="2"/>
        <v>-2.3261434298775297E-2</v>
      </c>
      <c r="J6" s="6">
        <f t="shared" si="3"/>
        <v>2.3261434298775297E-2</v>
      </c>
    </row>
    <row r="7" spans="1:10" x14ac:dyDescent="0.35">
      <c r="A7" s="4">
        <v>43895</v>
      </c>
      <c r="B7" s="5">
        <v>0.32691788276036499</v>
      </c>
      <c r="C7" s="3"/>
      <c r="D7" s="5">
        <v>0.32029999999999997</v>
      </c>
      <c r="E7" s="5">
        <f t="shared" si="1"/>
        <v>-2.02432571277112E-2</v>
      </c>
      <c r="F7" s="6">
        <f t="shared" si="0"/>
        <v>2.02432571277112E-2</v>
      </c>
      <c r="G7" s="6"/>
      <c r="H7" s="5">
        <v>0.31299159601770499</v>
      </c>
      <c r="I7" s="5">
        <f t="shared" si="2"/>
        <v>-4.2598730375566961E-2</v>
      </c>
      <c r="J7" s="6">
        <f t="shared" si="3"/>
        <v>4.2598730375566961E-2</v>
      </c>
    </row>
    <row r="8" spans="1:10" x14ac:dyDescent="0.35">
      <c r="A8" s="4">
        <v>43896</v>
      </c>
      <c r="B8" s="5">
        <v>0.33576680620511301</v>
      </c>
      <c r="C8" s="3"/>
      <c r="D8" s="5">
        <v>0.32029999999999997</v>
      </c>
      <c r="E8" s="5">
        <f t="shared" si="1"/>
        <v>-4.6064131174612548E-2</v>
      </c>
      <c r="F8" s="6">
        <f t="shared" si="0"/>
        <v>4.6064131174612548E-2</v>
      </c>
      <c r="G8" s="6"/>
      <c r="H8" s="5">
        <v>0.329921254148142</v>
      </c>
      <c r="I8" s="5">
        <f t="shared" si="2"/>
        <v>-1.7409559101563148E-2</v>
      </c>
      <c r="J8" s="6">
        <f t="shared" si="3"/>
        <v>1.7409559101563148E-2</v>
      </c>
    </row>
    <row r="9" spans="1:10" x14ac:dyDescent="0.35">
      <c r="A9" s="4">
        <v>43897</v>
      </c>
      <c r="B9" s="5">
        <v>0.30930020213127102</v>
      </c>
      <c r="C9" s="3"/>
      <c r="D9" s="5">
        <v>0.32029999999999997</v>
      </c>
      <c r="E9" s="5">
        <f t="shared" si="1"/>
        <v>3.5563500421058561E-2</v>
      </c>
      <c r="F9" s="6">
        <f t="shared" si="0"/>
        <v>3.5563500421058561E-2</v>
      </c>
      <c r="G9" s="6"/>
      <c r="H9" s="5">
        <v>0.33019966024410302</v>
      </c>
      <c r="I9" s="5">
        <f t="shared" si="2"/>
        <v>6.7570140493998135E-2</v>
      </c>
      <c r="J9" s="6">
        <f t="shared" si="3"/>
        <v>6.7570140493998135E-2</v>
      </c>
    </row>
    <row r="10" spans="1:10" x14ac:dyDescent="0.35">
      <c r="A10" s="4">
        <v>43898</v>
      </c>
      <c r="B10" s="5">
        <v>0.30401431388325101</v>
      </c>
      <c r="C10" s="3"/>
      <c r="D10" s="5">
        <v>0.32029999999999997</v>
      </c>
      <c r="E10" s="5">
        <f t="shared" si="1"/>
        <v>5.3568813615147967E-2</v>
      </c>
      <c r="F10" s="6">
        <f t="shared" si="0"/>
        <v>5.3568813615147967E-2</v>
      </c>
      <c r="G10" s="6"/>
      <c r="H10" s="5">
        <v>0.33065411802642702</v>
      </c>
      <c r="I10" s="5">
        <f t="shared" si="2"/>
        <v>8.7626808760742622E-2</v>
      </c>
      <c r="J10" s="6">
        <f t="shared" si="3"/>
        <v>8.7626808760742622E-2</v>
      </c>
    </row>
    <row r="11" spans="1:10" x14ac:dyDescent="0.35">
      <c r="A11" s="4">
        <v>43899</v>
      </c>
      <c r="B11" s="5">
        <v>0.35461268491215098</v>
      </c>
      <c r="C11" s="3"/>
      <c r="D11" s="5">
        <v>0.32029999999999997</v>
      </c>
      <c r="E11" s="5">
        <f t="shared" si="1"/>
        <v>-9.6761019478621771E-2</v>
      </c>
      <c r="F11" s="6">
        <f t="shared" si="0"/>
        <v>9.6761019478621771E-2</v>
      </c>
      <c r="G11" s="6"/>
      <c r="H11" s="5">
        <v>0.33379744493126301</v>
      </c>
      <c r="I11" s="5">
        <f t="shared" si="2"/>
        <v>-5.8698520573353362E-2</v>
      </c>
      <c r="J11" s="6">
        <f t="shared" si="3"/>
        <v>5.8698520573353362E-2</v>
      </c>
    </row>
    <row r="12" spans="1:10" x14ac:dyDescent="0.35">
      <c r="A12" s="4">
        <v>43900</v>
      </c>
      <c r="B12" s="5">
        <v>0.32993136843045501</v>
      </c>
      <c r="C12" s="3"/>
      <c r="D12" s="5">
        <v>0.32029999999999997</v>
      </c>
      <c r="E12" s="5">
        <f t="shared" si="1"/>
        <v>-2.919203613852556E-2</v>
      </c>
      <c r="F12" s="6">
        <f t="shared" si="0"/>
        <v>2.919203613852556E-2</v>
      </c>
      <c r="G12" s="6"/>
      <c r="H12" s="5">
        <v>0.31829932025237101</v>
      </c>
      <c r="I12" s="5">
        <f t="shared" si="2"/>
        <v>-3.525596318234249E-2</v>
      </c>
      <c r="J12" s="6">
        <f t="shared" si="3"/>
        <v>3.525596318234249E-2</v>
      </c>
    </row>
    <row r="13" spans="1:10" x14ac:dyDescent="0.35">
      <c r="A13" s="4">
        <v>43901</v>
      </c>
      <c r="B13" s="5">
        <v>0.31603276530901497</v>
      </c>
      <c r="C13" s="3"/>
      <c r="D13" s="5">
        <v>0.32029999999999997</v>
      </c>
      <c r="E13" s="5">
        <f t="shared" si="1"/>
        <v>1.350250720621491E-2</v>
      </c>
      <c r="F13" s="6">
        <f t="shared" si="0"/>
        <v>1.350250720621491E-2</v>
      </c>
      <c r="G13" s="6"/>
      <c r="H13" s="5">
        <v>0.32534366062386699</v>
      </c>
      <c r="I13" s="5">
        <f t="shared" si="2"/>
        <v>2.9461803765023796E-2</v>
      </c>
      <c r="J13" s="6">
        <f t="shared" si="3"/>
        <v>2.9461803765023796E-2</v>
      </c>
    </row>
    <row r="14" spans="1:10" x14ac:dyDescent="0.35">
      <c r="A14" s="4">
        <v>43902</v>
      </c>
      <c r="B14" s="5">
        <v>0.33248782886399098</v>
      </c>
      <c r="C14" s="3"/>
      <c r="D14" s="5">
        <v>0.32029999999999997</v>
      </c>
      <c r="E14" s="5">
        <f t="shared" si="1"/>
        <v>-3.6656466210005574E-2</v>
      </c>
      <c r="F14" s="6">
        <f t="shared" si="0"/>
        <v>3.6656466210005574E-2</v>
      </c>
      <c r="G14" s="6"/>
      <c r="H14" s="5">
        <v>0.31635491700556501</v>
      </c>
      <c r="I14" s="5">
        <f t="shared" si="2"/>
        <v>-4.8521811801494161E-2</v>
      </c>
      <c r="J14" s="6">
        <f t="shared" si="3"/>
        <v>4.8521811801494161E-2</v>
      </c>
    </row>
    <row r="15" spans="1:10" x14ac:dyDescent="0.35">
      <c r="A15" s="4">
        <v>43903</v>
      </c>
      <c r="B15" s="5">
        <v>0.33758457170592399</v>
      </c>
      <c r="C15" s="3"/>
      <c r="D15" s="5">
        <v>0.32029999999999997</v>
      </c>
      <c r="E15" s="5">
        <f t="shared" si="1"/>
        <v>-5.1200715774952284E-2</v>
      </c>
      <c r="F15" s="6">
        <f t="shared" si="0"/>
        <v>5.1200715774952284E-2</v>
      </c>
      <c r="G15" s="6"/>
      <c r="H15" s="5">
        <v>0.33126652531914602</v>
      </c>
      <c r="I15" s="5">
        <f t="shared" si="2"/>
        <v>-1.8715447672418301E-2</v>
      </c>
      <c r="J15" s="6">
        <f t="shared" si="3"/>
        <v>1.8715447672418301E-2</v>
      </c>
    </row>
    <row r="16" spans="1:10" x14ac:dyDescent="0.35">
      <c r="A16" s="4">
        <v>43904</v>
      </c>
      <c r="B16" s="5">
        <v>0.30723892450332602</v>
      </c>
      <c r="C16" s="3"/>
      <c r="D16" s="5">
        <v>0.32029999999999997</v>
      </c>
      <c r="E16" s="5">
        <f t="shared" si="1"/>
        <v>4.2511135325018247E-2</v>
      </c>
      <c r="F16" s="6">
        <f t="shared" si="0"/>
        <v>4.2511135325018247E-2</v>
      </c>
      <c r="G16" s="6"/>
      <c r="H16" s="5">
        <v>0.31868870071064298</v>
      </c>
      <c r="I16" s="5">
        <f t="shared" si="2"/>
        <v>3.7266684961309367E-2</v>
      </c>
      <c r="J16" s="6">
        <f t="shared" si="3"/>
        <v>3.7266684961309367E-2</v>
      </c>
    </row>
    <row r="17" spans="1:10" x14ac:dyDescent="0.35">
      <c r="A17" s="4">
        <v>43905</v>
      </c>
      <c r="B17" s="5">
        <v>0.30460059112972598</v>
      </c>
      <c r="C17" s="3"/>
      <c r="D17" s="5">
        <v>0.32029999999999997</v>
      </c>
      <c r="E17" s="5">
        <f t="shared" si="1"/>
        <v>5.1540966522904047E-2</v>
      </c>
      <c r="F17" s="6">
        <f t="shared" si="0"/>
        <v>5.1540966522904047E-2</v>
      </c>
      <c r="G17" s="6"/>
      <c r="H17" s="5">
        <v>0.33454674305820897</v>
      </c>
      <c r="I17" s="5">
        <f t="shared" si="2"/>
        <v>9.8312849024410648E-2</v>
      </c>
      <c r="J17" s="6">
        <f t="shared" si="3"/>
        <v>9.8312849024410648E-2</v>
      </c>
    </row>
    <row r="18" spans="1:10" x14ac:dyDescent="0.35">
      <c r="A18" s="4">
        <v>43906</v>
      </c>
      <c r="B18" s="5">
        <v>0.34978340930408902</v>
      </c>
      <c r="C18" s="3"/>
      <c r="D18" s="5">
        <v>0.32029999999999997</v>
      </c>
      <c r="E18" s="5">
        <f t="shared" si="1"/>
        <v>-8.4290473818491599E-2</v>
      </c>
      <c r="F18" s="6">
        <f t="shared" si="0"/>
        <v>8.4290473818491599E-2</v>
      </c>
      <c r="G18" s="6"/>
      <c r="H18" s="5">
        <v>0.320544840868416</v>
      </c>
      <c r="I18" s="5">
        <f t="shared" si="2"/>
        <v>-8.3590495312069149E-2</v>
      </c>
      <c r="J18" s="6">
        <f t="shared" si="3"/>
        <v>8.3590495312069149E-2</v>
      </c>
    </row>
    <row r="19" spans="1:10" x14ac:dyDescent="0.35">
      <c r="A19" s="4">
        <v>43907</v>
      </c>
      <c r="B19" s="5">
        <v>0.339993897411558</v>
      </c>
      <c r="C19" s="3"/>
      <c r="D19" s="5">
        <v>0.32029999999999997</v>
      </c>
      <c r="E19" s="5">
        <f t="shared" si="1"/>
        <v>-5.7924267351536697E-2</v>
      </c>
      <c r="F19" s="6">
        <f t="shared" si="0"/>
        <v>5.7924267351536697E-2</v>
      </c>
      <c r="G19" s="6"/>
      <c r="H19" s="5">
        <v>0.32538972616648998</v>
      </c>
      <c r="I19" s="5">
        <f t="shared" si="2"/>
        <v>-4.2954215814614664E-2</v>
      </c>
      <c r="J19" s="6">
        <f t="shared" si="3"/>
        <v>4.2954215814614664E-2</v>
      </c>
    </row>
    <row r="20" spans="1:10" x14ac:dyDescent="0.35">
      <c r="A20" s="4">
        <v>43908</v>
      </c>
      <c r="B20" s="5">
        <v>0.337540959649615</v>
      </c>
      <c r="C20" s="3"/>
      <c r="D20" s="5">
        <v>0.32029999999999997</v>
      </c>
      <c r="E20" s="5">
        <f t="shared" si="1"/>
        <v>-5.1078125948068757E-2</v>
      </c>
      <c r="F20" s="6">
        <f t="shared" si="0"/>
        <v>5.1078125948068757E-2</v>
      </c>
      <c r="G20" s="6"/>
      <c r="H20" s="5">
        <v>0.32040733804287402</v>
      </c>
      <c r="I20" s="5">
        <f t="shared" si="2"/>
        <v>-5.0760125895614461E-2</v>
      </c>
      <c r="J20" s="6">
        <f t="shared" si="3"/>
        <v>5.0760125895614461E-2</v>
      </c>
    </row>
    <row r="21" spans="1:10" x14ac:dyDescent="0.35">
      <c r="A21" s="4">
        <v>43909</v>
      </c>
      <c r="B21" s="5">
        <v>0.33057563371128501</v>
      </c>
      <c r="C21" s="3"/>
      <c r="D21" s="5">
        <v>0.32029999999999997</v>
      </c>
      <c r="E21" s="5">
        <f t="shared" si="1"/>
        <v>-3.1084062657381069E-2</v>
      </c>
      <c r="F21" s="6">
        <f t="shared" si="0"/>
        <v>3.1084062657381069E-2</v>
      </c>
      <c r="G21" s="6"/>
      <c r="H21" s="5">
        <v>0.32033890401734899</v>
      </c>
      <c r="I21" s="5">
        <f t="shared" si="2"/>
        <v>-3.0966376980090665E-2</v>
      </c>
      <c r="J21" s="6">
        <f t="shared" si="3"/>
        <v>3.0966376980090665E-2</v>
      </c>
    </row>
    <row r="22" spans="1:10" x14ac:dyDescent="0.35">
      <c r="A22" s="4">
        <v>43910</v>
      </c>
      <c r="B22" s="5">
        <v>0.33748080435316402</v>
      </c>
      <c r="C22" s="3"/>
      <c r="D22" s="5">
        <v>0.32029999999999997</v>
      </c>
      <c r="E22" s="5">
        <f t="shared" si="1"/>
        <v>-5.0908982471147682E-2</v>
      </c>
      <c r="F22" s="6">
        <f t="shared" si="0"/>
        <v>5.0908982471147682E-2</v>
      </c>
      <c r="G22" s="6"/>
      <c r="H22" s="5">
        <v>0.32511046846673403</v>
      </c>
      <c r="I22" s="5">
        <f t="shared" si="2"/>
        <v>-3.6654931856464325E-2</v>
      </c>
      <c r="J22" s="6">
        <f t="shared" si="3"/>
        <v>3.6654931856464325E-2</v>
      </c>
    </row>
    <row r="23" spans="1:10" x14ac:dyDescent="0.35">
      <c r="A23" s="4">
        <v>43911</v>
      </c>
      <c r="B23" s="5">
        <v>0.31366018520461098</v>
      </c>
      <c r="C23" s="3"/>
      <c r="D23" s="5">
        <v>0.32029999999999997</v>
      </c>
      <c r="E23" s="5">
        <f t="shared" si="1"/>
        <v>2.1168816153882032E-2</v>
      </c>
      <c r="F23" s="6">
        <f t="shared" si="0"/>
        <v>2.1168816153882032E-2</v>
      </c>
      <c r="G23" s="6"/>
      <c r="H23" s="5">
        <v>0.32566674869394902</v>
      </c>
      <c r="I23" s="5">
        <f t="shared" si="2"/>
        <v>3.8278889242846552E-2</v>
      </c>
      <c r="J23" s="6">
        <f t="shared" si="3"/>
        <v>3.8278889242846552E-2</v>
      </c>
    </row>
    <row r="24" spans="1:10" x14ac:dyDescent="0.35">
      <c r="A24" s="4">
        <v>43912</v>
      </c>
      <c r="B24" s="5">
        <v>0.30447981556256598</v>
      </c>
      <c r="C24" s="3"/>
      <c r="D24" s="5">
        <v>0.32029999999999997</v>
      </c>
      <c r="E24" s="5">
        <f t="shared" si="1"/>
        <v>5.1958072846977225E-2</v>
      </c>
      <c r="F24" s="6">
        <f t="shared" si="0"/>
        <v>5.1958072846977225E-2</v>
      </c>
      <c r="G24" s="6"/>
      <c r="H24" s="5">
        <v>0.32730363478212099</v>
      </c>
      <c r="I24" s="5">
        <f t="shared" si="2"/>
        <v>7.496004021608145E-2</v>
      </c>
      <c r="J24" s="6">
        <f t="shared" si="3"/>
        <v>7.496004021608145E-2</v>
      </c>
    </row>
    <row r="25" spans="1:10" x14ac:dyDescent="0.35">
      <c r="A25" s="4">
        <v>43913</v>
      </c>
      <c r="B25" s="5">
        <v>0.34089730183283401</v>
      </c>
      <c r="C25" s="3"/>
      <c r="D25" s="5">
        <v>0.32029999999999997</v>
      </c>
      <c r="E25" s="5">
        <f t="shared" si="1"/>
        <v>-6.0420841473642246E-2</v>
      </c>
      <c r="F25" s="6">
        <f t="shared" si="0"/>
        <v>6.0420841473642246E-2</v>
      </c>
      <c r="G25" s="6"/>
      <c r="H25" s="5">
        <v>0.31283366132879398</v>
      </c>
      <c r="I25" s="5">
        <f t="shared" si="2"/>
        <v>-8.2322858975873076E-2</v>
      </c>
      <c r="J25" s="6">
        <f t="shared" si="3"/>
        <v>8.2322858975873076E-2</v>
      </c>
    </row>
    <row r="26" spans="1:10" x14ac:dyDescent="0.35">
      <c r="A26" s="4">
        <v>43914</v>
      </c>
      <c r="B26" s="5">
        <v>0.337205849753485</v>
      </c>
      <c r="C26" s="3"/>
      <c r="D26" s="5">
        <v>0.32029999999999997</v>
      </c>
      <c r="E26" s="5">
        <f t="shared" si="1"/>
        <v>-5.0135102240498143E-2</v>
      </c>
      <c r="F26" s="6">
        <f t="shared" si="0"/>
        <v>5.0135102240498143E-2</v>
      </c>
      <c r="G26" s="6"/>
      <c r="H26" s="5">
        <v>0.315021117901924</v>
      </c>
      <c r="I26" s="5">
        <f t="shared" si="2"/>
        <v>-6.5789878401514068E-2</v>
      </c>
      <c r="J26" s="6">
        <f t="shared" si="3"/>
        <v>6.5789878401514068E-2</v>
      </c>
    </row>
    <row r="27" spans="1:10" x14ac:dyDescent="0.35">
      <c r="A27" s="4">
        <v>43915</v>
      </c>
      <c r="B27" s="5">
        <v>0.33277590142356001</v>
      </c>
      <c r="C27" s="3"/>
      <c r="D27" s="5">
        <v>0.32029999999999997</v>
      </c>
      <c r="E27" s="5">
        <f t="shared" si="1"/>
        <v>-3.7490399305328895E-2</v>
      </c>
      <c r="F27" s="6">
        <f t="shared" si="0"/>
        <v>3.7490399305328895E-2</v>
      </c>
      <c r="G27" s="6"/>
      <c r="H27" s="5">
        <v>0.31128345237954202</v>
      </c>
      <c r="I27" s="5">
        <f t="shared" si="2"/>
        <v>-6.4585352941955401E-2</v>
      </c>
      <c r="J27" s="6">
        <f t="shared" si="3"/>
        <v>6.4585352941955401E-2</v>
      </c>
    </row>
    <row r="28" spans="1:10" x14ac:dyDescent="0.35">
      <c r="A28" s="4">
        <v>43916</v>
      </c>
      <c r="B28" s="5">
        <v>0.33844909667968698</v>
      </c>
      <c r="C28" s="3"/>
      <c r="D28" s="5">
        <v>0.32029999999999997</v>
      </c>
      <c r="E28" s="5">
        <f t="shared" si="1"/>
        <v>-5.3624302318240689E-2</v>
      </c>
      <c r="F28" s="6">
        <f t="shared" si="0"/>
        <v>5.3624302318240689E-2</v>
      </c>
      <c r="G28" s="6"/>
      <c r="H28" s="5">
        <v>0.30736381751166703</v>
      </c>
      <c r="I28" s="5">
        <f t="shared" si="2"/>
        <v>-9.1846246519722591E-2</v>
      </c>
      <c r="J28" s="6">
        <f t="shared" si="3"/>
        <v>9.1846246519722591E-2</v>
      </c>
    </row>
    <row r="29" spans="1:10" x14ac:dyDescent="0.35">
      <c r="A29" s="4">
        <v>43917</v>
      </c>
      <c r="B29" s="5">
        <v>0.33160568078358899</v>
      </c>
      <c r="C29" s="3"/>
      <c r="D29" s="5">
        <v>0.32029999999999997</v>
      </c>
      <c r="E29" s="5">
        <f t="shared" si="1"/>
        <v>-3.4093748806936976E-2</v>
      </c>
      <c r="F29" s="6">
        <f t="shared" si="0"/>
        <v>3.4093748806936976E-2</v>
      </c>
      <c r="G29" s="6"/>
      <c r="H29" s="5">
        <v>0.31990545407234</v>
      </c>
      <c r="I29" s="5">
        <f t="shared" si="2"/>
        <v>-3.5283553296195591E-2</v>
      </c>
      <c r="J29" s="6">
        <f t="shared" si="3"/>
        <v>3.5283553296195591E-2</v>
      </c>
    </row>
    <row r="30" spans="1:10" x14ac:dyDescent="0.35">
      <c r="A30" s="4">
        <v>43918</v>
      </c>
      <c r="B30" s="5">
        <v>0.31048766573270098</v>
      </c>
      <c r="C30" s="3"/>
      <c r="D30" s="5">
        <v>0.32029999999999997</v>
      </c>
      <c r="E30" s="5">
        <f t="shared" si="1"/>
        <v>3.1602976060718747E-2</v>
      </c>
      <c r="F30" s="6">
        <f t="shared" si="0"/>
        <v>3.1602976060718747E-2</v>
      </c>
      <c r="G30" s="6"/>
      <c r="H30" s="5">
        <v>0.32327052025738701</v>
      </c>
      <c r="I30" s="5">
        <f t="shared" si="2"/>
        <v>4.1170249048446239E-2</v>
      </c>
      <c r="J30" s="6">
        <f t="shared" si="3"/>
        <v>4.1170249048446239E-2</v>
      </c>
    </row>
    <row r="31" spans="1:10" x14ac:dyDescent="0.35">
      <c r="A31" s="4">
        <v>43919</v>
      </c>
      <c r="B31" s="5">
        <v>0.30480728281868802</v>
      </c>
      <c r="C31" s="3"/>
      <c r="D31" s="5">
        <v>0.32029999999999997</v>
      </c>
      <c r="E31" s="5">
        <f t="shared" si="1"/>
        <v>5.0827910140610597E-2</v>
      </c>
      <c r="F31" s="6">
        <f t="shared" si="0"/>
        <v>5.0827910140610597E-2</v>
      </c>
      <c r="G31" s="6"/>
      <c r="H31" s="5">
        <v>0.327569128829723</v>
      </c>
      <c r="I31" s="5">
        <f t="shared" si="2"/>
        <v>7.4676188182073944E-2</v>
      </c>
      <c r="J31" s="6">
        <f t="shared" si="3"/>
        <v>7.4676188182073944E-2</v>
      </c>
    </row>
    <row r="32" spans="1:10" x14ac:dyDescent="0.35">
      <c r="A32" s="4">
        <v>43920</v>
      </c>
      <c r="B32" s="5">
        <v>0.35023186273044998</v>
      </c>
      <c r="C32" s="3"/>
      <c r="D32" s="5">
        <v>0.32029999999999997</v>
      </c>
      <c r="E32" s="5">
        <f t="shared" ref="E32:E33" si="4">(D32-B32)/B32</f>
        <v>-8.5462991565352128E-2</v>
      </c>
      <c r="F32" s="6">
        <f t="shared" ref="F32:F33" si="5">ABS((B32-D32)/B32)</f>
        <v>8.5462991565352128E-2</v>
      </c>
      <c r="G32" s="6"/>
      <c r="H32" s="5">
        <v>0.30940452216701197</v>
      </c>
      <c r="I32" s="5">
        <f t="shared" ref="I32:I33" si="6">(H32-B32)/B32</f>
        <v>-0.11657231939191118</v>
      </c>
      <c r="J32" s="6">
        <f t="shared" ref="J32:J33" si="7">ABS((B32-H32)/B32)</f>
        <v>0.11657231939191118</v>
      </c>
    </row>
    <row r="33" spans="1:10" x14ac:dyDescent="0.35">
      <c r="A33" s="4">
        <v>43921</v>
      </c>
      <c r="B33" s="5">
        <v>0.383780756703129</v>
      </c>
      <c r="C33" s="3"/>
      <c r="D33" s="5">
        <v>0.32029999999999997</v>
      </c>
      <c r="E33" s="5">
        <f t="shared" si="4"/>
        <v>-0.16540891015083942</v>
      </c>
      <c r="F33" s="6">
        <f t="shared" si="5"/>
        <v>0.16540891015083942</v>
      </c>
      <c r="G33" s="6"/>
      <c r="H33" s="5">
        <v>0.31864262192412501</v>
      </c>
      <c r="I33" s="5">
        <f t="shared" si="6"/>
        <v>-0.16972746455182783</v>
      </c>
      <c r="J33" s="6">
        <f t="shared" si="7"/>
        <v>0.16972746455182783</v>
      </c>
    </row>
    <row r="34" spans="1:10" x14ac:dyDescent="0.35">
      <c r="A34" s="3"/>
      <c r="B34" s="3"/>
      <c r="C34" s="3"/>
      <c r="D34" s="3"/>
      <c r="E34" s="3"/>
      <c r="F34" s="5">
        <f>SUM(F3:F33)</f>
        <v>1.5658692791821933</v>
      </c>
      <c r="G34" s="5"/>
      <c r="H34" s="3"/>
      <c r="I34" s="3"/>
      <c r="J34" s="5">
        <f>SUM(J3:J33)</f>
        <v>1.7190404266518702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5.0511912231683658</v>
      </c>
      <c r="G36" s="5"/>
      <c r="H36" s="3"/>
      <c r="I36" s="3" t="s">
        <v>4</v>
      </c>
      <c r="J36" s="5">
        <f>(J34/J35)*100</f>
        <v>5.5452916988770005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C2E6-4AB0-4395-BC58-066E91E2DB8B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6.7265625" bestFit="1" customWidth="1"/>
  </cols>
  <sheetData>
    <row r="1" spans="1:10" ht="56" thickBot="1" x14ac:dyDescent="0.5">
      <c r="A1" s="8" t="s">
        <v>0</v>
      </c>
      <c r="B1" s="11" t="s">
        <v>12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0.20892942547798099</v>
      </c>
      <c r="C3" s="3"/>
      <c r="D3" s="5">
        <v>0.54759999999999998</v>
      </c>
      <c r="E3" s="5">
        <f>(D3-B3)/B3</f>
        <v>1.6209807390568418</v>
      </c>
      <c r="F3" s="6">
        <f t="shared" ref="F3:F31" si="0">ABS((B3-D3)/B3)</f>
        <v>1.6209807390568418</v>
      </c>
      <c r="G3" s="6"/>
      <c r="H3" s="5">
        <v>0.20892942547798099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0.73198213481629804</v>
      </c>
      <c r="C4" s="3"/>
      <c r="D4" s="5">
        <v>0.54959999999999998</v>
      </c>
      <c r="E4" s="5">
        <f t="shared" ref="E4:E31" si="1">(D4-B4)/B4</f>
        <v>-0.24916200292520746</v>
      </c>
      <c r="F4" s="6">
        <f t="shared" si="0"/>
        <v>0.24916200292520746</v>
      </c>
      <c r="G4" s="6"/>
      <c r="H4" s="5">
        <v>0.64936423500415597</v>
      </c>
      <c r="I4" s="5">
        <f t="shared" ref="I4:I31" si="2">(H4-B4)/B4</f>
        <v>-0.11286873802306156</v>
      </c>
      <c r="J4" s="6">
        <f t="shared" ref="J4:J31" si="3">ABS((B4-H4)/B4)</f>
        <v>0.11286873802306156</v>
      </c>
    </row>
    <row r="5" spans="1:10" x14ac:dyDescent="0.35">
      <c r="A5" s="4">
        <v>43893</v>
      </c>
      <c r="B5" s="5">
        <v>0.63196168144543896</v>
      </c>
      <c r="C5" s="3"/>
      <c r="D5" s="5">
        <v>0.55169999999999997</v>
      </c>
      <c r="E5" s="5">
        <f t="shared" si="1"/>
        <v>-0.12700403173474445</v>
      </c>
      <c r="F5" s="6">
        <f t="shared" si="0"/>
        <v>0.12700403173474445</v>
      </c>
      <c r="G5" s="6"/>
      <c r="H5" s="5">
        <v>0.43330831036850098</v>
      </c>
      <c r="I5" s="5">
        <f t="shared" si="2"/>
        <v>-0.31434401310942284</v>
      </c>
      <c r="J5" s="6">
        <f t="shared" si="3"/>
        <v>0.31434401310942284</v>
      </c>
    </row>
    <row r="6" spans="1:10" x14ac:dyDescent="0.35">
      <c r="A6" s="4">
        <v>43894</v>
      </c>
      <c r="B6" s="5">
        <v>0.65214352541499598</v>
      </c>
      <c r="C6" s="3"/>
      <c r="D6" s="5">
        <v>0.55369999999999997</v>
      </c>
      <c r="E6" s="5">
        <f t="shared" si="1"/>
        <v>-0.15095377256463721</v>
      </c>
      <c r="F6" s="6">
        <f t="shared" si="0"/>
        <v>0.15095377256463721</v>
      </c>
      <c r="G6" s="6"/>
      <c r="H6" s="5">
        <v>0.40929518962669698</v>
      </c>
      <c r="I6" s="5">
        <f t="shared" si="2"/>
        <v>-0.37238479924148721</v>
      </c>
      <c r="J6" s="6">
        <f>ABS((B6-H6)/B6)</f>
        <v>0.37238479924148721</v>
      </c>
    </row>
    <row r="7" spans="1:10" x14ac:dyDescent="0.35">
      <c r="A7" s="4">
        <v>43895</v>
      </c>
      <c r="B7" s="5">
        <v>0.60491660369766997</v>
      </c>
      <c r="C7" s="3"/>
      <c r="D7" s="5">
        <v>0.55579999999999996</v>
      </c>
      <c r="E7" s="5">
        <f t="shared" si="1"/>
        <v>-8.1195661348085424E-2</v>
      </c>
      <c r="F7" s="6">
        <f t="shared" si="0"/>
        <v>8.1195661348085424E-2</v>
      </c>
      <c r="G7" s="6"/>
      <c r="H7" s="5">
        <v>0.29289323880672002</v>
      </c>
      <c r="I7" s="5">
        <f t="shared" si="2"/>
        <v>-0.51581220119210924</v>
      </c>
      <c r="J7" s="6">
        <f t="shared" si="3"/>
        <v>0.51581220119210924</v>
      </c>
    </row>
    <row r="8" spans="1:10" x14ac:dyDescent="0.35">
      <c r="A8" s="4">
        <v>43896</v>
      </c>
      <c r="B8" s="5">
        <v>0.75245169136259205</v>
      </c>
      <c r="C8" s="3"/>
      <c r="D8" s="5">
        <v>0.55789999999999995</v>
      </c>
      <c r="E8" s="5">
        <f t="shared" si="1"/>
        <v>-0.25855705236077592</v>
      </c>
      <c r="F8" s="6">
        <f t="shared" si="0"/>
        <v>0.25855705236077592</v>
      </c>
      <c r="G8" s="6"/>
      <c r="H8" s="5">
        <v>0.62727150788765296</v>
      </c>
      <c r="I8" s="5">
        <f t="shared" si="2"/>
        <v>-0.16636308338712624</v>
      </c>
      <c r="J8" s="6">
        <f t="shared" si="3"/>
        <v>0.16636308338712624</v>
      </c>
    </row>
    <row r="9" spans="1:10" x14ac:dyDescent="0.35">
      <c r="A9" s="4">
        <v>43897</v>
      </c>
      <c r="B9" s="5">
        <v>0.358693028820885</v>
      </c>
      <c r="C9" s="3"/>
      <c r="D9" s="5">
        <v>0.56000000000000005</v>
      </c>
      <c r="E9" s="5">
        <f t="shared" si="1"/>
        <v>0.56122353936139258</v>
      </c>
      <c r="F9" s="6">
        <f t="shared" si="0"/>
        <v>0.56122353936139258</v>
      </c>
      <c r="G9" s="6"/>
      <c r="H9" s="5">
        <v>0.60563778016303305</v>
      </c>
      <c r="I9" s="5">
        <f t="shared" si="2"/>
        <v>0.68845706913769167</v>
      </c>
      <c r="J9" s="6">
        <f t="shared" si="3"/>
        <v>0.68845706913769167</v>
      </c>
    </row>
    <row r="10" spans="1:10" x14ac:dyDescent="0.35">
      <c r="A10" s="4">
        <v>43898</v>
      </c>
      <c r="B10" s="5">
        <v>0.26593708793322202</v>
      </c>
      <c r="C10" s="3"/>
      <c r="D10" s="5">
        <v>0.56200000000000006</v>
      </c>
      <c r="E10" s="5">
        <f t="shared" si="1"/>
        <v>1.1132817703904494</v>
      </c>
      <c r="F10" s="6">
        <f t="shared" si="0"/>
        <v>1.1132817703904494</v>
      </c>
      <c r="G10" s="6"/>
      <c r="H10" s="5">
        <v>0.63757710432611103</v>
      </c>
      <c r="I10" s="5">
        <f t="shared" si="2"/>
        <v>1.3974734373500002</v>
      </c>
      <c r="J10" s="6">
        <f t="shared" si="3"/>
        <v>1.3974734373500002</v>
      </c>
    </row>
    <row r="11" spans="1:10" x14ac:dyDescent="0.35">
      <c r="A11" s="4">
        <v>43899</v>
      </c>
      <c r="B11" s="5">
        <v>1.0158244106504599</v>
      </c>
      <c r="C11" s="3"/>
      <c r="D11" s="5">
        <v>0.56410000000000005</v>
      </c>
      <c r="E11" s="5">
        <f t="shared" si="1"/>
        <v>-0.44468749314776607</v>
      </c>
      <c r="F11" s="6">
        <f t="shared" si="0"/>
        <v>0.44468749314776607</v>
      </c>
      <c r="G11" s="6"/>
      <c r="H11" s="5">
        <v>0.81749897287173001</v>
      </c>
      <c r="I11" s="5">
        <f t="shared" si="2"/>
        <v>-0.19523594402672087</v>
      </c>
      <c r="J11" s="6">
        <f t="shared" si="3"/>
        <v>0.19523594402672087</v>
      </c>
    </row>
    <row r="12" spans="1:10" x14ac:dyDescent="0.35">
      <c r="A12" s="4">
        <v>43900</v>
      </c>
      <c r="B12" s="5">
        <v>0.67767100599077001</v>
      </c>
      <c r="C12" s="3"/>
      <c r="D12" s="5">
        <v>0.56620000000000004</v>
      </c>
      <c r="E12" s="5">
        <f t="shared" si="1"/>
        <v>-0.16449133134712898</v>
      </c>
      <c r="F12" s="6">
        <f t="shared" si="0"/>
        <v>0.16449133134712898</v>
      </c>
      <c r="G12" s="6"/>
      <c r="H12" s="5">
        <v>0.46875874860992001</v>
      </c>
      <c r="I12" s="5">
        <f t="shared" si="2"/>
        <v>-0.308279763386683</v>
      </c>
      <c r="J12" s="6">
        <f t="shared" si="3"/>
        <v>0.308279763386683</v>
      </c>
    </row>
    <row r="13" spans="1:10" x14ac:dyDescent="0.35">
      <c r="A13" s="4">
        <v>43901</v>
      </c>
      <c r="B13" s="5">
        <v>0.45098873509301002</v>
      </c>
      <c r="C13" s="3"/>
      <c r="D13" s="5">
        <v>0.56840000000000002</v>
      </c>
      <c r="E13" s="5">
        <f t="shared" si="1"/>
        <v>0.26034190162815396</v>
      </c>
      <c r="F13" s="6">
        <f t="shared" si="0"/>
        <v>0.26034190162815396</v>
      </c>
      <c r="G13" s="6"/>
      <c r="H13" s="5">
        <v>0.44907168432699901</v>
      </c>
      <c r="I13" s="5">
        <f t="shared" si="2"/>
        <v>-4.2507730611400828E-3</v>
      </c>
      <c r="J13" s="6">
        <f t="shared" si="3"/>
        <v>4.2507730611400828E-3</v>
      </c>
    </row>
    <row r="14" spans="1:10" x14ac:dyDescent="0.35">
      <c r="A14" s="4">
        <v>43902</v>
      </c>
      <c r="B14" s="5">
        <v>0.68609411848915902</v>
      </c>
      <c r="C14" s="3"/>
      <c r="D14" s="5">
        <v>0.57050000000000001</v>
      </c>
      <c r="E14" s="5">
        <f t="shared" si="1"/>
        <v>-0.16848143042489225</v>
      </c>
      <c r="F14" s="6">
        <f t="shared" si="0"/>
        <v>0.16848143042489225</v>
      </c>
      <c r="G14" s="6"/>
      <c r="H14" s="5">
        <v>0.35895669302612598</v>
      </c>
      <c r="I14" s="5">
        <f t="shared" si="2"/>
        <v>-0.4768112954873</v>
      </c>
      <c r="J14" s="6">
        <f t="shared" si="3"/>
        <v>0.4768112954873</v>
      </c>
    </row>
    <row r="15" spans="1:10" x14ac:dyDescent="0.35">
      <c r="A15" s="4">
        <v>43903</v>
      </c>
      <c r="B15" s="5">
        <v>0.75241923133532196</v>
      </c>
      <c r="C15" s="3"/>
      <c r="D15" s="5">
        <v>0.5726</v>
      </c>
      <c r="E15" s="5">
        <f t="shared" si="1"/>
        <v>-0.23898808516124173</v>
      </c>
      <c r="F15" s="6">
        <f t="shared" si="0"/>
        <v>0.23898808516124173</v>
      </c>
      <c r="G15" s="6"/>
      <c r="H15" s="5">
        <v>0.77922226901663105</v>
      </c>
      <c r="I15" s="5">
        <f t="shared" si="2"/>
        <v>3.5622478221006684E-2</v>
      </c>
      <c r="J15" s="6">
        <f t="shared" si="3"/>
        <v>3.5622478221006684E-2</v>
      </c>
    </row>
    <row r="16" spans="1:10" x14ac:dyDescent="0.35">
      <c r="A16" s="4">
        <v>43904</v>
      </c>
      <c r="B16" s="5">
        <v>0.35970075925191197</v>
      </c>
      <c r="C16" s="3"/>
      <c r="D16" s="5">
        <v>0.57479999999999998</v>
      </c>
      <c r="E16" s="5">
        <f t="shared" si="1"/>
        <v>0.59799495890817933</v>
      </c>
      <c r="F16" s="6">
        <f t="shared" si="0"/>
        <v>0.59799495890817933</v>
      </c>
      <c r="G16" s="6"/>
      <c r="H16" s="5">
        <v>0.50658058289071695</v>
      </c>
      <c r="I16" s="5">
        <f t="shared" si="2"/>
        <v>0.40833893135026583</v>
      </c>
      <c r="J16" s="6">
        <f t="shared" si="3"/>
        <v>0.40833893135026583</v>
      </c>
    </row>
    <row r="17" spans="1:10" x14ac:dyDescent="0.35">
      <c r="A17" s="4">
        <v>43905</v>
      </c>
      <c r="B17" s="5">
        <v>0.280360299348831</v>
      </c>
      <c r="C17" s="3"/>
      <c r="D17" s="5">
        <v>0.57689999999999997</v>
      </c>
      <c r="E17" s="5">
        <f t="shared" si="1"/>
        <v>1.05770931668969</v>
      </c>
      <c r="F17" s="6">
        <f t="shared" si="0"/>
        <v>1.05770931668969</v>
      </c>
      <c r="G17" s="6"/>
      <c r="H17" s="5">
        <v>0.67359651625441497</v>
      </c>
      <c r="I17" s="5">
        <f t="shared" si="2"/>
        <v>1.4026102048646696</v>
      </c>
      <c r="J17" s="6">
        <f t="shared" si="3"/>
        <v>1.4026102048646696</v>
      </c>
    </row>
    <row r="18" spans="1:10" x14ac:dyDescent="0.35">
      <c r="A18" s="4">
        <v>43906</v>
      </c>
      <c r="B18" s="5">
        <v>0.80434005591604396</v>
      </c>
      <c r="C18" s="3"/>
      <c r="D18" s="5">
        <v>0.57899999999999996</v>
      </c>
      <c r="E18" s="5">
        <f t="shared" si="1"/>
        <v>-0.28015520830851759</v>
      </c>
      <c r="F18" s="6">
        <f t="shared" si="0"/>
        <v>0.28015520830851759</v>
      </c>
      <c r="G18" s="6"/>
      <c r="H18" s="5">
        <v>0.50490793270506695</v>
      </c>
      <c r="I18" s="5">
        <f t="shared" si="2"/>
        <v>-0.37227056020473931</v>
      </c>
      <c r="J18" s="6">
        <f t="shared" si="3"/>
        <v>0.37227056020473931</v>
      </c>
    </row>
    <row r="19" spans="1:10" x14ac:dyDescent="0.35">
      <c r="A19" s="4">
        <v>43907</v>
      </c>
      <c r="B19" s="5">
        <v>0.67310383650991601</v>
      </c>
      <c r="C19" s="3"/>
      <c r="D19" s="5">
        <v>0.58120000000000005</v>
      </c>
      <c r="E19" s="5">
        <f t="shared" si="1"/>
        <v>-0.13653738327572593</v>
      </c>
      <c r="F19" s="6">
        <f t="shared" si="0"/>
        <v>0.13653738327572593</v>
      </c>
      <c r="G19" s="6"/>
      <c r="H19" s="5">
        <v>0.58818853650134295</v>
      </c>
      <c r="I19" s="5">
        <f t="shared" si="2"/>
        <v>-0.12615482991281704</v>
      </c>
      <c r="J19" s="6">
        <f t="shared" si="3"/>
        <v>0.12615482991281704</v>
      </c>
    </row>
    <row r="20" spans="1:10" x14ac:dyDescent="0.35">
      <c r="A20" s="4">
        <v>43908</v>
      </c>
      <c r="B20" s="5">
        <v>0.64843800001674201</v>
      </c>
      <c r="C20" s="3"/>
      <c r="D20" s="5">
        <v>0.58340000000000003</v>
      </c>
      <c r="E20" s="5">
        <f t="shared" si="1"/>
        <v>-0.1002994889489246</v>
      </c>
      <c r="F20" s="6">
        <f t="shared" si="0"/>
        <v>0.1002994889489246</v>
      </c>
      <c r="G20" s="6"/>
      <c r="H20" s="5">
        <v>0.40599895373339601</v>
      </c>
      <c r="I20" s="5">
        <f t="shared" si="2"/>
        <v>-0.37388161439811746</v>
      </c>
      <c r="J20" s="6">
        <f t="shared" si="3"/>
        <v>0.37388161439811746</v>
      </c>
    </row>
    <row r="21" spans="1:10" x14ac:dyDescent="0.35">
      <c r="A21" s="4">
        <v>43909</v>
      </c>
      <c r="B21" s="5">
        <v>0.56758934855461096</v>
      </c>
      <c r="C21" s="3"/>
      <c r="D21" s="5">
        <v>0.58560000000000001</v>
      </c>
      <c r="E21" s="5">
        <f t="shared" si="1"/>
        <v>3.1731834804958718E-2</v>
      </c>
      <c r="F21" s="6">
        <f t="shared" si="0"/>
        <v>3.1731834804958718E-2</v>
      </c>
      <c r="G21" s="6"/>
      <c r="H21" s="5">
        <v>0.39966591211175601</v>
      </c>
      <c r="I21" s="5">
        <f t="shared" si="2"/>
        <v>-0.29585374861328656</v>
      </c>
      <c r="J21" s="6">
        <f t="shared" si="3"/>
        <v>0.29585374861328656</v>
      </c>
    </row>
    <row r="22" spans="1:10" x14ac:dyDescent="0.35">
      <c r="A22" s="4">
        <v>43910</v>
      </c>
      <c r="B22" s="5">
        <v>0.70182906404158296</v>
      </c>
      <c r="C22" s="3"/>
      <c r="D22" s="5">
        <v>0.5877</v>
      </c>
      <c r="E22" s="5">
        <f t="shared" si="1"/>
        <v>-0.16261661120779813</v>
      </c>
      <c r="F22" s="6">
        <f t="shared" si="0"/>
        <v>0.16261661120779813</v>
      </c>
      <c r="G22" s="6"/>
      <c r="H22" s="5">
        <v>0.534649794325329</v>
      </c>
      <c r="I22" s="5">
        <f t="shared" si="2"/>
        <v>-0.23820511044887233</v>
      </c>
      <c r="J22" s="6">
        <f t="shared" si="3"/>
        <v>0.23820511044887233</v>
      </c>
    </row>
    <row r="23" spans="1:10" x14ac:dyDescent="0.35">
      <c r="A23" s="4">
        <v>43911</v>
      </c>
      <c r="B23" s="5">
        <v>0.45209678543938497</v>
      </c>
      <c r="C23" s="3"/>
      <c r="D23" s="5">
        <v>0.58989999999999998</v>
      </c>
      <c r="E23" s="5">
        <f t="shared" si="1"/>
        <v>0.30480910061478644</v>
      </c>
      <c r="F23" s="6">
        <f t="shared" si="0"/>
        <v>0.30480910061478644</v>
      </c>
      <c r="G23" s="6"/>
      <c r="H23" s="5">
        <v>0.53643638693625395</v>
      </c>
      <c r="I23" s="5">
        <f t="shared" si="2"/>
        <v>0.186552092855296</v>
      </c>
      <c r="J23" s="6">
        <f t="shared" si="3"/>
        <v>0.186552092855296</v>
      </c>
    </row>
    <row r="24" spans="1:10" x14ac:dyDescent="0.35">
      <c r="A24" s="4">
        <v>43912</v>
      </c>
      <c r="B24" s="5">
        <v>0.27024458381864702</v>
      </c>
      <c r="C24" s="3"/>
      <c r="D24" s="5">
        <v>0.59209999999999996</v>
      </c>
      <c r="E24" s="5">
        <f t="shared" si="1"/>
        <v>1.1909782302883836</v>
      </c>
      <c r="F24" s="6">
        <f t="shared" si="0"/>
        <v>1.1909782302883836</v>
      </c>
      <c r="G24" s="6"/>
      <c r="H24" s="5">
        <v>0.55454718136633196</v>
      </c>
      <c r="I24" s="5">
        <f t="shared" si="2"/>
        <v>1.0520195947330135</v>
      </c>
      <c r="J24" s="6">
        <f t="shared" si="3"/>
        <v>1.0520195947330135</v>
      </c>
    </row>
    <row r="25" spans="1:10" x14ac:dyDescent="0.35">
      <c r="A25" s="4">
        <v>43913</v>
      </c>
      <c r="B25" s="5">
        <v>0.76167633268568202</v>
      </c>
      <c r="C25" s="3"/>
      <c r="D25" s="5">
        <v>0.59440000000000004</v>
      </c>
      <c r="E25" s="5">
        <f t="shared" si="1"/>
        <v>-0.21961603046777514</v>
      </c>
      <c r="F25" s="6">
        <f t="shared" si="0"/>
        <v>0.21961603046777514</v>
      </c>
      <c r="G25" s="6"/>
      <c r="H25" s="5">
        <v>0.38280304013627398</v>
      </c>
      <c r="I25" s="5">
        <f t="shared" si="2"/>
        <v>-0.49742032972653255</v>
      </c>
      <c r="J25" s="6">
        <f t="shared" si="3"/>
        <v>0.49742032972653255</v>
      </c>
    </row>
    <row r="26" spans="1:10" x14ac:dyDescent="0.35">
      <c r="A26" s="4">
        <v>43914</v>
      </c>
      <c r="B26" s="5">
        <v>0.67375770343674501</v>
      </c>
      <c r="C26" s="3"/>
      <c r="D26" s="5">
        <v>0.59660000000000002</v>
      </c>
      <c r="E26" s="5">
        <f t="shared" si="1"/>
        <v>-0.11451847309971255</v>
      </c>
      <c r="F26" s="6">
        <f t="shared" si="0"/>
        <v>0.11451847309971255</v>
      </c>
      <c r="G26" s="6"/>
      <c r="H26" s="5">
        <v>0.43355638447141298</v>
      </c>
      <c r="I26" s="5">
        <f t="shared" si="2"/>
        <v>-0.35650994079933823</v>
      </c>
      <c r="J26" s="6">
        <f t="shared" si="3"/>
        <v>0.35650994079933823</v>
      </c>
    </row>
    <row r="27" spans="1:10" x14ac:dyDescent="0.35">
      <c r="A27" s="4">
        <v>43915</v>
      </c>
      <c r="B27" s="5">
        <v>0.65690651535987798</v>
      </c>
      <c r="C27" s="3"/>
      <c r="D27" s="5">
        <v>0.5988</v>
      </c>
      <c r="E27" s="5">
        <f t="shared" si="1"/>
        <v>-8.8454770962417786E-2</v>
      </c>
      <c r="F27" s="6">
        <f t="shared" si="0"/>
        <v>8.8454770962417786E-2</v>
      </c>
      <c r="G27" s="6"/>
      <c r="H27" s="5">
        <v>0.36762203361469398</v>
      </c>
      <c r="I27" s="5">
        <f t="shared" si="2"/>
        <v>-0.44037389640853714</v>
      </c>
      <c r="J27" s="6">
        <f t="shared" si="3"/>
        <v>0.44037389640853714</v>
      </c>
    </row>
    <row r="28" spans="1:10" x14ac:dyDescent="0.35">
      <c r="A28" s="4">
        <v>43916</v>
      </c>
      <c r="B28" s="5">
        <v>0.68861543271276604</v>
      </c>
      <c r="C28" s="3"/>
      <c r="D28" s="5">
        <v>0.60099999999999998</v>
      </c>
      <c r="E28" s="5">
        <f t="shared" si="1"/>
        <v>-0.12723419858252297</v>
      </c>
      <c r="F28" s="6">
        <f t="shared" si="0"/>
        <v>0.12723419858252297</v>
      </c>
      <c r="G28" s="6"/>
      <c r="H28" s="5">
        <v>0.29408430396555701</v>
      </c>
      <c r="I28" s="5">
        <f t="shared" si="2"/>
        <v>-0.57293390476738715</v>
      </c>
      <c r="J28" s="6">
        <f t="shared" si="3"/>
        <v>0.57293390476738715</v>
      </c>
    </row>
    <row r="29" spans="1:10" x14ac:dyDescent="0.35">
      <c r="A29" s="4">
        <v>43917</v>
      </c>
      <c r="B29" s="5">
        <v>0.64939865867296798</v>
      </c>
      <c r="C29" s="3"/>
      <c r="D29" s="5">
        <v>0.60329999999999995</v>
      </c>
      <c r="E29" s="5">
        <f t="shared" si="1"/>
        <v>-7.0986686001430363E-2</v>
      </c>
      <c r="F29" s="6">
        <f t="shared" si="0"/>
        <v>7.0986686001430363E-2</v>
      </c>
      <c r="G29" s="6"/>
      <c r="H29" s="5">
        <v>0.51489177624916205</v>
      </c>
      <c r="I29" s="5">
        <f t="shared" si="2"/>
        <v>-0.2071252852580075</v>
      </c>
      <c r="J29" s="6">
        <f t="shared" si="3"/>
        <v>0.2071252852580075</v>
      </c>
    </row>
    <row r="30" spans="1:10" x14ac:dyDescent="0.35">
      <c r="A30" s="4">
        <v>43918</v>
      </c>
      <c r="B30" s="5">
        <v>0.41677352388699801</v>
      </c>
      <c r="C30" s="3"/>
      <c r="D30" s="5">
        <v>0.60550000000000004</v>
      </c>
      <c r="E30" s="5">
        <f t="shared" si="1"/>
        <v>0.45282741176277891</v>
      </c>
      <c r="F30" s="6">
        <f t="shared" si="0"/>
        <v>0.45282741176277891</v>
      </c>
      <c r="G30" s="6"/>
      <c r="H30" s="5">
        <v>0.46702081506256499</v>
      </c>
      <c r="I30" s="5">
        <f t="shared" si="2"/>
        <v>0.1205625796642274</v>
      </c>
      <c r="J30" s="6">
        <f t="shared" si="3"/>
        <v>0.1205625796642274</v>
      </c>
    </row>
    <row r="31" spans="1:10" x14ac:dyDescent="0.35">
      <c r="A31" s="4">
        <v>43919</v>
      </c>
      <c r="B31" s="5">
        <v>0.28846326867739303</v>
      </c>
      <c r="C31" s="3"/>
      <c r="D31" s="5">
        <v>0.60780000000000001</v>
      </c>
      <c r="E31" s="5">
        <f t="shared" si="1"/>
        <v>1.1070273618778885</v>
      </c>
      <c r="F31" s="6">
        <f t="shared" si="0"/>
        <v>1.1070273618778885</v>
      </c>
      <c r="G31" s="6"/>
      <c r="H31" s="5">
        <v>0.50087764967299697</v>
      </c>
      <c r="I31" s="5">
        <f t="shared" si="2"/>
        <v>0.73636543733809168</v>
      </c>
      <c r="J31" s="6">
        <f t="shared" si="3"/>
        <v>0.73636543733809168</v>
      </c>
    </row>
    <row r="32" spans="1:10" x14ac:dyDescent="0.35">
      <c r="A32" s="4">
        <v>43920</v>
      </c>
      <c r="B32" s="5">
        <v>0.89842443598641197</v>
      </c>
      <c r="C32" s="3"/>
      <c r="D32" s="5">
        <v>0.61009999999999998</v>
      </c>
      <c r="E32" s="5">
        <f t="shared" ref="E32:E33" si="4">(D32-B32)/B32</f>
        <v>-0.32092229956974666</v>
      </c>
      <c r="F32" s="6">
        <f t="shared" ref="F32:F33" si="5">ABS((B32-D32)/B32)</f>
        <v>0.32092229956974666</v>
      </c>
      <c r="G32" s="6"/>
      <c r="H32" s="5">
        <v>0.24523648170571499</v>
      </c>
      <c r="I32" s="5">
        <f t="shared" ref="I32:I33" si="6">(H32-B32)/B32</f>
        <v>-0.72703716430368326</v>
      </c>
      <c r="J32" s="6">
        <f t="shared" ref="J32:J33" si="7">ABS((B32-H32)/B32)</f>
        <v>0.72703716430368326</v>
      </c>
    </row>
    <row r="33" spans="1:10" x14ac:dyDescent="0.35">
      <c r="A33" s="4">
        <v>43921</v>
      </c>
      <c r="B33" s="5">
        <v>1.2854656219482401</v>
      </c>
      <c r="C33" s="3"/>
      <c r="D33" s="5">
        <v>0.61229999999999996</v>
      </c>
      <c r="E33" s="5">
        <f t="shared" si="4"/>
        <v>-0.52367454286952952</v>
      </c>
      <c r="F33" s="6">
        <f t="shared" si="5"/>
        <v>0.52367454286952952</v>
      </c>
      <c r="G33" s="6"/>
      <c r="H33" s="5">
        <v>0.295119937370041</v>
      </c>
      <c r="I33" s="5">
        <f t="shared" si="6"/>
        <v>-0.77041786856753125</v>
      </c>
      <c r="J33" s="6">
        <f t="shared" si="7"/>
        <v>0.77041786856753125</v>
      </c>
    </row>
    <row r="34" spans="1:10" x14ac:dyDescent="0.35">
      <c r="A34" s="3"/>
      <c r="B34" s="3"/>
      <c r="C34" s="3"/>
      <c r="D34" s="3"/>
      <c r="E34" s="3"/>
      <c r="F34" s="5">
        <f>SUM(F3:F33)</f>
        <v>12.327442719692083</v>
      </c>
      <c r="G34" s="5"/>
      <c r="H34" s="3"/>
      <c r="I34" s="3"/>
      <c r="J34" s="5">
        <f>SUM(J3:J33)</f>
        <v>13.472536689838162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39.765944257071233</v>
      </c>
      <c r="G36" s="5"/>
      <c r="H36" s="3"/>
      <c r="I36" s="3" t="s">
        <v>4</v>
      </c>
      <c r="J36" s="5">
        <f>(J34/J35)*100</f>
        <v>43.459795773671487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5D8D-9B9F-4243-BEB1-9EE407383CA1}">
  <dimension ref="A1:T40"/>
  <sheetViews>
    <sheetView workbookViewId="0">
      <selection activeCell="A35" sqref="A35:S40"/>
    </sheetView>
  </sheetViews>
  <sheetFormatPr defaultRowHeight="14.5" x14ac:dyDescent="0.35"/>
  <cols>
    <col min="1" max="1" width="10.6328125" bestFit="1" customWidth="1"/>
    <col min="2" max="2" width="8.08984375" bestFit="1" customWidth="1"/>
    <col min="3" max="3" width="0" hidden="1" customWidth="1"/>
    <col min="4" max="4" width="8.81640625" bestFit="1" customWidth="1"/>
    <col min="5" max="5" width="7.1796875" bestFit="1" customWidth="1"/>
    <col min="6" max="6" width="8.81640625" hidden="1" customWidth="1"/>
    <col min="7" max="7" width="0" hidden="1" customWidth="1"/>
    <col min="8" max="8" width="8.81640625" bestFit="1" customWidth="1"/>
    <col min="9" max="9" width="6" bestFit="1" customWidth="1"/>
    <col min="10" max="10" width="8.81640625" hidden="1" customWidth="1"/>
    <col min="11" max="11" width="10.6328125" hidden="1" customWidth="1"/>
    <col min="12" max="12" width="8.81640625" bestFit="1" customWidth="1"/>
    <col min="13" max="13" width="0" hidden="1" customWidth="1"/>
    <col min="14" max="14" width="8.81640625" bestFit="1" customWidth="1"/>
    <col min="15" max="15" width="7.1796875" bestFit="1" customWidth="1"/>
    <col min="16" max="16" width="8.81640625" hidden="1" customWidth="1"/>
    <col min="17" max="17" width="0" hidden="1" customWidth="1"/>
    <col min="18" max="19" width="8.81640625" bestFit="1" customWidth="1"/>
    <col min="20" max="20" width="8.81640625" hidden="1" customWidth="1"/>
  </cols>
  <sheetData>
    <row r="1" spans="1:20" ht="57" thickBot="1" x14ac:dyDescent="0.4">
      <c r="A1" s="23"/>
      <c r="B1" s="22" t="s">
        <v>9</v>
      </c>
      <c r="C1" s="23"/>
      <c r="D1" s="22" t="s">
        <v>3</v>
      </c>
      <c r="E1" s="24"/>
      <c r="F1" s="25"/>
      <c r="G1" s="25"/>
      <c r="H1" s="22" t="s">
        <v>5</v>
      </c>
      <c r="I1" s="22"/>
      <c r="J1" s="23"/>
      <c r="K1" s="23" t="s">
        <v>0</v>
      </c>
      <c r="L1" s="22" t="s">
        <v>12</v>
      </c>
      <c r="M1" s="23"/>
      <c r="N1" s="22" t="s">
        <v>3</v>
      </c>
      <c r="O1" s="24"/>
      <c r="P1" s="25"/>
      <c r="Q1" s="25"/>
      <c r="R1" s="22" t="s">
        <v>5</v>
      </c>
      <c r="S1" s="22"/>
      <c r="T1" s="23"/>
    </row>
    <row r="2" spans="1:20" ht="29" thickBot="1" x14ac:dyDescent="0.4">
      <c r="A2" s="22" t="s">
        <v>0</v>
      </c>
      <c r="B2" s="22" t="s">
        <v>13</v>
      </c>
      <c r="C2" s="22"/>
      <c r="D2" s="22" t="s">
        <v>14</v>
      </c>
      <c r="E2" s="22" t="s">
        <v>15</v>
      </c>
      <c r="F2" s="22" t="s">
        <v>16</v>
      </c>
      <c r="G2" s="22"/>
      <c r="H2" s="22" t="s">
        <v>17</v>
      </c>
      <c r="I2" s="22" t="s">
        <v>18</v>
      </c>
      <c r="J2" s="22" t="s">
        <v>19</v>
      </c>
      <c r="K2" s="22" t="s">
        <v>0</v>
      </c>
      <c r="L2" s="22" t="s">
        <v>13</v>
      </c>
      <c r="M2" s="22"/>
      <c r="N2" s="22" t="s">
        <v>14</v>
      </c>
      <c r="O2" s="22" t="s">
        <v>15</v>
      </c>
      <c r="P2" s="22" t="s">
        <v>16</v>
      </c>
      <c r="Q2" s="22"/>
      <c r="R2" s="22" t="s">
        <v>17</v>
      </c>
      <c r="S2" s="22" t="s">
        <v>18</v>
      </c>
      <c r="T2" s="22" t="s">
        <v>19</v>
      </c>
    </row>
    <row r="3" spans="1:20" x14ac:dyDescent="0.35">
      <c r="A3" s="13">
        <v>43891</v>
      </c>
      <c r="B3" s="14">
        <v>0.30143226517571298</v>
      </c>
      <c r="C3" s="17"/>
      <c r="D3" s="14">
        <v>0.32029999999999997</v>
      </c>
      <c r="E3" s="14">
        <f>(D3-B3)/B3</f>
        <v>6.2593613902906131E-2</v>
      </c>
      <c r="F3" s="15">
        <f t="shared" ref="F3:F33" si="0">ABS((B3-D3)/B3)</f>
        <v>6.2593613902906131E-2</v>
      </c>
      <c r="G3" s="15"/>
      <c r="H3" s="14">
        <v>0.30143226517571298</v>
      </c>
      <c r="I3" s="14">
        <f>(H3-B3)/B3</f>
        <v>0</v>
      </c>
      <c r="J3" s="15">
        <f>ABS((B3-H3)/B3)</f>
        <v>0</v>
      </c>
      <c r="K3" s="13">
        <v>43891</v>
      </c>
      <c r="L3" s="14">
        <v>0.20892942547798099</v>
      </c>
      <c r="M3" s="17"/>
      <c r="N3" s="14">
        <v>0.54759999999999998</v>
      </c>
      <c r="O3" s="14">
        <f>(N3-L3)/L3</f>
        <v>1.6209807390568418</v>
      </c>
      <c r="P3" s="15">
        <f t="shared" ref="P3:P33" si="1">ABS((L3-N3)/L3)</f>
        <v>1.6209807390568418</v>
      </c>
      <c r="Q3" s="15"/>
      <c r="R3" s="14">
        <v>0.20892942547798099</v>
      </c>
      <c r="S3" s="14">
        <f>(R3-L3)/L3</f>
        <v>0</v>
      </c>
      <c r="T3" s="15">
        <f>ABS((L3-R3)/L3)</f>
        <v>0</v>
      </c>
    </row>
    <row r="4" spans="1:20" x14ac:dyDescent="0.35">
      <c r="A4" s="13">
        <v>43892</v>
      </c>
      <c r="B4" s="14">
        <v>0.33736735565272902</v>
      </c>
      <c r="C4" s="17"/>
      <c r="D4" s="14">
        <v>0.32029999999999997</v>
      </c>
      <c r="E4" s="14">
        <f t="shared" ref="E4:E33" si="2">(D4-B4)/B4</f>
        <v>-5.0589825502552248E-2</v>
      </c>
      <c r="F4" s="15">
        <f t="shared" si="0"/>
        <v>5.0589825502552248E-2</v>
      </c>
      <c r="G4" s="15"/>
      <c r="H4" s="14">
        <v>0.330798580404494</v>
      </c>
      <c r="I4" s="14">
        <f t="shared" ref="I4:I33" si="3">(H4-B4)/B4</f>
        <v>-1.9470690148802129E-2</v>
      </c>
      <c r="J4" s="15">
        <f t="shared" ref="J4:J33" si="4">ABS((B4-H4)/B4)</f>
        <v>1.9470690148802129E-2</v>
      </c>
      <c r="K4" s="13">
        <v>43892</v>
      </c>
      <c r="L4" s="14">
        <v>0.73198213481629804</v>
      </c>
      <c r="M4" s="17"/>
      <c r="N4" s="14">
        <v>0.54959999999999998</v>
      </c>
      <c r="O4" s="14">
        <f t="shared" ref="O4:O33" si="5">(N4-L4)/L4</f>
        <v>-0.24916200292520746</v>
      </c>
      <c r="P4" s="15">
        <f t="shared" si="1"/>
        <v>0.24916200292520746</v>
      </c>
      <c r="Q4" s="15"/>
      <c r="R4" s="14">
        <v>0.64936423500415597</v>
      </c>
      <c r="S4" s="14">
        <f t="shared" ref="S4:S33" si="6">(R4-L4)/L4</f>
        <v>-0.11286873802306156</v>
      </c>
      <c r="T4" s="15">
        <f t="shared" ref="T4:T33" si="7">ABS((L4-R4)/L4)</f>
        <v>0.11286873802306156</v>
      </c>
    </row>
    <row r="5" spans="1:20" x14ac:dyDescent="0.35">
      <c r="A5" s="13">
        <v>43893</v>
      </c>
      <c r="B5" s="14">
        <v>0.329857854048411</v>
      </c>
      <c r="C5" s="17"/>
      <c r="D5" s="14">
        <v>0.32029999999999997</v>
      </c>
      <c r="E5" s="14">
        <f t="shared" si="2"/>
        <v>-2.8975675222237662E-2</v>
      </c>
      <c r="F5" s="15">
        <f t="shared" si="0"/>
        <v>2.8975675222237662E-2</v>
      </c>
      <c r="G5" s="15"/>
      <c r="H5" s="14">
        <v>0.31840162825506502</v>
      </c>
      <c r="I5" s="14">
        <f t="shared" si="3"/>
        <v>-3.4730795864768564E-2</v>
      </c>
      <c r="J5" s="15">
        <f t="shared" si="4"/>
        <v>3.4730795864768564E-2</v>
      </c>
      <c r="K5" s="13">
        <v>43893</v>
      </c>
      <c r="L5" s="14">
        <v>0.63196168144543896</v>
      </c>
      <c r="M5" s="17"/>
      <c r="N5" s="14">
        <v>0.55169999999999997</v>
      </c>
      <c r="O5" s="14">
        <f t="shared" si="5"/>
        <v>-0.12700403173474445</v>
      </c>
      <c r="P5" s="15">
        <f t="shared" si="1"/>
        <v>0.12700403173474445</v>
      </c>
      <c r="Q5" s="15"/>
      <c r="R5" s="14">
        <v>0.43330831036850098</v>
      </c>
      <c r="S5" s="14">
        <f t="shared" si="6"/>
        <v>-0.31434401310942284</v>
      </c>
      <c r="T5" s="15">
        <f t="shared" si="7"/>
        <v>0.31434401310942284</v>
      </c>
    </row>
    <row r="6" spans="1:20" x14ac:dyDescent="0.35">
      <c r="A6" s="13">
        <v>43894</v>
      </c>
      <c r="B6" s="14">
        <v>0.330010775725046</v>
      </c>
      <c r="C6" s="17"/>
      <c r="D6" s="14">
        <v>0.32029999999999997</v>
      </c>
      <c r="E6" s="14">
        <f t="shared" si="2"/>
        <v>-2.9425632250071505E-2</v>
      </c>
      <c r="F6" s="15">
        <f t="shared" si="0"/>
        <v>2.9425632250071505E-2</v>
      </c>
      <c r="G6" s="15"/>
      <c r="H6" s="14">
        <v>0.32233425174762997</v>
      </c>
      <c r="I6" s="14">
        <f t="shared" si="3"/>
        <v>-2.3261434298775297E-2</v>
      </c>
      <c r="J6" s="15">
        <f t="shared" si="4"/>
        <v>2.3261434298775297E-2</v>
      </c>
      <c r="K6" s="13">
        <v>43894</v>
      </c>
      <c r="L6" s="14">
        <v>0.65214352541499598</v>
      </c>
      <c r="M6" s="17"/>
      <c r="N6" s="14">
        <v>0.55369999999999997</v>
      </c>
      <c r="O6" s="14">
        <f t="shared" si="5"/>
        <v>-0.15095377256463721</v>
      </c>
      <c r="P6" s="15">
        <f t="shared" si="1"/>
        <v>0.15095377256463721</v>
      </c>
      <c r="Q6" s="15"/>
      <c r="R6" s="14">
        <v>0.40929518962669698</v>
      </c>
      <c r="S6" s="14">
        <f t="shared" si="6"/>
        <v>-0.37238479924148721</v>
      </c>
      <c r="T6" s="15">
        <f>ABS((L6-R6)/L6)</f>
        <v>0.37238479924148721</v>
      </c>
    </row>
    <row r="7" spans="1:20" x14ac:dyDescent="0.35">
      <c r="A7" s="13">
        <v>43895</v>
      </c>
      <c r="B7" s="14">
        <v>0.32691788276036499</v>
      </c>
      <c r="C7" s="17"/>
      <c r="D7" s="14">
        <v>0.32029999999999997</v>
      </c>
      <c r="E7" s="14">
        <f t="shared" si="2"/>
        <v>-2.02432571277112E-2</v>
      </c>
      <c r="F7" s="15">
        <f t="shared" si="0"/>
        <v>2.02432571277112E-2</v>
      </c>
      <c r="G7" s="15"/>
      <c r="H7" s="14">
        <v>0.31299159601770499</v>
      </c>
      <c r="I7" s="14">
        <f t="shared" si="3"/>
        <v>-4.2598730375566961E-2</v>
      </c>
      <c r="J7" s="15">
        <f t="shared" si="4"/>
        <v>4.2598730375566961E-2</v>
      </c>
      <c r="K7" s="13">
        <v>43895</v>
      </c>
      <c r="L7" s="14">
        <v>0.60491660369766997</v>
      </c>
      <c r="M7" s="17"/>
      <c r="N7" s="14">
        <v>0.55579999999999996</v>
      </c>
      <c r="O7" s="14">
        <f t="shared" si="5"/>
        <v>-8.1195661348085424E-2</v>
      </c>
      <c r="P7" s="15">
        <f t="shared" si="1"/>
        <v>8.1195661348085424E-2</v>
      </c>
      <c r="Q7" s="15"/>
      <c r="R7" s="14">
        <v>0.29289323880672002</v>
      </c>
      <c r="S7" s="14">
        <f t="shared" si="6"/>
        <v>-0.51581220119210924</v>
      </c>
      <c r="T7" s="15">
        <f t="shared" si="7"/>
        <v>0.51581220119210924</v>
      </c>
    </row>
    <row r="8" spans="1:20" x14ac:dyDescent="0.35">
      <c r="A8" s="13">
        <v>43896</v>
      </c>
      <c r="B8" s="14">
        <v>0.33576680620511301</v>
      </c>
      <c r="C8" s="17"/>
      <c r="D8" s="14">
        <v>0.32029999999999997</v>
      </c>
      <c r="E8" s="14">
        <f t="shared" si="2"/>
        <v>-4.6064131174612548E-2</v>
      </c>
      <c r="F8" s="15">
        <f t="shared" si="0"/>
        <v>4.6064131174612548E-2</v>
      </c>
      <c r="G8" s="15"/>
      <c r="H8" s="14">
        <v>0.329921254148142</v>
      </c>
      <c r="I8" s="14">
        <f t="shared" si="3"/>
        <v>-1.7409559101563148E-2</v>
      </c>
      <c r="J8" s="15">
        <f t="shared" si="4"/>
        <v>1.7409559101563148E-2</v>
      </c>
      <c r="K8" s="13">
        <v>43896</v>
      </c>
      <c r="L8" s="14">
        <v>0.75245169136259205</v>
      </c>
      <c r="M8" s="17"/>
      <c r="N8" s="14">
        <v>0.55789999999999995</v>
      </c>
      <c r="O8" s="14">
        <f t="shared" si="5"/>
        <v>-0.25855705236077592</v>
      </c>
      <c r="P8" s="15">
        <f t="shared" si="1"/>
        <v>0.25855705236077592</v>
      </c>
      <c r="Q8" s="15"/>
      <c r="R8" s="14">
        <v>0.62727150788765296</v>
      </c>
      <c r="S8" s="14">
        <f t="shared" si="6"/>
        <v>-0.16636308338712624</v>
      </c>
      <c r="T8" s="15">
        <f t="shared" si="7"/>
        <v>0.16636308338712624</v>
      </c>
    </row>
    <row r="9" spans="1:20" x14ac:dyDescent="0.35">
      <c r="A9" s="13">
        <v>43897</v>
      </c>
      <c r="B9" s="14">
        <v>0.30930020213127102</v>
      </c>
      <c r="C9" s="17"/>
      <c r="D9" s="14">
        <v>0.32029999999999997</v>
      </c>
      <c r="E9" s="14">
        <f t="shared" si="2"/>
        <v>3.5563500421058561E-2</v>
      </c>
      <c r="F9" s="15">
        <f t="shared" si="0"/>
        <v>3.5563500421058561E-2</v>
      </c>
      <c r="G9" s="15"/>
      <c r="H9" s="14">
        <v>0.33019966024410302</v>
      </c>
      <c r="I9" s="14">
        <f t="shared" si="3"/>
        <v>6.7570140493998135E-2</v>
      </c>
      <c r="J9" s="15">
        <f t="shared" si="4"/>
        <v>6.7570140493998135E-2</v>
      </c>
      <c r="K9" s="13">
        <v>43897</v>
      </c>
      <c r="L9" s="14">
        <v>0.358693028820885</v>
      </c>
      <c r="M9" s="17"/>
      <c r="N9" s="14">
        <v>0.56000000000000005</v>
      </c>
      <c r="O9" s="14">
        <f t="shared" si="5"/>
        <v>0.56122353936139258</v>
      </c>
      <c r="P9" s="15">
        <f t="shared" si="1"/>
        <v>0.56122353936139258</v>
      </c>
      <c r="Q9" s="15"/>
      <c r="R9" s="14">
        <v>0.60563778016303305</v>
      </c>
      <c r="S9" s="14">
        <f t="shared" si="6"/>
        <v>0.68845706913769167</v>
      </c>
      <c r="T9" s="15">
        <f t="shared" si="7"/>
        <v>0.68845706913769167</v>
      </c>
    </row>
    <row r="10" spans="1:20" x14ac:dyDescent="0.35">
      <c r="A10" s="13">
        <v>43898</v>
      </c>
      <c r="B10" s="14">
        <v>0.30401431388325101</v>
      </c>
      <c r="C10" s="17"/>
      <c r="D10" s="14">
        <v>0.32029999999999997</v>
      </c>
      <c r="E10" s="14">
        <f t="shared" si="2"/>
        <v>5.3568813615147967E-2</v>
      </c>
      <c r="F10" s="15">
        <f t="shared" si="0"/>
        <v>5.3568813615147967E-2</v>
      </c>
      <c r="G10" s="15"/>
      <c r="H10" s="14">
        <v>0.33065411802642702</v>
      </c>
      <c r="I10" s="14">
        <f t="shared" si="3"/>
        <v>8.7626808760742622E-2</v>
      </c>
      <c r="J10" s="15">
        <f t="shared" si="4"/>
        <v>8.7626808760742622E-2</v>
      </c>
      <c r="K10" s="13">
        <v>43898</v>
      </c>
      <c r="L10" s="14">
        <v>0.26593708793322202</v>
      </c>
      <c r="M10" s="17"/>
      <c r="N10" s="14">
        <v>0.56200000000000006</v>
      </c>
      <c r="O10" s="14">
        <f t="shared" si="5"/>
        <v>1.1132817703904494</v>
      </c>
      <c r="P10" s="15">
        <f t="shared" si="1"/>
        <v>1.1132817703904494</v>
      </c>
      <c r="Q10" s="15"/>
      <c r="R10" s="14">
        <v>0.63757710432611103</v>
      </c>
      <c r="S10" s="14">
        <f t="shared" si="6"/>
        <v>1.3974734373500002</v>
      </c>
      <c r="T10" s="15">
        <f t="shared" si="7"/>
        <v>1.3974734373500002</v>
      </c>
    </row>
    <row r="11" spans="1:20" x14ac:dyDescent="0.35">
      <c r="A11" s="13">
        <v>43899</v>
      </c>
      <c r="B11" s="14">
        <v>0.35461268491215098</v>
      </c>
      <c r="C11" s="17"/>
      <c r="D11" s="14">
        <v>0.32029999999999997</v>
      </c>
      <c r="E11" s="14">
        <f t="shared" si="2"/>
        <v>-9.6761019478621771E-2</v>
      </c>
      <c r="F11" s="15">
        <f t="shared" si="0"/>
        <v>9.6761019478621771E-2</v>
      </c>
      <c r="G11" s="15"/>
      <c r="H11" s="14">
        <v>0.33379744493126301</v>
      </c>
      <c r="I11" s="14">
        <f t="shared" si="3"/>
        <v>-5.8698520573353362E-2</v>
      </c>
      <c r="J11" s="15">
        <f t="shared" si="4"/>
        <v>5.8698520573353362E-2</v>
      </c>
      <c r="K11" s="13">
        <v>43899</v>
      </c>
      <c r="L11" s="14">
        <v>1.0158244106504599</v>
      </c>
      <c r="M11" s="17"/>
      <c r="N11" s="14">
        <v>0.56410000000000005</v>
      </c>
      <c r="O11" s="14">
        <f t="shared" si="5"/>
        <v>-0.44468749314776607</v>
      </c>
      <c r="P11" s="15">
        <f t="shared" si="1"/>
        <v>0.44468749314776607</v>
      </c>
      <c r="Q11" s="15"/>
      <c r="R11" s="14">
        <v>0.81749897287173001</v>
      </c>
      <c r="S11" s="14">
        <f t="shared" si="6"/>
        <v>-0.19523594402672087</v>
      </c>
      <c r="T11" s="15">
        <f t="shared" si="7"/>
        <v>0.19523594402672087</v>
      </c>
    </row>
    <row r="12" spans="1:20" x14ac:dyDescent="0.35">
      <c r="A12" s="13">
        <v>43900</v>
      </c>
      <c r="B12" s="14">
        <v>0.32993136843045501</v>
      </c>
      <c r="C12" s="17"/>
      <c r="D12" s="14">
        <v>0.32029999999999997</v>
      </c>
      <c r="E12" s="14">
        <f t="shared" si="2"/>
        <v>-2.919203613852556E-2</v>
      </c>
      <c r="F12" s="15">
        <f t="shared" si="0"/>
        <v>2.919203613852556E-2</v>
      </c>
      <c r="G12" s="15"/>
      <c r="H12" s="14">
        <v>0.31829932025237101</v>
      </c>
      <c r="I12" s="14">
        <f t="shared" si="3"/>
        <v>-3.525596318234249E-2</v>
      </c>
      <c r="J12" s="15">
        <f t="shared" si="4"/>
        <v>3.525596318234249E-2</v>
      </c>
      <c r="K12" s="13">
        <v>43900</v>
      </c>
      <c r="L12" s="14">
        <v>0.67767100599077001</v>
      </c>
      <c r="M12" s="17"/>
      <c r="N12" s="14">
        <v>0.56620000000000004</v>
      </c>
      <c r="O12" s="14">
        <f t="shared" si="5"/>
        <v>-0.16449133134712898</v>
      </c>
      <c r="P12" s="15">
        <f t="shared" si="1"/>
        <v>0.16449133134712898</v>
      </c>
      <c r="Q12" s="15"/>
      <c r="R12" s="14">
        <v>0.46875874860992001</v>
      </c>
      <c r="S12" s="14">
        <f t="shared" si="6"/>
        <v>-0.308279763386683</v>
      </c>
      <c r="T12" s="15">
        <f t="shared" si="7"/>
        <v>0.308279763386683</v>
      </c>
    </row>
    <row r="13" spans="1:20" x14ac:dyDescent="0.35">
      <c r="A13" s="13">
        <v>43901</v>
      </c>
      <c r="B13" s="14">
        <v>0.31603276530901497</v>
      </c>
      <c r="C13" s="17"/>
      <c r="D13" s="14">
        <v>0.32029999999999997</v>
      </c>
      <c r="E13" s="14">
        <f t="shared" si="2"/>
        <v>1.350250720621491E-2</v>
      </c>
      <c r="F13" s="15">
        <f t="shared" si="0"/>
        <v>1.350250720621491E-2</v>
      </c>
      <c r="G13" s="15"/>
      <c r="H13" s="14">
        <v>0.32534366062386699</v>
      </c>
      <c r="I13" s="14">
        <f t="shared" si="3"/>
        <v>2.9461803765023796E-2</v>
      </c>
      <c r="J13" s="15">
        <f t="shared" si="4"/>
        <v>2.9461803765023796E-2</v>
      </c>
      <c r="K13" s="13">
        <v>43901</v>
      </c>
      <c r="L13" s="14">
        <v>0.45098873509301002</v>
      </c>
      <c r="M13" s="17"/>
      <c r="N13" s="14">
        <v>0.56840000000000002</v>
      </c>
      <c r="O13" s="14">
        <f t="shared" si="5"/>
        <v>0.26034190162815396</v>
      </c>
      <c r="P13" s="15">
        <f t="shared" si="1"/>
        <v>0.26034190162815396</v>
      </c>
      <c r="Q13" s="15"/>
      <c r="R13" s="14">
        <v>0.44907168432699901</v>
      </c>
      <c r="S13" s="14">
        <f t="shared" si="6"/>
        <v>-4.2507730611400828E-3</v>
      </c>
      <c r="T13" s="15">
        <f t="shared" si="7"/>
        <v>4.2507730611400828E-3</v>
      </c>
    </row>
    <row r="14" spans="1:20" x14ac:dyDescent="0.35">
      <c r="A14" s="13">
        <v>43902</v>
      </c>
      <c r="B14" s="14">
        <v>0.33248782886399098</v>
      </c>
      <c r="C14" s="17"/>
      <c r="D14" s="14">
        <v>0.32029999999999997</v>
      </c>
      <c r="E14" s="14">
        <f t="shared" si="2"/>
        <v>-3.6656466210005574E-2</v>
      </c>
      <c r="F14" s="15">
        <f t="shared" si="0"/>
        <v>3.6656466210005574E-2</v>
      </c>
      <c r="G14" s="15"/>
      <c r="H14" s="14">
        <v>0.31635491700556501</v>
      </c>
      <c r="I14" s="14">
        <f t="shared" si="3"/>
        <v>-4.8521811801494161E-2</v>
      </c>
      <c r="J14" s="15">
        <f t="shared" si="4"/>
        <v>4.8521811801494161E-2</v>
      </c>
      <c r="K14" s="13">
        <v>43902</v>
      </c>
      <c r="L14" s="14">
        <v>0.68609411848915902</v>
      </c>
      <c r="M14" s="17"/>
      <c r="N14" s="14">
        <v>0.57050000000000001</v>
      </c>
      <c r="O14" s="14">
        <f t="shared" si="5"/>
        <v>-0.16848143042489225</v>
      </c>
      <c r="P14" s="15">
        <f t="shared" si="1"/>
        <v>0.16848143042489225</v>
      </c>
      <c r="Q14" s="15"/>
      <c r="R14" s="14">
        <v>0.35895669302612598</v>
      </c>
      <c r="S14" s="14">
        <f t="shared" si="6"/>
        <v>-0.4768112954873</v>
      </c>
      <c r="T14" s="15">
        <f t="shared" si="7"/>
        <v>0.4768112954873</v>
      </c>
    </row>
    <row r="15" spans="1:20" x14ac:dyDescent="0.35">
      <c r="A15" s="13">
        <v>43903</v>
      </c>
      <c r="B15" s="14">
        <v>0.33758457170592399</v>
      </c>
      <c r="C15" s="17"/>
      <c r="D15" s="14">
        <v>0.32029999999999997</v>
      </c>
      <c r="E15" s="14">
        <f t="shared" si="2"/>
        <v>-5.1200715774952284E-2</v>
      </c>
      <c r="F15" s="15">
        <f t="shared" si="0"/>
        <v>5.1200715774952284E-2</v>
      </c>
      <c r="G15" s="15"/>
      <c r="H15" s="14">
        <v>0.33126652531914602</v>
      </c>
      <c r="I15" s="14">
        <f t="shared" si="3"/>
        <v>-1.8715447672418301E-2</v>
      </c>
      <c r="J15" s="15">
        <f t="shared" si="4"/>
        <v>1.8715447672418301E-2</v>
      </c>
      <c r="K15" s="13">
        <v>43903</v>
      </c>
      <c r="L15" s="14">
        <v>0.75241923133532196</v>
      </c>
      <c r="M15" s="17"/>
      <c r="N15" s="14">
        <v>0.5726</v>
      </c>
      <c r="O15" s="14">
        <f t="shared" si="5"/>
        <v>-0.23898808516124173</v>
      </c>
      <c r="P15" s="15">
        <f t="shared" si="1"/>
        <v>0.23898808516124173</v>
      </c>
      <c r="Q15" s="15"/>
      <c r="R15" s="14">
        <v>0.77922226901663105</v>
      </c>
      <c r="S15" s="14">
        <f t="shared" si="6"/>
        <v>3.5622478221006684E-2</v>
      </c>
      <c r="T15" s="15">
        <f t="shared" si="7"/>
        <v>3.5622478221006684E-2</v>
      </c>
    </row>
    <row r="16" spans="1:20" x14ac:dyDescent="0.35">
      <c r="A16" s="13">
        <v>43904</v>
      </c>
      <c r="B16" s="14">
        <v>0.30723892450332602</v>
      </c>
      <c r="C16" s="17"/>
      <c r="D16" s="14">
        <v>0.32029999999999997</v>
      </c>
      <c r="E16" s="14">
        <f t="shared" si="2"/>
        <v>4.2511135325018247E-2</v>
      </c>
      <c r="F16" s="15">
        <f t="shared" si="0"/>
        <v>4.2511135325018247E-2</v>
      </c>
      <c r="G16" s="15"/>
      <c r="H16" s="14">
        <v>0.31868870071064298</v>
      </c>
      <c r="I16" s="14">
        <f t="shared" si="3"/>
        <v>3.7266684961309367E-2</v>
      </c>
      <c r="J16" s="15">
        <f t="shared" si="4"/>
        <v>3.7266684961309367E-2</v>
      </c>
      <c r="K16" s="13">
        <v>43904</v>
      </c>
      <c r="L16" s="14">
        <v>0.35970075925191197</v>
      </c>
      <c r="M16" s="17"/>
      <c r="N16" s="14">
        <v>0.57479999999999998</v>
      </c>
      <c r="O16" s="14">
        <f t="shared" si="5"/>
        <v>0.59799495890817933</v>
      </c>
      <c r="P16" s="15">
        <f t="shared" si="1"/>
        <v>0.59799495890817933</v>
      </c>
      <c r="Q16" s="15"/>
      <c r="R16" s="14">
        <v>0.50658058289071695</v>
      </c>
      <c r="S16" s="14">
        <f t="shared" si="6"/>
        <v>0.40833893135026583</v>
      </c>
      <c r="T16" s="15">
        <f t="shared" si="7"/>
        <v>0.40833893135026583</v>
      </c>
    </row>
    <row r="17" spans="1:20" x14ac:dyDescent="0.35">
      <c r="A17" s="13">
        <v>43905</v>
      </c>
      <c r="B17" s="14">
        <v>0.30460059112972598</v>
      </c>
      <c r="C17" s="17"/>
      <c r="D17" s="14">
        <v>0.32029999999999997</v>
      </c>
      <c r="E17" s="14">
        <f t="shared" si="2"/>
        <v>5.1540966522904047E-2</v>
      </c>
      <c r="F17" s="15">
        <f t="shared" si="0"/>
        <v>5.1540966522904047E-2</v>
      </c>
      <c r="G17" s="15"/>
      <c r="H17" s="14">
        <v>0.33454674305820897</v>
      </c>
      <c r="I17" s="14">
        <f t="shared" si="3"/>
        <v>9.8312849024410648E-2</v>
      </c>
      <c r="J17" s="15">
        <f t="shared" si="4"/>
        <v>9.8312849024410648E-2</v>
      </c>
      <c r="K17" s="13">
        <v>43905</v>
      </c>
      <c r="L17" s="14">
        <v>0.280360299348831</v>
      </c>
      <c r="M17" s="17"/>
      <c r="N17" s="14">
        <v>0.57689999999999997</v>
      </c>
      <c r="O17" s="14">
        <f t="shared" si="5"/>
        <v>1.05770931668969</v>
      </c>
      <c r="P17" s="15">
        <f t="shared" si="1"/>
        <v>1.05770931668969</v>
      </c>
      <c r="Q17" s="15"/>
      <c r="R17" s="14">
        <v>0.67359651625441497</v>
      </c>
      <c r="S17" s="14">
        <f t="shared" si="6"/>
        <v>1.4026102048646696</v>
      </c>
      <c r="T17" s="15">
        <f t="shared" si="7"/>
        <v>1.4026102048646696</v>
      </c>
    </row>
    <row r="18" spans="1:20" x14ac:dyDescent="0.35">
      <c r="A18" s="13">
        <v>43906</v>
      </c>
      <c r="B18" s="14">
        <v>0.34978340930408902</v>
      </c>
      <c r="C18" s="17"/>
      <c r="D18" s="14">
        <v>0.32029999999999997</v>
      </c>
      <c r="E18" s="14">
        <f t="shared" si="2"/>
        <v>-8.4290473818491599E-2</v>
      </c>
      <c r="F18" s="15">
        <f t="shared" si="0"/>
        <v>8.4290473818491599E-2</v>
      </c>
      <c r="G18" s="15"/>
      <c r="H18" s="14">
        <v>0.320544840868416</v>
      </c>
      <c r="I18" s="14">
        <f t="shared" si="3"/>
        <v>-8.3590495312069149E-2</v>
      </c>
      <c r="J18" s="15">
        <f t="shared" si="4"/>
        <v>8.3590495312069149E-2</v>
      </c>
      <c r="K18" s="13">
        <v>43906</v>
      </c>
      <c r="L18" s="14">
        <v>0.80434005591604396</v>
      </c>
      <c r="M18" s="17"/>
      <c r="N18" s="14">
        <v>0.57899999999999996</v>
      </c>
      <c r="O18" s="14">
        <f t="shared" si="5"/>
        <v>-0.28015520830851759</v>
      </c>
      <c r="P18" s="15">
        <f t="shared" si="1"/>
        <v>0.28015520830851759</v>
      </c>
      <c r="Q18" s="15"/>
      <c r="R18" s="14">
        <v>0.50490793270506695</v>
      </c>
      <c r="S18" s="14">
        <f t="shared" si="6"/>
        <v>-0.37227056020473931</v>
      </c>
      <c r="T18" s="15">
        <f t="shared" si="7"/>
        <v>0.37227056020473931</v>
      </c>
    </row>
    <row r="19" spans="1:20" x14ac:dyDescent="0.35">
      <c r="A19" s="13">
        <v>43907</v>
      </c>
      <c r="B19" s="14">
        <v>0.339993897411558</v>
      </c>
      <c r="C19" s="17"/>
      <c r="D19" s="14">
        <v>0.32029999999999997</v>
      </c>
      <c r="E19" s="14">
        <f t="shared" si="2"/>
        <v>-5.7924267351536697E-2</v>
      </c>
      <c r="F19" s="15">
        <f t="shared" si="0"/>
        <v>5.7924267351536697E-2</v>
      </c>
      <c r="G19" s="15"/>
      <c r="H19" s="14">
        <v>0.32538972616648998</v>
      </c>
      <c r="I19" s="14">
        <f t="shared" si="3"/>
        <v>-4.2954215814614664E-2</v>
      </c>
      <c r="J19" s="15">
        <f t="shared" si="4"/>
        <v>4.2954215814614664E-2</v>
      </c>
      <c r="K19" s="13">
        <v>43907</v>
      </c>
      <c r="L19" s="14">
        <v>0.67310383650991601</v>
      </c>
      <c r="M19" s="17"/>
      <c r="N19" s="14">
        <v>0.58120000000000005</v>
      </c>
      <c r="O19" s="14">
        <f t="shared" si="5"/>
        <v>-0.13653738327572593</v>
      </c>
      <c r="P19" s="15">
        <f t="shared" si="1"/>
        <v>0.13653738327572593</v>
      </c>
      <c r="Q19" s="15"/>
      <c r="R19" s="14">
        <v>0.58818853650134295</v>
      </c>
      <c r="S19" s="14">
        <f t="shared" si="6"/>
        <v>-0.12615482991281704</v>
      </c>
      <c r="T19" s="15">
        <f t="shared" si="7"/>
        <v>0.12615482991281704</v>
      </c>
    </row>
    <row r="20" spans="1:20" x14ac:dyDescent="0.35">
      <c r="A20" s="13">
        <v>43908</v>
      </c>
      <c r="B20" s="14">
        <v>0.337540959649615</v>
      </c>
      <c r="C20" s="17"/>
      <c r="D20" s="14">
        <v>0.32029999999999997</v>
      </c>
      <c r="E20" s="14">
        <f t="shared" si="2"/>
        <v>-5.1078125948068757E-2</v>
      </c>
      <c r="F20" s="15">
        <f t="shared" si="0"/>
        <v>5.1078125948068757E-2</v>
      </c>
      <c r="G20" s="15"/>
      <c r="H20" s="14">
        <v>0.32040733804287402</v>
      </c>
      <c r="I20" s="14">
        <f t="shared" si="3"/>
        <v>-5.0760125895614461E-2</v>
      </c>
      <c r="J20" s="15">
        <f t="shared" si="4"/>
        <v>5.0760125895614461E-2</v>
      </c>
      <c r="K20" s="13">
        <v>43908</v>
      </c>
      <c r="L20" s="14">
        <v>0.64843800001674201</v>
      </c>
      <c r="M20" s="17"/>
      <c r="N20" s="14">
        <v>0.58340000000000003</v>
      </c>
      <c r="O20" s="14">
        <f t="shared" si="5"/>
        <v>-0.1002994889489246</v>
      </c>
      <c r="P20" s="15">
        <f t="shared" si="1"/>
        <v>0.1002994889489246</v>
      </c>
      <c r="Q20" s="15"/>
      <c r="R20" s="14">
        <v>0.40599895373339601</v>
      </c>
      <c r="S20" s="14">
        <f t="shared" si="6"/>
        <v>-0.37388161439811746</v>
      </c>
      <c r="T20" s="15">
        <f t="shared" si="7"/>
        <v>0.37388161439811746</v>
      </c>
    </row>
    <row r="21" spans="1:20" x14ac:dyDescent="0.35">
      <c r="A21" s="13">
        <v>43909</v>
      </c>
      <c r="B21" s="14">
        <v>0.33057563371128501</v>
      </c>
      <c r="C21" s="17"/>
      <c r="D21" s="14">
        <v>0.32029999999999997</v>
      </c>
      <c r="E21" s="14">
        <f t="shared" si="2"/>
        <v>-3.1084062657381069E-2</v>
      </c>
      <c r="F21" s="15">
        <f t="shared" si="0"/>
        <v>3.1084062657381069E-2</v>
      </c>
      <c r="G21" s="15"/>
      <c r="H21" s="14">
        <v>0.32033890401734899</v>
      </c>
      <c r="I21" s="14">
        <f t="shared" si="3"/>
        <v>-3.0966376980090665E-2</v>
      </c>
      <c r="J21" s="15">
        <f t="shared" si="4"/>
        <v>3.0966376980090665E-2</v>
      </c>
      <c r="K21" s="13">
        <v>43909</v>
      </c>
      <c r="L21" s="14">
        <v>0.56758934855461096</v>
      </c>
      <c r="M21" s="17"/>
      <c r="N21" s="14">
        <v>0.58560000000000001</v>
      </c>
      <c r="O21" s="14">
        <f t="shared" si="5"/>
        <v>3.1731834804958718E-2</v>
      </c>
      <c r="P21" s="15">
        <f t="shared" si="1"/>
        <v>3.1731834804958718E-2</v>
      </c>
      <c r="Q21" s="15"/>
      <c r="R21" s="14">
        <v>0.39966591211175601</v>
      </c>
      <c r="S21" s="14">
        <f t="shared" si="6"/>
        <v>-0.29585374861328656</v>
      </c>
      <c r="T21" s="15">
        <f t="shared" si="7"/>
        <v>0.29585374861328656</v>
      </c>
    </row>
    <row r="22" spans="1:20" x14ac:dyDescent="0.35">
      <c r="A22" s="13">
        <v>43910</v>
      </c>
      <c r="B22" s="14">
        <v>0.33748080435316402</v>
      </c>
      <c r="C22" s="17"/>
      <c r="D22" s="14">
        <v>0.32029999999999997</v>
      </c>
      <c r="E22" s="14">
        <f t="shared" si="2"/>
        <v>-5.0908982471147682E-2</v>
      </c>
      <c r="F22" s="15">
        <f t="shared" si="0"/>
        <v>5.0908982471147682E-2</v>
      </c>
      <c r="G22" s="15"/>
      <c r="H22" s="14">
        <v>0.32511046846673403</v>
      </c>
      <c r="I22" s="14">
        <f t="shared" si="3"/>
        <v>-3.6654931856464325E-2</v>
      </c>
      <c r="J22" s="15">
        <f t="shared" si="4"/>
        <v>3.6654931856464325E-2</v>
      </c>
      <c r="K22" s="13">
        <v>43910</v>
      </c>
      <c r="L22" s="14">
        <v>0.70182906404158296</v>
      </c>
      <c r="M22" s="17"/>
      <c r="N22" s="14">
        <v>0.5877</v>
      </c>
      <c r="O22" s="14">
        <f t="shared" si="5"/>
        <v>-0.16261661120779813</v>
      </c>
      <c r="P22" s="15">
        <f t="shared" si="1"/>
        <v>0.16261661120779813</v>
      </c>
      <c r="Q22" s="15"/>
      <c r="R22" s="14">
        <v>0.534649794325329</v>
      </c>
      <c r="S22" s="14">
        <f t="shared" si="6"/>
        <v>-0.23820511044887233</v>
      </c>
      <c r="T22" s="15">
        <f t="shared" si="7"/>
        <v>0.23820511044887233</v>
      </c>
    </row>
    <row r="23" spans="1:20" x14ac:dyDescent="0.35">
      <c r="A23" s="13">
        <v>43911</v>
      </c>
      <c r="B23" s="14">
        <v>0.31366018520461098</v>
      </c>
      <c r="C23" s="17"/>
      <c r="D23" s="14">
        <v>0.32029999999999997</v>
      </c>
      <c r="E23" s="14">
        <f t="shared" si="2"/>
        <v>2.1168816153882032E-2</v>
      </c>
      <c r="F23" s="15">
        <f t="shared" si="0"/>
        <v>2.1168816153882032E-2</v>
      </c>
      <c r="G23" s="15"/>
      <c r="H23" s="14">
        <v>0.32566674869394902</v>
      </c>
      <c r="I23" s="14">
        <f t="shared" si="3"/>
        <v>3.8278889242846552E-2</v>
      </c>
      <c r="J23" s="15">
        <f t="shared" si="4"/>
        <v>3.8278889242846552E-2</v>
      </c>
      <c r="K23" s="13">
        <v>43911</v>
      </c>
      <c r="L23" s="14">
        <v>0.45209678543938497</v>
      </c>
      <c r="M23" s="17"/>
      <c r="N23" s="14">
        <v>0.58989999999999998</v>
      </c>
      <c r="O23" s="14">
        <f t="shared" si="5"/>
        <v>0.30480910061478644</v>
      </c>
      <c r="P23" s="15">
        <f t="shared" si="1"/>
        <v>0.30480910061478644</v>
      </c>
      <c r="Q23" s="15"/>
      <c r="R23" s="14">
        <v>0.53643638693625395</v>
      </c>
      <c r="S23" s="14">
        <f t="shared" si="6"/>
        <v>0.186552092855296</v>
      </c>
      <c r="T23" s="15">
        <f t="shared" si="7"/>
        <v>0.186552092855296</v>
      </c>
    </row>
    <row r="24" spans="1:20" x14ac:dyDescent="0.35">
      <c r="A24" s="13">
        <v>43912</v>
      </c>
      <c r="B24" s="14">
        <v>0.30447981556256598</v>
      </c>
      <c r="C24" s="17"/>
      <c r="D24" s="14">
        <v>0.32029999999999997</v>
      </c>
      <c r="E24" s="14">
        <f t="shared" si="2"/>
        <v>5.1958072846977225E-2</v>
      </c>
      <c r="F24" s="15">
        <f t="shared" si="0"/>
        <v>5.1958072846977225E-2</v>
      </c>
      <c r="G24" s="15"/>
      <c r="H24" s="14">
        <v>0.32730363478212099</v>
      </c>
      <c r="I24" s="14">
        <f t="shared" si="3"/>
        <v>7.496004021608145E-2</v>
      </c>
      <c r="J24" s="15">
        <f t="shared" si="4"/>
        <v>7.496004021608145E-2</v>
      </c>
      <c r="K24" s="13">
        <v>43912</v>
      </c>
      <c r="L24" s="14">
        <v>0.27024458381864702</v>
      </c>
      <c r="M24" s="17"/>
      <c r="N24" s="14">
        <v>0.59209999999999996</v>
      </c>
      <c r="O24" s="14">
        <f t="shared" si="5"/>
        <v>1.1909782302883836</v>
      </c>
      <c r="P24" s="15">
        <f t="shared" si="1"/>
        <v>1.1909782302883836</v>
      </c>
      <c r="Q24" s="15"/>
      <c r="R24" s="14">
        <v>0.55454718136633196</v>
      </c>
      <c r="S24" s="14">
        <f t="shared" si="6"/>
        <v>1.0520195947330135</v>
      </c>
      <c r="T24" s="15">
        <f t="shared" si="7"/>
        <v>1.0520195947330135</v>
      </c>
    </row>
    <row r="25" spans="1:20" x14ac:dyDescent="0.35">
      <c r="A25" s="13">
        <v>43913</v>
      </c>
      <c r="B25" s="14">
        <v>0.34089730183283401</v>
      </c>
      <c r="C25" s="17"/>
      <c r="D25" s="14">
        <v>0.32029999999999997</v>
      </c>
      <c r="E25" s="14">
        <f t="shared" si="2"/>
        <v>-6.0420841473642246E-2</v>
      </c>
      <c r="F25" s="15">
        <f t="shared" si="0"/>
        <v>6.0420841473642246E-2</v>
      </c>
      <c r="G25" s="15"/>
      <c r="H25" s="14">
        <v>0.31283366132879398</v>
      </c>
      <c r="I25" s="14">
        <f t="shared" si="3"/>
        <v>-8.2322858975873076E-2</v>
      </c>
      <c r="J25" s="15">
        <f t="shared" si="4"/>
        <v>8.2322858975873076E-2</v>
      </c>
      <c r="K25" s="13">
        <v>43913</v>
      </c>
      <c r="L25" s="14">
        <v>0.76167633268568202</v>
      </c>
      <c r="M25" s="17"/>
      <c r="N25" s="14">
        <v>0.59440000000000004</v>
      </c>
      <c r="O25" s="14">
        <f t="shared" si="5"/>
        <v>-0.21961603046777514</v>
      </c>
      <c r="P25" s="15">
        <f t="shared" si="1"/>
        <v>0.21961603046777514</v>
      </c>
      <c r="Q25" s="15"/>
      <c r="R25" s="14">
        <v>0.38280304013627398</v>
      </c>
      <c r="S25" s="14">
        <f t="shared" si="6"/>
        <v>-0.49742032972653255</v>
      </c>
      <c r="T25" s="15">
        <f t="shared" si="7"/>
        <v>0.49742032972653255</v>
      </c>
    </row>
    <row r="26" spans="1:20" x14ac:dyDescent="0.35">
      <c r="A26" s="13">
        <v>43914</v>
      </c>
      <c r="B26" s="14">
        <v>0.337205849753485</v>
      </c>
      <c r="C26" s="17"/>
      <c r="D26" s="14">
        <v>0.32029999999999997</v>
      </c>
      <c r="E26" s="14">
        <f t="shared" si="2"/>
        <v>-5.0135102240498143E-2</v>
      </c>
      <c r="F26" s="15">
        <f t="shared" si="0"/>
        <v>5.0135102240498143E-2</v>
      </c>
      <c r="G26" s="15"/>
      <c r="H26" s="14">
        <v>0.315021117901924</v>
      </c>
      <c r="I26" s="14">
        <f t="shared" si="3"/>
        <v>-6.5789878401514068E-2</v>
      </c>
      <c r="J26" s="15">
        <f t="shared" si="4"/>
        <v>6.5789878401514068E-2</v>
      </c>
      <c r="K26" s="13">
        <v>43914</v>
      </c>
      <c r="L26" s="14">
        <v>0.67375770343674501</v>
      </c>
      <c r="M26" s="17"/>
      <c r="N26" s="14">
        <v>0.59660000000000002</v>
      </c>
      <c r="O26" s="14">
        <f t="shared" si="5"/>
        <v>-0.11451847309971255</v>
      </c>
      <c r="P26" s="15">
        <f t="shared" si="1"/>
        <v>0.11451847309971255</v>
      </c>
      <c r="Q26" s="15"/>
      <c r="R26" s="14">
        <v>0.43355638447141298</v>
      </c>
      <c r="S26" s="14">
        <f t="shared" si="6"/>
        <v>-0.35650994079933823</v>
      </c>
      <c r="T26" s="15">
        <f t="shared" si="7"/>
        <v>0.35650994079933823</v>
      </c>
    </row>
    <row r="27" spans="1:20" x14ac:dyDescent="0.35">
      <c r="A27" s="13">
        <v>43915</v>
      </c>
      <c r="B27" s="14">
        <v>0.33277590142356001</v>
      </c>
      <c r="C27" s="17"/>
      <c r="D27" s="14">
        <v>0.32029999999999997</v>
      </c>
      <c r="E27" s="14">
        <f t="shared" si="2"/>
        <v>-3.7490399305328895E-2</v>
      </c>
      <c r="F27" s="15">
        <f t="shared" si="0"/>
        <v>3.7490399305328895E-2</v>
      </c>
      <c r="G27" s="15"/>
      <c r="H27" s="14">
        <v>0.31128345237954202</v>
      </c>
      <c r="I27" s="14">
        <f t="shared" si="3"/>
        <v>-6.4585352941955401E-2</v>
      </c>
      <c r="J27" s="15">
        <f t="shared" si="4"/>
        <v>6.4585352941955401E-2</v>
      </c>
      <c r="K27" s="13">
        <v>43915</v>
      </c>
      <c r="L27" s="14">
        <v>0.65690651535987798</v>
      </c>
      <c r="M27" s="17"/>
      <c r="N27" s="14">
        <v>0.5988</v>
      </c>
      <c r="O27" s="14">
        <f t="shared" si="5"/>
        <v>-8.8454770962417786E-2</v>
      </c>
      <c r="P27" s="15">
        <f t="shared" si="1"/>
        <v>8.8454770962417786E-2</v>
      </c>
      <c r="Q27" s="15"/>
      <c r="R27" s="14">
        <v>0.36762203361469398</v>
      </c>
      <c r="S27" s="14">
        <f t="shared" si="6"/>
        <v>-0.44037389640853714</v>
      </c>
      <c r="T27" s="15">
        <f t="shared" si="7"/>
        <v>0.44037389640853714</v>
      </c>
    </row>
    <row r="28" spans="1:20" x14ac:dyDescent="0.35">
      <c r="A28" s="13">
        <v>43916</v>
      </c>
      <c r="B28" s="14">
        <v>0.33844909667968698</v>
      </c>
      <c r="C28" s="17"/>
      <c r="D28" s="14">
        <v>0.32029999999999997</v>
      </c>
      <c r="E28" s="14">
        <f t="shared" si="2"/>
        <v>-5.3624302318240689E-2</v>
      </c>
      <c r="F28" s="15">
        <f t="shared" si="0"/>
        <v>5.3624302318240689E-2</v>
      </c>
      <c r="G28" s="15"/>
      <c r="H28" s="14">
        <v>0.30736381751166703</v>
      </c>
      <c r="I28" s="14">
        <f t="shared" si="3"/>
        <v>-9.1846246519722591E-2</v>
      </c>
      <c r="J28" s="15">
        <f t="shared" si="4"/>
        <v>9.1846246519722591E-2</v>
      </c>
      <c r="K28" s="13">
        <v>43916</v>
      </c>
      <c r="L28" s="14">
        <v>0.68861543271276604</v>
      </c>
      <c r="M28" s="17"/>
      <c r="N28" s="14">
        <v>0.60099999999999998</v>
      </c>
      <c r="O28" s="14">
        <f t="shared" si="5"/>
        <v>-0.12723419858252297</v>
      </c>
      <c r="P28" s="15">
        <f t="shared" si="1"/>
        <v>0.12723419858252297</v>
      </c>
      <c r="Q28" s="15"/>
      <c r="R28" s="14">
        <v>0.29408430396555701</v>
      </c>
      <c r="S28" s="14">
        <f t="shared" si="6"/>
        <v>-0.57293390476738715</v>
      </c>
      <c r="T28" s="15">
        <f t="shared" si="7"/>
        <v>0.57293390476738715</v>
      </c>
    </row>
    <row r="29" spans="1:20" x14ac:dyDescent="0.35">
      <c r="A29" s="13">
        <v>43917</v>
      </c>
      <c r="B29" s="14">
        <v>0.33160568078358899</v>
      </c>
      <c r="C29" s="17"/>
      <c r="D29" s="14">
        <v>0.32029999999999997</v>
      </c>
      <c r="E29" s="14">
        <f t="shared" si="2"/>
        <v>-3.4093748806936976E-2</v>
      </c>
      <c r="F29" s="15">
        <f t="shared" si="0"/>
        <v>3.4093748806936976E-2</v>
      </c>
      <c r="G29" s="15"/>
      <c r="H29" s="14">
        <v>0.31990545407234</v>
      </c>
      <c r="I29" s="14">
        <f t="shared" si="3"/>
        <v>-3.5283553296195591E-2</v>
      </c>
      <c r="J29" s="15">
        <f t="shared" si="4"/>
        <v>3.5283553296195591E-2</v>
      </c>
      <c r="K29" s="13">
        <v>43917</v>
      </c>
      <c r="L29" s="14">
        <v>0.64939865867296798</v>
      </c>
      <c r="M29" s="17"/>
      <c r="N29" s="14">
        <v>0.60329999999999995</v>
      </c>
      <c r="O29" s="14">
        <f t="shared" si="5"/>
        <v>-7.0986686001430363E-2</v>
      </c>
      <c r="P29" s="15">
        <f t="shared" si="1"/>
        <v>7.0986686001430363E-2</v>
      </c>
      <c r="Q29" s="15"/>
      <c r="R29" s="14">
        <v>0.51489177624916205</v>
      </c>
      <c r="S29" s="14">
        <f t="shared" si="6"/>
        <v>-0.2071252852580075</v>
      </c>
      <c r="T29" s="15">
        <f t="shared" si="7"/>
        <v>0.2071252852580075</v>
      </c>
    </row>
    <row r="30" spans="1:20" x14ac:dyDescent="0.35">
      <c r="A30" s="13">
        <v>43918</v>
      </c>
      <c r="B30" s="14">
        <v>0.31048766573270098</v>
      </c>
      <c r="C30" s="17"/>
      <c r="D30" s="14">
        <v>0.32029999999999997</v>
      </c>
      <c r="E30" s="14">
        <f t="shared" si="2"/>
        <v>3.1602976060718747E-2</v>
      </c>
      <c r="F30" s="15">
        <f t="shared" si="0"/>
        <v>3.1602976060718747E-2</v>
      </c>
      <c r="G30" s="15"/>
      <c r="H30" s="14">
        <v>0.32327052025738701</v>
      </c>
      <c r="I30" s="14">
        <f t="shared" si="3"/>
        <v>4.1170249048446239E-2</v>
      </c>
      <c r="J30" s="15">
        <f t="shared" si="4"/>
        <v>4.1170249048446239E-2</v>
      </c>
      <c r="K30" s="13">
        <v>43918</v>
      </c>
      <c r="L30" s="14">
        <v>0.41677352388699801</v>
      </c>
      <c r="M30" s="17"/>
      <c r="N30" s="14">
        <v>0.60550000000000004</v>
      </c>
      <c r="O30" s="14">
        <f t="shared" si="5"/>
        <v>0.45282741176277891</v>
      </c>
      <c r="P30" s="15">
        <f t="shared" si="1"/>
        <v>0.45282741176277891</v>
      </c>
      <c r="Q30" s="15"/>
      <c r="R30" s="14">
        <v>0.46702081506256499</v>
      </c>
      <c r="S30" s="14">
        <f t="shared" si="6"/>
        <v>0.1205625796642274</v>
      </c>
      <c r="T30" s="15">
        <f t="shared" si="7"/>
        <v>0.1205625796642274</v>
      </c>
    </row>
    <row r="31" spans="1:20" x14ac:dyDescent="0.35">
      <c r="A31" s="13">
        <v>43919</v>
      </c>
      <c r="B31" s="14">
        <v>0.30480728281868802</v>
      </c>
      <c r="C31" s="17"/>
      <c r="D31" s="14">
        <v>0.32029999999999997</v>
      </c>
      <c r="E31" s="14">
        <f t="shared" si="2"/>
        <v>5.0827910140610597E-2</v>
      </c>
      <c r="F31" s="15">
        <f t="shared" si="0"/>
        <v>5.0827910140610597E-2</v>
      </c>
      <c r="G31" s="15"/>
      <c r="H31" s="14">
        <v>0.327569128829723</v>
      </c>
      <c r="I31" s="14">
        <f t="shared" si="3"/>
        <v>7.4676188182073944E-2</v>
      </c>
      <c r="J31" s="15">
        <f t="shared" si="4"/>
        <v>7.4676188182073944E-2</v>
      </c>
      <c r="K31" s="13">
        <v>43919</v>
      </c>
      <c r="L31" s="14">
        <v>0.28846326867739303</v>
      </c>
      <c r="M31" s="17"/>
      <c r="N31" s="14">
        <v>0.60780000000000001</v>
      </c>
      <c r="O31" s="14">
        <f t="shared" si="5"/>
        <v>1.1070273618778885</v>
      </c>
      <c r="P31" s="15">
        <f t="shared" si="1"/>
        <v>1.1070273618778885</v>
      </c>
      <c r="Q31" s="15"/>
      <c r="R31" s="14">
        <v>0.50087764967299697</v>
      </c>
      <c r="S31" s="14">
        <f t="shared" si="6"/>
        <v>0.73636543733809168</v>
      </c>
      <c r="T31" s="15">
        <f t="shared" si="7"/>
        <v>0.73636543733809168</v>
      </c>
    </row>
    <row r="32" spans="1:20" x14ac:dyDescent="0.35">
      <c r="A32" s="13">
        <v>43920</v>
      </c>
      <c r="B32" s="14">
        <v>0.35023186273044998</v>
      </c>
      <c r="C32" s="17"/>
      <c r="D32" s="14">
        <v>0.32029999999999997</v>
      </c>
      <c r="E32" s="14">
        <f t="shared" si="2"/>
        <v>-8.5462991565352128E-2</v>
      </c>
      <c r="F32" s="15">
        <f t="shared" si="0"/>
        <v>8.5462991565352128E-2</v>
      </c>
      <c r="G32" s="15"/>
      <c r="H32" s="14">
        <v>0.30940452216701197</v>
      </c>
      <c r="I32" s="14">
        <f t="shared" si="3"/>
        <v>-0.11657231939191118</v>
      </c>
      <c r="J32" s="15">
        <f t="shared" si="4"/>
        <v>0.11657231939191118</v>
      </c>
      <c r="K32" s="13">
        <v>43920</v>
      </c>
      <c r="L32" s="14">
        <v>0.89842443598641197</v>
      </c>
      <c r="M32" s="17"/>
      <c r="N32" s="14">
        <v>0.61009999999999998</v>
      </c>
      <c r="O32" s="14">
        <f t="shared" si="5"/>
        <v>-0.32092229956974666</v>
      </c>
      <c r="P32" s="15">
        <f t="shared" si="1"/>
        <v>0.32092229956974666</v>
      </c>
      <c r="Q32" s="15"/>
      <c r="R32" s="14">
        <v>0.24523648170571499</v>
      </c>
      <c r="S32" s="14">
        <f t="shared" si="6"/>
        <v>-0.72703716430368326</v>
      </c>
      <c r="T32" s="15">
        <f t="shared" si="7"/>
        <v>0.72703716430368326</v>
      </c>
    </row>
    <row r="33" spans="1:20" x14ac:dyDescent="0.35">
      <c r="A33" s="13">
        <v>43921</v>
      </c>
      <c r="B33" s="14">
        <v>0.383780756703129</v>
      </c>
      <c r="C33" s="17"/>
      <c r="D33" s="14">
        <v>0.32029999999999997</v>
      </c>
      <c r="E33" s="14">
        <f t="shared" si="2"/>
        <v>-0.16540891015083942</v>
      </c>
      <c r="F33" s="15">
        <f t="shared" si="0"/>
        <v>0.16540891015083942</v>
      </c>
      <c r="G33" s="15"/>
      <c r="H33" s="14">
        <v>0.31864262192412501</v>
      </c>
      <c r="I33" s="14">
        <f t="shared" si="3"/>
        <v>-0.16972746455182783</v>
      </c>
      <c r="J33" s="15">
        <f t="shared" si="4"/>
        <v>0.16972746455182783</v>
      </c>
      <c r="K33" s="13">
        <v>43921</v>
      </c>
      <c r="L33" s="14">
        <v>1.2854656219482401</v>
      </c>
      <c r="M33" s="17"/>
      <c r="N33" s="14">
        <v>0.61229999999999996</v>
      </c>
      <c r="O33" s="14">
        <f t="shared" si="5"/>
        <v>-0.52367454286952952</v>
      </c>
      <c r="P33" s="15">
        <f t="shared" si="1"/>
        <v>0.52367454286952952</v>
      </c>
      <c r="Q33" s="15"/>
      <c r="R33" s="14">
        <v>0.295119937370041</v>
      </c>
      <c r="S33" s="14">
        <f t="shared" si="6"/>
        <v>-0.77041786856753125</v>
      </c>
      <c r="T33" s="15">
        <f t="shared" si="7"/>
        <v>0.77041786856753125</v>
      </c>
    </row>
    <row r="34" spans="1:20" x14ac:dyDescent="0.35">
      <c r="A34" s="17"/>
      <c r="B34" s="17"/>
      <c r="C34" s="17"/>
      <c r="D34" s="17"/>
      <c r="E34" s="17"/>
      <c r="F34" s="14">
        <f>SUM(F3:F33)</f>
        <v>1.5658692791821933</v>
      </c>
      <c r="G34" s="14"/>
      <c r="H34" s="17"/>
      <c r="I34" s="17"/>
      <c r="J34" s="14">
        <f>SUM(J3:J33)</f>
        <v>1.7190404266518702</v>
      </c>
      <c r="K34" s="17"/>
      <c r="L34" s="17"/>
      <c r="M34" s="17"/>
      <c r="N34" s="17"/>
      <c r="O34" s="17"/>
      <c r="P34" s="14">
        <f>SUM(P3:P33)</f>
        <v>12.327442719692083</v>
      </c>
      <c r="Q34" s="14"/>
      <c r="R34" s="17"/>
      <c r="S34" s="17"/>
      <c r="T34" s="14">
        <f>SUM(T3:T33)</f>
        <v>13.472536689838162</v>
      </c>
    </row>
    <row r="35" spans="1:20" x14ac:dyDescent="0.35">
      <c r="A35" s="13" t="s">
        <v>20</v>
      </c>
      <c r="B35" s="14">
        <f>AVERAGE(B3:B33)</f>
        <v>0.32906168690617738</v>
      </c>
      <c r="C35" s="14"/>
      <c r="D35" s="14">
        <f>AVERAGE(D3:D33)</f>
        <v>0.32029999999999975</v>
      </c>
      <c r="E35" s="14"/>
      <c r="F35" s="15"/>
      <c r="G35" s="15"/>
      <c r="H35" s="14">
        <f>AVERAGE(H3:H33)</f>
        <v>0.32145440720421897</v>
      </c>
      <c r="I35" s="16"/>
      <c r="J35" s="15"/>
      <c r="K35" s="13" t="s">
        <v>21</v>
      </c>
      <c r="L35" s="14">
        <f>AVERAGE(L3:L33)</f>
        <v>0.60861925505782444</v>
      </c>
      <c r="M35" s="14"/>
      <c r="N35" s="14">
        <f>AVERAGE(N3:N33)</f>
        <v>0.57937096774193564</v>
      </c>
      <c r="O35" s="14"/>
      <c r="P35" s="15"/>
      <c r="Q35" s="15"/>
      <c r="R35" s="14">
        <f>AVERAGE(R3:R33)</f>
        <v>0.48205062511565427</v>
      </c>
      <c r="S35" s="14"/>
      <c r="T35" s="15"/>
    </row>
    <row r="36" spans="1:20" x14ac:dyDescent="0.35">
      <c r="A36" s="17" t="s">
        <v>22</v>
      </c>
      <c r="B36" s="14">
        <f>MEDIAN(B3:C33)</f>
        <v>0.33160568078358899</v>
      </c>
      <c r="C36" s="14"/>
      <c r="D36" s="14">
        <f>MEDIAN(D3:E33)</f>
        <v>0.19144680695145305</v>
      </c>
      <c r="E36" s="14"/>
      <c r="F36" s="14"/>
      <c r="G36" s="14"/>
      <c r="H36" s="14">
        <f>MEDIAN(H3:I33)</f>
        <v>0.1998725571000618</v>
      </c>
      <c r="I36" s="17"/>
      <c r="J36" s="14"/>
      <c r="K36" s="17" t="s">
        <v>23</v>
      </c>
      <c r="L36" s="14">
        <f>MEDIAN(L3:M33)</f>
        <v>0.65214352541499598</v>
      </c>
      <c r="M36" s="14"/>
      <c r="N36" s="14">
        <f>MEDIAN(N3:O33)</f>
        <v>0.56061176968069626</v>
      </c>
      <c r="O36" s="14"/>
      <c r="P36" s="14"/>
      <c r="Q36" s="14"/>
      <c r="R36" s="14">
        <f>MEDIAN(R3:S33)</f>
        <v>0.36328936332040995</v>
      </c>
      <c r="S36" s="14"/>
      <c r="T36" s="14"/>
    </row>
    <row r="37" spans="1:20" x14ac:dyDescent="0.35">
      <c r="A37" s="17" t="s">
        <v>24</v>
      </c>
      <c r="B37" s="14">
        <f>_xlfn.STDEV.S(B3:C33)</f>
        <v>1.83571392091346E-2</v>
      </c>
      <c r="C37" s="14"/>
      <c r="D37" s="14">
        <f>_xlfn.STDEV.S(D3:E33)</f>
        <v>0.17743814011464357</v>
      </c>
      <c r="E37" s="14"/>
      <c r="F37" s="14"/>
      <c r="G37" s="14"/>
      <c r="H37" s="14">
        <f>_xlfn.STDEV.S(H3:I33)</f>
        <v>0.17778624800995971</v>
      </c>
      <c r="I37" s="17"/>
      <c r="J37" s="18"/>
      <c r="K37" s="17" t="s">
        <v>25</v>
      </c>
      <c r="L37" s="14">
        <f>_xlfn.STDEV.S(L3:M33)</f>
        <v>0.23683516054899617</v>
      </c>
      <c r="M37" s="14"/>
      <c r="N37" s="14">
        <f>_xlfn.STDEV.S(N3:O33)</f>
        <v>0.44723515193758501</v>
      </c>
      <c r="O37" s="14"/>
      <c r="P37" s="14"/>
      <c r="Q37" s="14"/>
      <c r="R37" s="14">
        <f>_xlfn.STDEV.S(R3:S33)</f>
        <v>0.48868109543866611</v>
      </c>
      <c r="S37" s="14"/>
      <c r="T37" s="14"/>
    </row>
    <row r="38" spans="1:20" x14ac:dyDescent="0.35">
      <c r="A38" s="17" t="s">
        <v>26</v>
      </c>
      <c r="B38" s="14"/>
      <c r="C38" s="14"/>
      <c r="D38" s="14">
        <f>SUM(F3:F33)</f>
        <v>1.5658692791821933</v>
      </c>
      <c r="E38" s="14"/>
      <c r="F38" s="14"/>
      <c r="G38" s="14"/>
      <c r="H38" s="14">
        <f>SUM(J3:J33)</f>
        <v>1.7190404266518702</v>
      </c>
      <c r="I38" s="17"/>
      <c r="J38" s="14"/>
      <c r="K38" s="17"/>
      <c r="L38" s="14"/>
      <c r="M38" s="14"/>
      <c r="N38" s="14">
        <f>SUM(P3:P33)</f>
        <v>12.327442719692083</v>
      </c>
      <c r="O38" s="14"/>
      <c r="P38" s="14"/>
      <c r="Q38" s="14"/>
      <c r="R38" s="14">
        <f>SUM(T3:T33)</f>
        <v>13.472536689838162</v>
      </c>
      <c r="S38" s="14"/>
      <c r="T38" s="14"/>
    </row>
    <row r="39" spans="1:20" x14ac:dyDescent="0.35">
      <c r="A39" s="19" t="s">
        <v>1</v>
      </c>
      <c r="B39" s="20"/>
      <c r="C39" s="20"/>
      <c r="D39" s="21">
        <f>COUNT(D3:D33)</f>
        <v>31</v>
      </c>
      <c r="E39" s="21"/>
      <c r="F39" s="21"/>
      <c r="G39" s="21"/>
      <c r="H39" s="21">
        <f>COUNT(H3:H33)</f>
        <v>31</v>
      </c>
      <c r="I39" s="21"/>
      <c r="J39" s="21"/>
      <c r="K39" s="21"/>
      <c r="L39" s="21"/>
      <c r="M39" s="21"/>
      <c r="N39" s="21">
        <f>COUNT(N3:N33)</f>
        <v>31</v>
      </c>
      <c r="O39" s="21"/>
      <c r="P39" s="21"/>
      <c r="Q39" s="21"/>
      <c r="R39" s="21">
        <f>COUNT(R3:R33)</f>
        <v>31</v>
      </c>
      <c r="S39" s="21"/>
      <c r="T39" s="21"/>
    </row>
    <row r="40" spans="1:20" x14ac:dyDescent="0.35">
      <c r="A40" s="19" t="s">
        <v>4</v>
      </c>
      <c r="B40" s="20"/>
      <c r="C40" s="20"/>
      <c r="D40" s="20">
        <f>(D38/D39)*100</f>
        <v>5.0511912231683658</v>
      </c>
      <c r="E40" s="20"/>
      <c r="F40" s="20"/>
      <c r="G40" s="20"/>
      <c r="H40" s="20">
        <f>(H38/H39)*100</f>
        <v>5.5452916988770005</v>
      </c>
      <c r="I40" s="19"/>
      <c r="J40" s="19"/>
      <c r="K40" s="19"/>
      <c r="L40" s="20"/>
      <c r="M40" s="20"/>
      <c r="N40" s="20">
        <f>(N38/N39)*100</f>
        <v>39.765944257071233</v>
      </c>
      <c r="O40" s="20"/>
      <c r="P40" s="20"/>
      <c r="Q40" s="20"/>
      <c r="R40" s="20">
        <f>(R38/R39)*100</f>
        <v>43.459795773671487</v>
      </c>
      <c r="S40" s="20"/>
      <c r="T40" s="20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F2F4-8C49-4E32-B08A-505CBB8C3C88}">
  <dimension ref="A1:J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</cols>
  <sheetData>
    <row r="1" spans="1:10" ht="74.5" thickBot="1" x14ac:dyDescent="0.5">
      <c r="A1" s="8" t="s">
        <v>0</v>
      </c>
      <c r="B1" s="11" t="s">
        <v>11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0.76401141686571905</v>
      </c>
      <c r="C3" s="3"/>
      <c r="D3" s="5">
        <v>2.0209999999999999</v>
      </c>
      <c r="E3" s="5">
        <f>(D3-B3)/B3</f>
        <v>1.6452484287354654</v>
      </c>
      <c r="F3" s="6">
        <f t="shared" ref="F3:F31" si="0">ABS((B3-D3)/B3)</f>
        <v>1.6452484287354654</v>
      </c>
      <c r="G3" s="6"/>
      <c r="H3" s="5">
        <v>0.76401141686571905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2.95245527731019</v>
      </c>
      <c r="C4" s="3"/>
      <c r="D4" s="5">
        <v>2.0266000000000002</v>
      </c>
      <c r="E4" s="5">
        <f t="shared" ref="E4:E31" si="1">(D4-B4)/B4</f>
        <v>-0.31358824786456463</v>
      </c>
      <c r="F4" s="6">
        <f t="shared" si="0"/>
        <v>0.31358824786456463</v>
      </c>
      <c r="G4" s="6"/>
      <c r="H4" s="5">
        <v>2.32410544940333</v>
      </c>
      <c r="I4" s="5">
        <f t="shared" ref="I4:I31" si="2">(H4-B4)/B4</f>
        <v>-0.2128228097935197</v>
      </c>
      <c r="J4" s="6">
        <f t="shared" ref="J4:J31" si="3">ABS((B4-H4)/B4)</f>
        <v>0.2128228097935197</v>
      </c>
    </row>
    <row r="5" spans="1:10" x14ac:dyDescent="0.35">
      <c r="A5" s="4">
        <v>43893</v>
      </c>
      <c r="B5" s="5">
        <v>2.4839277870721199</v>
      </c>
      <c r="C5" s="3"/>
      <c r="D5" s="5">
        <v>2.0320999999999998</v>
      </c>
      <c r="E5" s="5">
        <f t="shared" si="1"/>
        <v>-0.18190053246463458</v>
      </c>
      <c r="F5" s="6">
        <f t="shared" si="0"/>
        <v>0.18190053246463458</v>
      </c>
      <c r="G5" s="6"/>
      <c r="H5" s="5">
        <v>1.6484425620410399</v>
      </c>
      <c r="I5" s="5">
        <f t="shared" si="2"/>
        <v>-0.33635648724550543</v>
      </c>
      <c r="J5" s="6">
        <f t="shared" si="3"/>
        <v>0.33635648724550543</v>
      </c>
    </row>
    <row r="6" spans="1:10" x14ac:dyDescent="0.35">
      <c r="A6" s="4">
        <v>43894</v>
      </c>
      <c r="B6" s="5">
        <v>2.5014491706187498</v>
      </c>
      <c r="C6" s="3"/>
      <c r="D6" s="5">
        <v>2.0377000000000001</v>
      </c>
      <c r="E6" s="5">
        <f t="shared" si="1"/>
        <v>-0.18539220227450728</v>
      </c>
      <c r="F6" s="6">
        <f t="shared" si="0"/>
        <v>0.18539220227450728</v>
      </c>
      <c r="G6" s="6"/>
      <c r="H6" s="5">
        <v>1.7651203608110999</v>
      </c>
      <c r="I6" s="5">
        <f t="shared" si="2"/>
        <v>-0.29436089226051082</v>
      </c>
      <c r="J6" s="6">
        <f t="shared" si="3"/>
        <v>0.29436089226051082</v>
      </c>
    </row>
    <row r="7" spans="1:10" x14ac:dyDescent="0.35">
      <c r="A7" s="4">
        <v>43895</v>
      </c>
      <c r="B7" s="5">
        <v>2.3986281917691201</v>
      </c>
      <c r="C7" s="3"/>
      <c r="D7" s="5">
        <v>2.0432999999999999</v>
      </c>
      <c r="E7" s="5">
        <f t="shared" si="1"/>
        <v>-0.14813808700674286</v>
      </c>
      <c r="F7" s="6">
        <f t="shared" si="0"/>
        <v>0.14813808700674286</v>
      </c>
      <c r="G7" s="6"/>
      <c r="H7" s="5">
        <v>1.3115975092800201</v>
      </c>
      <c r="I7" s="5">
        <f t="shared" si="2"/>
        <v>-0.45318848757770797</v>
      </c>
      <c r="J7" s="6">
        <f t="shared" si="3"/>
        <v>0.45318848757770797</v>
      </c>
    </row>
    <row r="8" spans="1:10" x14ac:dyDescent="0.35">
      <c r="A8" s="4">
        <v>43896</v>
      </c>
      <c r="B8" s="5">
        <v>2.8675565790202802</v>
      </c>
      <c r="C8" s="3"/>
      <c r="D8" s="5">
        <v>2.0489000000000002</v>
      </c>
      <c r="E8" s="5">
        <f t="shared" si="1"/>
        <v>-0.28548925067765513</v>
      </c>
      <c r="F8" s="6">
        <f t="shared" si="0"/>
        <v>0.28548925067765513</v>
      </c>
      <c r="G8" s="6"/>
      <c r="H8" s="5">
        <v>2.45605682159256</v>
      </c>
      <c r="I8" s="5">
        <f t="shared" si="2"/>
        <v>-0.14350187906957071</v>
      </c>
      <c r="J8" s="6">
        <f t="shared" si="3"/>
        <v>0.14350187906957071</v>
      </c>
    </row>
    <row r="9" spans="1:10" x14ac:dyDescent="0.35">
      <c r="A9" s="4">
        <v>43897</v>
      </c>
      <c r="B9" s="5">
        <v>1.1817298524512101</v>
      </c>
      <c r="C9" s="3"/>
      <c r="D9" s="5">
        <v>2.0546000000000002</v>
      </c>
      <c r="E9" s="5">
        <f t="shared" si="1"/>
        <v>0.73863763849092423</v>
      </c>
      <c r="F9" s="6">
        <f t="shared" si="0"/>
        <v>0.73863763849092423</v>
      </c>
      <c r="G9" s="6"/>
      <c r="H9" s="5">
        <v>2.2644557893266901</v>
      </c>
      <c r="I9" s="5">
        <f t="shared" si="2"/>
        <v>0.91622119440380501</v>
      </c>
      <c r="J9" s="6">
        <f t="shared" si="3"/>
        <v>0.91622119440380501</v>
      </c>
    </row>
    <row r="10" spans="1:10" x14ac:dyDescent="0.35">
      <c r="A10" s="4">
        <v>43898</v>
      </c>
      <c r="B10" s="5">
        <v>0.85346880796882796</v>
      </c>
      <c r="C10" s="3"/>
      <c r="D10" s="5">
        <v>2.0602</v>
      </c>
      <c r="E10" s="5">
        <f t="shared" si="1"/>
        <v>1.4139136436668072</v>
      </c>
      <c r="F10" s="6">
        <f t="shared" si="0"/>
        <v>1.4139136436668072</v>
      </c>
      <c r="G10" s="6"/>
      <c r="H10" s="5">
        <v>2.2711196201274202</v>
      </c>
      <c r="I10" s="5">
        <f t="shared" si="2"/>
        <v>1.6610458389597882</v>
      </c>
      <c r="J10" s="6">
        <f t="shared" si="3"/>
        <v>1.6610458389597882</v>
      </c>
    </row>
    <row r="11" spans="1:10" x14ac:dyDescent="0.35">
      <c r="A11" s="4">
        <v>43899</v>
      </c>
      <c r="B11" s="5">
        <v>4.0106001629432004</v>
      </c>
      <c r="C11" s="3"/>
      <c r="D11" s="5">
        <v>2.0659000000000001</v>
      </c>
      <c r="E11" s="5">
        <f t="shared" si="1"/>
        <v>-0.48489006231827203</v>
      </c>
      <c r="F11" s="6">
        <f t="shared" si="0"/>
        <v>0.48489006231827203</v>
      </c>
      <c r="G11" s="6"/>
      <c r="H11" s="5">
        <v>2.4311462996569402</v>
      </c>
      <c r="I11" s="5">
        <f t="shared" si="2"/>
        <v>-0.39381982723682174</v>
      </c>
      <c r="J11" s="6">
        <f t="shared" si="3"/>
        <v>0.39381982723682174</v>
      </c>
    </row>
    <row r="12" spans="1:10" x14ac:dyDescent="0.35">
      <c r="A12" s="4">
        <v>43900</v>
      </c>
      <c r="B12" s="5">
        <v>2.4881737499713501</v>
      </c>
      <c r="C12" s="3"/>
      <c r="D12" s="5">
        <v>2.0714999999999999</v>
      </c>
      <c r="E12" s="5">
        <f t="shared" si="1"/>
        <v>-0.1674616774556632</v>
      </c>
      <c r="F12" s="6">
        <f t="shared" si="0"/>
        <v>0.1674616774556632</v>
      </c>
      <c r="G12" s="6"/>
      <c r="H12" s="5">
        <v>1.57603586078533</v>
      </c>
      <c r="I12" s="5">
        <f t="shared" si="2"/>
        <v>-0.36658930639249887</v>
      </c>
      <c r="J12" s="6">
        <f t="shared" si="3"/>
        <v>0.36658930639249887</v>
      </c>
    </row>
    <row r="13" spans="1:10" x14ac:dyDescent="0.35">
      <c r="A13" s="4">
        <v>43901</v>
      </c>
      <c r="B13" s="5">
        <v>1.7019699602193299</v>
      </c>
      <c r="C13" s="3"/>
      <c r="D13" s="5">
        <v>2.0771999999999999</v>
      </c>
      <c r="E13" s="5">
        <f t="shared" si="1"/>
        <v>0.22046807437912405</v>
      </c>
      <c r="F13" s="6">
        <f t="shared" si="0"/>
        <v>0.22046807437912405</v>
      </c>
      <c r="G13" s="6"/>
      <c r="H13" s="5">
        <v>1.9123368010299799</v>
      </c>
      <c r="I13" s="5">
        <f t="shared" si="2"/>
        <v>0.12360197049749365</v>
      </c>
      <c r="J13" s="6">
        <f t="shared" si="3"/>
        <v>0.12360197049749365</v>
      </c>
    </row>
    <row r="14" spans="1:10" x14ac:dyDescent="0.35">
      <c r="A14" s="4">
        <v>43902</v>
      </c>
      <c r="B14" s="5">
        <v>2.7248055035471901</v>
      </c>
      <c r="C14" s="3"/>
      <c r="D14" s="5">
        <v>2.0829</v>
      </c>
      <c r="E14" s="5">
        <f t="shared" si="1"/>
        <v>-0.23557846705445526</v>
      </c>
      <c r="F14" s="6">
        <f t="shared" si="0"/>
        <v>0.23557846705445526</v>
      </c>
      <c r="G14" s="6"/>
      <c r="H14" s="5">
        <v>1.4783939660037499</v>
      </c>
      <c r="I14" s="5">
        <f t="shared" si="2"/>
        <v>-0.45743137846750681</v>
      </c>
      <c r="J14" s="6">
        <f t="shared" si="3"/>
        <v>0.45743137846750681</v>
      </c>
    </row>
    <row r="15" spans="1:10" x14ac:dyDescent="0.35">
      <c r="A15" s="4">
        <v>43903</v>
      </c>
      <c r="B15" s="5">
        <v>2.99246611336204</v>
      </c>
      <c r="C15" s="3"/>
      <c r="D15" s="5">
        <v>2.0886</v>
      </c>
      <c r="E15" s="5">
        <f t="shared" si="1"/>
        <v>-0.30204723432825947</v>
      </c>
      <c r="F15" s="6">
        <f t="shared" si="0"/>
        <v>0.30204723432825947</v>
      </c>
      <c r="G15" s="6"/>
      <c r="H15" s="5">
        <v>2.60006520010996</v>
      </c>
      <c r="I15" s="5">
        <f t="shared" si="2"/>
        <v>-0.13112960962195058</v>
      </c>
      <c r="J15" s="6">
        <f t="shared" si="3"/>
        <v>0.13112960962195058</v>
      </c>
    </row>
    <row r="16" spans="1:10" x14ac:dyDescent="0.35">
      <c r="A16" s="4">
        <v>43904</v>
      </c>
      <c r="B16" s="5">
        <v>0.98538694928752002</v>
      </c>
      <c r="C16" s="3"/>
      <c r="D16" s="5">
        <v>2.0943999999999998</v>
      </c>
      <c r="E16" s="5">
        <f t="shared" si="1"/>
        <v>1.1254594466816787</v>
      </c>
      <c r="F16" s="6">
        <f t="shared" si="0"/>
        <v>1.1254594466816787</v>
      </c>
      <c r="G16" s="6"/>
      <c r="H16" s="5">
        <v>1.78833717749293</v>
      </c>
      <c r="I16" s="5">
        <f t="shared" si="2"/>
        <v>0.81485778636096184</v>
      </c>
      <c r="J16" s="6">
        <f t="shared" si="3"/>
        <v>0.81485778636096184</v>
      </c>
    </row>
    <row r="17" spans="1:10" x14ac:dyDescent="0.35">
      <c r="A17" s="4">
        <v>43905</v>
      </c>
      <c r="B17" s="5">
        <v>0.87550392117765197</v>
      </c>
      <c r="C17" s="3"/>
      <c r="D17" s="5">
        <v>2.1000999999999999</v>
      </c>
      <c r="E17" s="5">
        <f t="shared" si="1"/>
        <v>1.3987328316875238</v>
      </c>
      <c r="F17" s="6">
        <f t="shared" si="0"/>
        <v>1.3987328316875238</v>
      </c>
      <c r="G17" s="6"/>
      <c r="H17" s="5">
        <v>2.6458334598451998</v>
      </c>
      <c r="I17" s="5">
        <f t="shared" si="2"/>
        <v>2.022069228754857</v>
      </c>
      <c r="J17" s="6">
        <f t="shared" si="3"/>
        <v>2.022069228754857</v>
      </c>
    </row>
    <row r="18" spans="1:10" x14ac:dyDescent="0.35">
      <c r="A18" s="4">
        <v>43906</v>
      </c>
      <c r="B18" s="5">
        <v>3.6718959984183299</v>
      </c>
      <c r="C18" s="3"/>
      <c r="D18" s="5">
        <v>2.1059000000000001</v>
      </c>
      <c r="E18" s="5">
        <f t="shared" si="1"/>
        <v>-0.42648157766257078</v>
      </c>
      <c r="F18" s="6">
        <f t="shared" si="0"/>
        <v>0.42648157766257078</v>
      </c>
      <c r="G18" s="6"/>
      <c r="H18" s="5">
        <v>1.73543967202815</v>
      </c>
      <c r="I18" s="5">
        <f t="shared" si="2"/>
        <v>-0.52737232405937118</v>
      </c>
      <c r="J18" s="6">
        <f t="shared" si="3"/>
        <v>0.52737232405937118</v>
      </c>
    </row>
    <row r="19" spans="1:10" x14ac:dyDescent="0.35">
      <c r="A19" s="4">
        <v>43907</v>
      </c>
      <c r="B19" s="5">
        <v>3.0761854451161601</v>
      </c>
      <c r="C19" s="3"/>
      <c r="D19" s="5">
        <v>2.1116999999999999</v>
      </c>
      <c r="E19" s="5">
        <f t="shared" si="1"/>
        <v>-0.31353293301852292</v>
      </c>
      <c r="F19" s="6">
        <f t="shared" si="0"/>
        <v>0.31353293301852292</v>
      </c>
      <c r="G19" s="6"/>
      <c r="H19" s="5">
        <v>2.0108094344208101</v>
      </c>
      <c r="I19" s="5">
        <f t="shared" si="2"/>
        <v>-0.34633022933866731</v>
      </c>
      <c r="J19" s="6">
        <f t="shared" si="3"/>
        <v>0.34633022933866731</v>
      </c>
    </row>
    <row r="20" spans="1:10" x14ac:dyDescent="0.35">
      <c r="A20" s="4">
        <v>43908</v>
      </c>
      <c r="B20" s="5">
        <v>3.0991966587598698</v>
      </c>
      <c r="C20" s="3"/>
      <c r="D20" s="5">
        <v>2.1175000000000002</v>
      </c>
      <c r="E20" s="5">
        <f t="shared" si="1"/>
        <v>-0.31675842705402613</v>
      </c>
      <c r="F20" s="6">
        <f t="shared" si="0"/>
        <v>0.31675842705402613</v>
      </c>
      <c r="G20" s="6"/>
      <c r="H20" s="5">
        <v>1.7066057366048</v>
      </c>
      <c r="I20" s="5">
        <f t="shared" si="2"/>
        <v>-0.44933932095561469</v>
      </c>
      <c r="J20" s="6">
        <f t="shared" si="3"/>
        <v>0.44933932095561469</v>
      </c>
    </row>
    <row r="21" spans="1:10" x14ac:dyDescent="0.35">
      <c r="A21" s="4">
        <v>43909</v>
      </c>
      <c r="B21" s="5">
        <v>2.6863808492554502</v>
      </c>
      <c r="C21" s="3"/>
      <c r="D21" s="5">
        <v>2.1233</v>
      </c>
      <c r="E21" s="5">
        <f t="shared" si="1"/>
        <v>-0.20960574127511075</v>
      </c>
      <c r="F21" s="6">
        <f t="shared" si="0"/>
        <v>0.20960574127511075</v>
      </c>
      <c r="G21" s="6"/>
      <c r="H21" s="5">
        <v>1.7232930584794799</v>
      </c>
      <c r="I21" s="5">
        <f t="shared" si="2"/>
        <v>-0.35850754037458876</v>
      </c>
      <c r="J21" s="6">
        <f t="shared" si="3"/>
        <v>0.35850754037458876</v>
      </c>
    </row>
    <row r="22" spans="1:10" x14ac:dyDescent="0.35">
      <c r="A22" s="4">
        <v>43910</v>
      </c>
      <c r="B22" s="5">
        <v>3.0501967753569201</v>
      </c>
      <c r="C22" s="3"/>
      <c r="D22" s="5">
        <v>2.1291000000000002</v>
      </c>
      <c r="E22" s="5">
        <f t="shared" si="1"/>
        <v>-0.30197946007897714</v>
      </c>
      <c r="F22" s="6">
        <f t="shared" si="0"/>
        <v>0.30197946007897714</v>
      </c>
      <c r="G22" s="6"/>
      <c r="H22" s="5">
        <v>2.0023542034564401</v>
      </c>
      <c r="I22" s="5">
        <f t="shared" si="2"/>
        <v>-0.34353277807064309</v>
      </c>
      <c r="J22" s="6">
        <f t="shared" si="3"/>
        <v>0.34353277807064309</v>
      </c>
    </row>
    <row r="23" spans="1:10" x14ac:dyDescent="0.35">
      <c r="A23" s="4">
        <v>43911</v>
      </c>
      <c r="B23" s="5">
        <v>1.3630424844556299</v>
      </c>
      <c r="C23" s="3"/>
      <c r="D23" s="5">
        <v>2.1349999999999998</v>
      </c>
      <c r="E23" s="5">
        <f t="shared" si="1"/>
        <v>0.56634882943701725</v>
      </c>
      <c r="F23" s="6">
        <f t="shared" si="0"/>
        <v>0.56634882943701725</v>
      </c>
      <c r="G23" s="6"/>
      <c r="H23" s="5">
        <v>1.99537232443574</v>
      </c>
      <c r="I23" s="5">
        <f t="shared" si="2"/>
        <v>0.46391058766788851</v>
      </c>
      <c r="J23" s="6">
        <f t="shared" si="3"/>
        <v>0.46391058766788851</v>
      </c>
    </row>
    <row r="24" spans="1:10" x14ac:dyDescent="0.35">
      <c r="A24" s="4">
        <v>43912</v>
      </c>
      <c r="B24" s="5">
        <v>0.87255490923590096</v>
      </c>
      <c r="C24" s="3"/>
      <c r="D24" s="5">
        <v>2.1408</v>
      </c>
      <c r="E24" s="5">
        <f t="shared" si="1"/>
        <v>1.4534845627935384</v>
      </c>
      <c r="F24" s="6">
        <f t="shared" si="0"/>
        <v>1.4534845627935384</v>
      </c>
      <c r="G24" s="6"/>
      <c r="H24" s="5">
        <v>2.1801405021449698</v>
      </c>
      <c r="I24" s="5">
        <f t="shared" si="2"/>
        <v>1.4985711260900769</v>
      </c>
      <c r="J24" s="6">
        <f t="shared" si="3"/>
        <v>1.4985711260900769</v>
      </c>
    </row>
    <row r="25" spans="1:10" x14ac:dyDescent="0.35">
      <c r="A25" s="4">
        <v>43913</v>
      </c>
      <c r="B25" s="5">
        <v>3.2282604375481601</v>
      </c>
      <c r="C25" s="3"/>
      <c r="D25" s="5">
        <v>2.1467000000000001</v>
      </c>
      <c r="E25" s="5">
        <f t="shared" si="1"/>
        <v>-0.33502886724021474</v>
      </c>
      <c r="F25" s="6">
        <f t="shared" si="0"/>
        <v>0.33502886724021474</v>
      </c>
      <c r="G25" s="6"/>
      <c r="H25" s="5">
        <v>1.27168482912474</v>
      </c>
      <c r="I25" s="5">
        <f t="shared" si="2"/>
        <v>-0.60607737395233974</v>
      </c>
      <c r="J25" s="6">
        <f t="shared" si="3"/>
        <v>0.60607737395233974</v>
      </c>
    </row>
    <row r="26" spans="1:10" x14ac:dyDescent="0.35">
      <c r="A26" s="4">
        <v>43914</v>
      </c>
      <c r="B26" s="5">
        <v>3.0327452972200102</v>
      </c>
      <c r="C26" s="3"/>
      <c r="D26" s="5">
        <v>2.1526000000000001</v>
      </c>
      <c r="E26" s="5">
        <f t="shared" si="1"/>
        <v>-0.29021405062495759</v>
      </c>
      <c r="F26" s="6">
        <f t="shared" si="0"/>
        <v>0.29021405062495759</v>
      </c>
      <c r="G26" s="6"/>
      <c r="H26" s="5">
        <v>1.3830166695802899</v>
      </c>
      <c r="I26" s="5">
        <f t="shared" si="2"/>
        <v>-0.54397203390339344</v>
      </c>
      <c r="J26" s="6">
        <f t="shared" si="3"/>
        <v>0.54397203390339344</v>
      </c>
    </row>
    <row r="27" spans="1:10" x14ac:dyDescent="0.35">
      <c r="A27" s="4">
        <v>43915</v>
      </c>
      <c r="B27" s="5">
        <v>2.8442342591285699</v>
      </c>
      <c r="C27" s="3"/>
      <c r="D27" s="5">
        <v>2.1585000000000001</v>
      </c>
      <c r="E27" s="5">
        <f t="shared" si="1"/>
        <v>-0.24109626586759009</v>
      </c>
      <c r="F27" s="6">
        <f t="shared" si="0"/>
        <v>0.24109626586759009</v>
      </c>
      <c r="G27" s="6"/>
      <c r="H27" s="5">
        <v>1.22451471052144</v>
      </c>
      <c r="I27" s="5">
        <f t="shared" si="2"/>
        <v>-0.56947473416039485</v>
      </c>
      <c r="J27" s="6">
        <f t="shared" si="3"/>
        <v>0.56947473416039485</v>
      </c>
    </row>
    <row r="28" spans="1:10" x14ac:dyDescent="0.35">
      <c r="A28" s="4">
        <v>43916</v>
      </c>
      <c r="B28" s="5">
        <v>3.1431999556951999</v>
      </c>
      <c r="C28" s="3"/>
      <c r="D28" s="5">
        <v>2.1644000000000001</v>
      </c>
      <c r="E28" s="5">
        <f t="shared" si="1"/>
        <v>-0.31140238276018711</v>
      </c>
      <c r="F28" s="6">
        <f t="shared" si="0"/>
        <v>0.31140238276018711</v>
      </c>
      <c r="G28" s="6"/>
      <c r="H28" s="5">
        <v>0.98346413256226795</v>
      </c>
      <c r="I28" s="5">
        <f t="shared" si="2"/>
        <v>-0.68711372282240013</v>
      </c>
      <c r="J28" s="6">
        <f t="shared" si="3"/>
        <v>0.68711372282240013</v>
      </c>
    </row>
    <row r="29" spans="1:10" x14ac:dyDescent="0.35">
      <c r="A29" s="4">
        <v>43917</v>
      </c>
      <c r="B29" s="5">
        <v>2.7792479149854201</v>
      </c>
      <c r="C29" s="3"/>
      <c r="D29" s="5">
        <v>2.1703999999999999</v>
      </c>
      <c r="E29" s="5">
        <f t="shared" si="1"/>
        <v>-0.21906930709656186</v>
      </c>
      <c r="F29" s="6">
        <f t="shared" si="0"/>
        <v>0.21906930709656186</v>
      </c>
      <c r="G29" s="6"/>
      <c r="H29" s="5">
        <v>1.6905015574665401</v>
      </c>
      <c r="I29" s="5">
        <f t="shared" si="2"/>
        <v>-0.39174135982920816</v>
      </c>
      <c r="J29" s="6">
        <f t="shared" si="3"/>
        <v>0.39174135982920816</v>
      </c>
    </row>
    <row r="30" spans="1:10" x14ac:dyDescent="0.35">
      <c r="A30" s="4">
        <v>43918</v>
      </c>
      <c r="B30" s="5">
        <v>1.1698861774073701</v>
      </c>
      <c r="C30" s="3"/>
      <c r="D30" s="5">
        <v>2.1762999999999999</v>
      </c>
      <c r="E30" s="5">
        <f t="shared" si="1"/>
        <v>0.86026644474335301</v>
      </c>
      <c r="F30" s="6">
        <f t="shared" si="0"/>
        <v>0.86026644474335301</v>
      </c>
      <c r="G30" s="6"/>
      <c r="H30" s="5">
        <v>1.85809273379053</v>
      </c>
      <c r="I30" s="5">
        <f t="shared" si="2"/>
        <v>0.5882679611689412</v>
      </c>
      <c r="J30" s="6">
        <f t="shared" si="3"/>
        <v>0.5882679611689412</v>
      </c>
    </row>
    <row r="31" spans="1:10" x14ac:dyDescent="0.35">
      <c r="A31" s="4">
        <v>43919</v>
      </c>
      <c r="B31" s="5">
        <v>0.85003883457183804</v>
      </c>
      <c r="C31" s="3"/>
      <c r="D31" s="5">
        <v>2.1823000000000001</v>
      </c>
      <c r="E31" s="5">
        <f t="shared" si="1"/>
        <v>1.5672944708452268</v>
      </c>
      <c r="F31" s="6">
        <f t="shared" si="0"/>
        <v>1.5672944708452268</v>
      </c>
      <c r="G31" s="6"/>
      <c r="H31" s="5">
        <v>2.1712463137332199</v>
      </c>
      <c r="I31" s="5">
        <f t="shared" si="2"/>
        <v>1.5542907281722842</v>
      </c>
      <c r="J31" s="6">
        <f t="shared" si="3"/>
        <v>1.5542907281722842</v>
      </c>
    </row>
    <row r="32" spans="1:10" x14ac:dyDescent="0.35">
      <c r="A32" s="4">
        <v>43920</v>
      </c>
      <c r="B32" s="5">
        <v>3.7453946396450299</v>
      </c>
      <c r="C32" s="3"/>
      <c r="D32" s="5">
        <v>2.1882999999999999</v>
      </c>
      <c r="E32" s="5">
        <f t="shared" ref="E32:E33" si="4">(D32-B32)/B32</f>
        <v>-0.41573580075198802</v>
      </c>
      <c r="F32" s="6">
        <f t="shared" ref="F32:F33" si="5">ABS((B32-D32)/B32)</f>
        <v>0.41573580075198802</v>
      </c>
      <c r="G32" s="6"/>
      <c r="H32" s="5">
        <v>1.0644310554627301</v>
      </c>
      <c r="I32" s="5">
        <f t="shared" ref="I32:I33" si="6">(H32-B32)/B32</f>
        <v>-0.71580269694527798</v>
      </c>
      <c r="J32" s="6">
        <f t="shared" ref="J32:J33" si="7">ABS((B32-H32)/B32)</f>
        <v>0.71580269694527798</v>
      </c>
    </row>
    <row r="33" spans="1:10" x14ac:dyDescent="0.35">
      <c r="A33" s="4">
        <v>43921</v>
      </c>
      <c r="B33" s="5">
        <v>6.4297673927942904</v>
      </c>
      <c r="C33" s="3"/>
      <c r="D33" s="5">
        <v>2.1943000000000001</v>
      </c>
      <c r="E33" s="5">
        <f t="shared" si="4"/>
        <v>-0.65872793431701626</v>
      </c>
      <c r="F33" s="6">
        <f t="shared" si="5"/>
        <v>0.65872793431701626</v>
      </c>
      <c r="G33" s="6"/>
      <c r="H33" s="5">
        <v>1.6255019275748901</v>
      </c>
      <c r="I33" s="5">
        <f t="shared" si="6"/>
        <v>-0.74719117686954628</v>
      </c>
      <c r="J33" s="6">
        <f t="shared" si="7"/>
        <v>0.74719117686954628</v>
      </c>
    </row>
    <row r="34" spans="1:10" x14ac:dyDescent="0.35">
      <c r="A34" s="3"/>
      <c r="B34" s="3"/>
      <c r="C34" s="3"/>
      <c r="D34" s="3"/>
      <c r="E34" s="3"/>
      <c r="F34" s="5">
        <f>SUM(F3:F33)</f>
        <v>17.333972880653139</v>
      </c>
      <c r="G34" s="5"/>
      <c r="H34" s="3"/>
      <c r="I34" s="3"/>
      <c r="J34" s="5">
        <f>SUM(J3:J33)</f>
        <v>18.718492391023133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55.916041550494</v>
      </c>
      <c r="G36" s="5"/>
      <c r="H36" s="3"/>
      <c r="I36" s="3" t="s">
        <v>4</v>
      </c>
      <c r="J36" s="5">
        <f>(J34/J35)*100</f>
        <v>60.382233519429462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773EF-7347-42F8-9376-34048B809D66}">
  <dimension ref="A1:O36"/>
  <sheetViews>
    <sheetView workbookViewId="0">
      <selection activeCell="J36" sqref="A1:J36"/>
    </sheetView>
  </sheetViews>
  <sheetFormatPr defaultRowHeight="14.5" x14ac:dyDescent="0.35"/>
  <cols>
    <col min="1" max="1" width="15.81640625" bestFit="1" customWidth="1"/>
    <col min="2" max="2" width="14.26953125" bestFit="1" customWidth="1"/>
    <col min="3" max="3" width="3.7265625" customWidth="1"/>
    <col min="4" max="4" width="10.54296875" customWidth="1"/>
    <col min="5" max="5" width="7.81640625" bestFit="1" customWidth="1"/>
    <col min="6" max="6" width="7.7265625" bestFit="1" customWidth="1"/>
    <col min="7" max="7" width="5.7265625" customWidth="1"/>
    <col min="8" max="8" width="16.453125" bestFit="1" customWidth="1"/>
    <col min="9" max="9" width="6.1796875" bestFit="1" customWidth="1"/>
    <col min="10" max="10" width="5.7265625" bestFit="1" customWidth="1"/>
    <col min="13" max="13" width="10" bestFit="1" customWidth="1"/>
    <col min="15" max="15" width="12" bestFit="1" customWidth="1"/>
  </cols>
  <sheetData>
    <row r="1" spans="1:10" ht="74.5" thickBot="1" x14ac:dyDescent="0.5">
      <c r="A1" s="8" t="s">
        <v>0</v>
      </c>
      <c r="B1" s="11" t="s">
        <v>8</v>
      </c>
      <c r="C1" s="8"/>
      <c r="D1" s="11" t="s">
        <v>3</v>
      </c>
      <c r="E1" s="12"/>
      <c r="F1" s="9"/>
      <c r="G1" s="9"/>
      <c r="H1" s="11" t="s">
        <v>5</v>
      </c>
      <c r="I1" s="11"/>
      <c r="J1" s="8"/>
    </row>
    <row r="2" spans="1:10" ht="29.5" thickBot="1" x14ac:dyDescent="0.4">
      <c r="A2" s="10" t="s">
        <v>0</v>
      </c>
      <c r="B2" s="10" t="s">
        <v>13</v>
      </c>
      <c r="C2" s="10"/>
      <c r="D2" s="10" t="s">
        <v>14</v>
      </c>
      <c r="E2" s="10" t="s">
        <v>15</v>
      </c>
      <c r="F2" s="10" t="s">
        <v>16</v>
      </c>
      <c r="G2" s="10"/>
      <c r="H2" s="10" t="s">
        <v>17</v>
      </c>
      <c r="I2" s="10" t="s">
        <v>18</v>
      </c>
      <c r="J2" s="10" t="s">
        <v>19</v>
      </c>
    </row>
    <row r="3" spans="1:10" x14ac:dyDescent="0.35">
      <c r="A3" s="4">
        <v>43891</v>
      </c>
      <c r="B3" s="5">
        <v>1.9090773668140101E-2</v>
      </c>
      <c r="C3" s="3"/>
      <c r="D3" s="5">
        <v>2.7199999999999998E-2</v>
      </c>
      <c r="E3" s="5">
        <f>(D3-B3)/B3</f>
        <v>0.42477201148705102</v>
      </c>
      <c r="F3" s="6">
        <f t="shared" ref="F3:F31" si="0">ABS((B3-D3)/B3)</f>
        <v>0.42477201148705102</v>
      </c>
      <c r="G3" s="6"/>
      <c r="H3" s="5">
        <v>1.9090773668140101E-2</v>
      </c>
      <c r="I3" s="5">
        <f>(H3-B3)/B3</f>
        <v>0</v>
      </c>
      <c r="J3" s="6">
        <f>ABS((B3-H3)/B3)</f>
        <v>0</v>
      </c>
    </row>
    <row r="4" spans="1:10" x14ac:dyDescent="0.35">
      <c r="A4" s="4">
        <v>43892</v>
      </c>
      <c r="B4" s="5">
        <v>3.7387889456003902E-2</v>
      </c>
      <c r="C4" s="3"/>
      <c r="D4" s="5">
        <v>2.7199999999999998E-2</v>
      </c>
      <c r="E4" s="5">
        <f t="shared" ref="E4:E31" si="1">(D4-B4)/B4</f>
        <v>-0.27249169729124384</v>
      </c>
      <c r="F4" s="6">
        <f t="shared" si="0"/>
        <v>0.27249169729124384</v>
      </c>
      <c r="G4" s="6"/>
      <c r="H4" s="5">
        <v>2.3152813419623799E-2</v>
      </c>
      <c r="I4" s="5">
        <f t="shared" ref="I4:I31" si="2">(H4-B4)/B4</f>
        <v>-0.38074029434400652</v>
      </c>
      <c r="J4" s="6">
        <f t="shared" ref="J4:J31" si="3">ABS((B4-H4)/B4)</f>
        <v>0.38074029434400652</v>
      </c>
    </row>
    <row r="5" spans="1:10" x14ac:dyDescent="0.35">
      <c r="A5" s="4">
        <v>43893</v>
      </c>
      <c r="B5" s="5">
        <v>2.9366597253829198E-2</v>
      </c>
      <c r="C5" s="3"/>
      <c r="D5" s="5">
        <v>2.7300000000000001E-2</v>
      </c>
      <c r="E5" s="5">
        <f t="shared" si="1"/>
        <v>-7.0372377023004501E-2</v>
      </c>
      <c r="F5" s="6">
        <f t="shared" si="0"/>
        <v>7.0372377023004501E-2</v>
      </c>
      <c r="G5" s="6"/>
      <c r="H5" s="5">
        <v>1.57999077633947E-2</v>
      </c>
      <c r="I5" s="5">
        <f t="shared" si="2"/>
        <v>-0.461976897533319</v>
      </c>
      <c r="J5" s="6">
        <f t="shared" si="3"/>
        <v>0.461976897533319</v>
      </c>
    </row>
    <row r="6" spans="1:10" x14ac:dyDescent="0.35">
      <c r="A6" s="4">
        <v>43894</v>
      </c>
      <c r="B6" s="5">
        <v>3.63173241820186E-2</v>
      </c>
      <c r="C6" s="3"/>
      <c r="D6" s="5">
        <v>2.7300000000000001E-2</v>
      </c>
      <c r="E6" s="5">
        <f t="shared" si="1"/>
        <v>-0.24829263678195895</v>
      </c>
      <c r="F6" s="6">
        <f t="shared" si="0"/>
        <v>0.24829263678195895</v>
      </c>
      <c r="G6" s="6"/>
      <c r="H6" s="5">
        <v>2.1575357060355599E-2</v>
      </c>
      <c r="I6" s="5">
        <f t="shared" si="2"/>
        <v>-0.40592107083048895</v>
      </c>
      <c r="J6" s="6">
        <f t="shared" si="3"/>
        <v>0.40592107083048895</v>
      </c>
    </row>
    <row r="7" spans="1:10" x14ac:dyDescent="0.35">
      <c r="A7" s="4">
        <v>43895</v>
      </c>
      <c r="B7" s="5">
        <v>3.2271394841372897E-2</v>
      </c>
      <c r="C7" s="3"/>
      <c r="D7" s="5">
        <v>2.7300000000000001E-2</v>
      </c>
      <c r="E7" s="5">
        <f t="shared" si="1"/>
        <v>-0.15404958062114557</v>
      </c>
      <c r="F7" s="6">
        <f t="shared" si="0"/>
        <v>0.15404958062114557</v>
      </c>
      <c r="G7" s="6"/>
      <c r="H7" s="5">
        <v>1.6753811087640898E-2</v>
      </c>
      <c r="I7" s="5">
        <f t="shared" si="2"/>
        <v>-0.48084639136322643</v>
      </c>
      <c r="J7" s="6">
        <f t="shared" si="3"/>
        <v>0.48084639136322643</v>
      </c>
    </row>
    <row r="8" spans="1:10" x14ac:dyDescent="0.35">
      <c r="A8" s="4">
        <v>43896</v>
      </c>
      <c r="B8" s="5">
        <v>2.5480878241360101E-2</v>
      </c>
      <c r="C8" s="3"/>
      <c r="D8" s="5">
        <v>2.7400000000000001E-2</v>
      </c>
      <c r="E8" s="5">
        <f t="shared" si="1"/>
        <v>7.5316154351572406E-2</v>
      </c>
      <c r="F8" s="6">
        <f t="shared" si="0"/>
        <v>7.5316154351572406E-2</v>
      </c>
      <c r="G8" s="6"/>
      <c r="H8" s="5">
        <v>3.0658275477508101E-2</v>
      </c>
      <c r="I8" s="5">
        <f t="shared" si="2"/>
        <v>0.2031875505666105</v>
      </c>
      <c r="J8" s="6">
        <f t="shared" si="3"/>
        <v>0.2031875505666105</v>
      </c>
    </row>
    <row r="9" spans="1:10" x14ac:dyDescent="0.35">
      <c r="A9" s="4">
        <v>43897</v>
      </c>
      <c r="B9" s="5">
        <v>1.2351520899683201E-2</v>
      </c>
      <c r="C9" s="3"/>
      <c r="D9" s="5">
        <v>2.7400000000000001E-2</v>
      </c>
      <c r="E9" s="5">
        <f t="shared" si="1"/>
        <v>1.2183502924488248</v>
      </c>
      <c r="F9" s="6">
        <f t="shared" si="0"/>
        <v>1.2183502924488248</v>
      </c>
      <c r="G9" s="6"/>
      <c r="H9" s="5">
        <v>3.11236611532472E-2</v>
      </c>
      <c r="I9" s="5">
        <f t="shared" si="2"/>
        <v>1.5198241905614618</v>
      </c>
      <c r="J9" s="6">
        <f t="shared" si="3"/>
        <v>1.5198241905614618</v>
      </c>
    </row>
    <row r="10" spans="1:10" x14ac:dyDescent="0.35">
      <c r="A10" s="4">
        <v>43898</v>
      </c>
      <c r="B10" s="5">
        <v>1.8232841631397601E-2</v>
      </c>
      <c r="C10" s="3"/>
      <c r="D10" s="5">
        <v>2.7400000000000001E-2</v>
      </c>
      <c r="E10" s="5">
        <f t="shared" si="1"/>
        <v>0.50278275618959078</v>
      </c>
      <c r="F10" s="6">
        <f t="shared" si="0"/>
        <v>0.50278275618959078</v>
      </c>
      <c r="G10" s="6"/>
      <c r="H10" s="5">
        <v>3.6161536259833198E-2</v>
      </c>
      <c r="I10" s="5">
        <f t="shared" si="2"/>
        <v>0.98331872732123926</v>
      </c>
      <c r="J10" s="6">
        <f t="shared" si="3"/>
        <v>0.98331872732123926</v>
      </c>
    </row>
    <row r="11" spans="1:10" x14ac:dyDescent="0.35">
      <c r="A11" s="4">
        <v>43899</v>
      </c>
      <c r="B11" s="5">
        <v>3.84063645172864E-2</v>
      </c>
      <c r="C11" s="3"/>
      <c r="D11" s="5">
        <v>2.75E-2</v>
      </c>
      <c r="E11" s="5">
        <f t="shared" si="1"/>
        <v>-0.28397284289632596</v>
      </c>
      <c r="F11" s="6">
        <f t="shared" si="0"/>
        <v>0.28397284289632596</v>
      </c>
      <c r="G11" s="6"/>
      <c r="H11" s="5">
        <v>3.0780385556991301E-2</v>
      </c>
      <c r="I11" s="5">
        <f t="shared" si="2"/>
        <v>-0.1985602921844557</v>
      </c>
      <c r="J11" s="6">
        <f t="shared" si="3"/>
        <v>0.1985602921844557</v>
      </c>
    </row>
    <row r="12" spans="1:10" x14ac:dyDescent="0.35">
      <c r="A12" s="4">
        <v>43900</v>
      </c>
      <c r="B12" s="5">
        <v>2.0369030777364901E-2</v>
      </c>
      <c r="C12" s="3"/>
      <c r="D12" s="5">
        <v>2.75E-2</v>
      </c>
      <c r="E12" s="5">
        <f t="shared" si="1"/>
        <v>0.35008878432052803</v>
      </c>
      <c r="F12" s="6">
        <f t="shared" si="0"/>
        <v>0.35008878432052803</v>
      </c>
      <c r="G12" s="6"/>
      <c r="H12" s="5">
        <v>2.6044029475882999E-2</v>
      </c>
      <c r="I12" s="5">
        <f t="shared" si="2"/>
        <v>0.27860916705101374</v>
      </c>
      <c r="J12" s="6">
        <f t="shared" si="3"/>
        <v>0.27860916705101374</v>
      </c>
    </row>
    <row r="13" spans="1:10" x14ac:dyDescent="0.35">
      <c r="A13" s="4">
        <v>43901</v>
      </c>
      <c r="B13" s="5">
        <v>1.52740418259054E-2</v>
      </c>
      <c r="C13" s="3"/>
      <c r="D13" s="5">
        <v>2.76E-2</v>
      </c>
      <c r="E13" s="5">
        <f t="shared" si="1"/>
        <v>0.80698732624846359</v>
      </c>
      <c r="F13" s="6">
        <f t="shared" si="0"/>
        <v>0.80698732624846359</v>
      </c>
      <c r="G13" s="6"/>
      <c r="H13" s="5">
        <v>2.67296057126916E-2</v>
      </c>
      <c r="I13" s="5">
        <f t="shared" si="2"/>
        <v>0.75000212892942952</v>
      </c>
      <c r="J13" s="6">
        <f t="shared" si="3"/>
        <v>0.75000212892942952</v>
      </c>
    </row>
    <row r="14" spans="1:10" x14ac:dyDescent="0.35">
      <c r="A14" s="4">
        <v>43902</v>
      </c>
      <c r="B14" s="5">
        <v>3.6323244320228598E-2</v>
      </c>
      <c r="C14" s="3"/>
      <c r="D14" s="5">
        <v>2.76E-2</v>
      </c>
      <c r="E14" s="5">
        <f t="shared" si="1"/>
        <v>-0.2401559795519306</v>
      </c>
      <c r="F14" s="6">
        <f t="shared" si="0"/>
        <v>0.2401559795519306</v>
      </c>
      <c r="G14" s="6"/>
      <c r="H14" s="5">
        <v>1.9402328286875901E-2</v>
      </c>
      <c r="I14" s="5">
        <f t="shared" si="2"/>
        <v>-0.46584264016111998</v>
      </c>
      <c r="J14" s="6">
        <f t="shared" si="3"/>
        <v>0.46584264016111998</v>
      </c>
    </row>
    <row r="15" spans="1:10" x14ac:dyDescent="0.35">
      <c r="A15" s="4">
        <v>43903</v>
      </c>
      <c r="B15" s="5">
        <v>3.5983647620305398E-2</v>
      </c>
      <c r="C15" s="3"/>
      <c r="D15" s="5">
        <v>2.76E-2</v>
      </c>
      <c r="E15" s="5">
        <f t="shared" si="1"/>
        <v>-0.23298492995397571</v>
      </c>
      <c r="F15" s="6">
        <f t="shared" si="0"/>
        <v>0.23298492995397571</v>
      </c>
      <c r="G15" s="6"/>
      <c r="H15" s="5">
        <v>3.3018975622589E-2</v>
      </c>
      <c r="I15" s="5">
        <f t="shared" si="2"/>
        <v>-8.2389423912751072E-2</v>
      </c>
      <c r="J15" s="6">
        <f t="shared" si="3"/>
        <v>8.2389423912751072E-2</v>
      </c>
    </row>
    <row r="16" spans="1:10" x14ac:dyDescent="0.35">
      <c r="A16" s="4">
        <v>43904</v>
      </c>
      <c r="B16" s="5">
        <v>1.1713972082361499E-2</v>
      </c>
      <c r="C16" s="3"/>
      <c r="D16" s="5">
        <v>2.7699999999999999E-2</v>
      </c>
      <c r="E16" s="5">
        <f t="shared" si="1"/>
        <v>1.3646974574670292</v>
      </c>
      <c r="F16" s="6">
        <f t="shared" si="0"/>
        <v>1.3646974574670292</v>
      </c>
      <c r="G16" s="6"/>
      <c r="H16" s="5">
        <v>2.5989903374755301E-2</v>
      </c>
      <c r="I16" s="5">
        <f t="shared" si="2"/>
        <v>1.2187096906172428</v>
      </c>
      <c r="J16" s="6">
        <f t="shared" si="3"/>
        <v>1.2187096906172428</v>
      </c>
    </row>
    <row r="17" spans="1:15" x14ac:dyDescent="0.35">
      <c r="A17" s="4">
        <v>43905</v>
      </c>
      <c r="B17" s="5">
        <v>1.8976198798045501E-2</v>
      </c>
      <c r="C17" s="3"/>
      <c r="D17" s="5">
        <v>2.7699999999999999E-2</v>
      </c>
      <c r="E17" s="5">
        <f t="shared" si="1"/>
        <v>0.45972332471838495</v>
      </c>
      <c r="F17" s="6">
        <f t="shared" si="0"/>
        <v>0.45972332471838495</v>
      </c>
      <c r="G17" s="6"/>
      <c r="H17" s="5">
        <v>3.6147281453133798E-2</v>
      </c>
      <c r="I17" s="5">
        <f t="shared" si="2"/>
        <v>0.90487472427074667</v>
      </c>
      <c r="J17" s="6">
        <f t="shared" si="3"/>
        <v>0.90487472427074667</v>
      </c>
    </row>
    <row r="18" spans="1:15" x14ac:dyDescent="0.35">
      <c r="A18" s="4">
        <v>43906</v>
      </c>
      <c r="B18" s="5">
        <v>4.2041289471089802E-2</v>
      </c>
      <c r="C18" s="3"/>
      <c r="D18" s="5">
        <v>2.7699999999999999E-2</v>
      </c>
      <c r="E18" s="5">
        <f t="shared" si="1"/>
        <v>-0.34112392011552745</v>
      </c>
      <c r="F18" s="6">
        <f t="shared" si="0"/>
        <v>0.34112392011552745</v>
      </c>
      <c r="G18" s="6"/>
      <c r="H18" s="5">
        <v>2.3350213328590701E-2</v>
      </c>
      <c r="I18" s="5">
        <f t="shared" si="2"/>
        <v>-0.44458855514772549</v>
      </c>
      <c r="J18" s="6">
        <f t="shared" si="3"/>
        <v>0.44458855514772549</v>
      </c>
    </row>
    <row r="19" spans="1:15" x14ac:dyDescent="0.35">
      <c r="A19" s="4">
        <v>43907</v>
      </c>
      <c r="B19" s="5">
        <v>4.3615772593766401E-2</v>
      </c>
      <c r="C19" s="3"/>
      <c r="D19" s="5">
        <v>2.7799999999999998E-2</v>
      </c>
      <c r="E19" s="5">
        <f t="shared" si="1"/>
        <v>-0.3626158990939623</v>
      </c>
      <c r="F19" s="6">
        <f t="shared" si="0"/>
        <v>0.3626158990939623</v>
      </c>
      <c r="G19" s="6"/>
      <c r="H19" s="5">
        <v>3.5458592695675202E-2</v>
      </c>
      <c r="I19" s="5">
        <f t="shared" si="2"/>
        <v>-0.18702362500984401</v>
      </c>
      <c r="J19" s="6">
        <f t="shared" si="3"/>
        <v>0.18702362500984401</v>
      </c>
    </row>
    <row r="20" spans="1:15" x14ac:dyDescent="0.35">
      <c r="A20" s="4">
        <v>43908</v>
      </c>
      <c r="B20" s="5">
        <v>4.1734182592481302E-2</v>
      </c>
      <c r="C20" s="3"/>
      <c r="D20" s="5">
        <v>2.7799999999999998E-2</v>
      </c>
      <c r="E20" s="5">
        <f t="shared" si="1"/>
        <v>-0.33387937002488799</v>
      </c>
      <c r="F20" s="6">
        <f t="shared" si="0"/>
        <v>0.33387937002488799</v>
      </c>
      <c r="G20" s="6"/>
      <c r="H20" s="5">
        <v>2.2898501121157901E-2</v>
      </c>
      <c r="I20" s="5">
        <f t="shared" si="2"/>
        <v>-0.45132503624778736</v>
      </c>
      <c r="J20" s="6">
        <f t="shared" si="3"/>
        <v>0.45132503624778736</v>
      </c>
    </row>
    <row r="21" spans="1:15" x14ac:dyDescent="0.35">
      <c r="A21" s="4">
        <v>43909</v>
      </c>
      <c r="B21" s="5">
        <v>3.8129587443545401E-2</v>
      </c>
      <c r="C21" s="3"/>
      <c r="D21" s="5">
        <v>2.7900000000000001E-2</v>
      </c>
      <c r="E21" s="5">
        <f t="shared" si="1"/>
        <v>-0.26828476596268735</v>
      </c>
      <c r="F21" s="6">
        <f t="shared" si="0"/>
        <v>0.26828476596268735</v>
      </c>
      <c r="G21" s="6"/>
      <c r="H21" s="5">
        <v>2.9244248238271001E-2</v>
      </c>
      <c r="I21" s="5">
        <f t="shared" si="2"/>
        <v>-0.23303003785262608</v>
      </c>
      <c r="J21" s="6">
        <f t="shared" si="3"/>
        <v>0.23303003785262608</v>
      </c>
    </row>
    <row r="22" spans="1:15" x14ac:dyDescent="0.35">
      <c r="A22" s="4">
        <v>43910</v>
      </c>
      <c r="B22" s="5">
        <v>3.9661410972475997E-2</v>
      </c>
      <c r="C22" s="3"/>
      <c r="D22" s="5">
        <v>2.7900000000000001E-2</v>
      </c>
      <c r="E22" s="5">
        <f t="shared" si="1"/>
        <v>-0.29654545020191325</v>
      </c>
      <c r="F22" s="6">
        <f t="shared" si="0"/>
        <v>0.29654545020191325</v>
      </c>
      <c r="G22" s="6"/>
      <c r="H22" s="5">
        <v>2.72010922216494E-2</v>
      </c>
      <c r="I22" s="5">
        <f t="shared" si="2"/>
        <v>-0.31416730886033628</v>
      </c>
      <c r="J22" s="6">
        <f t="shared" si="3"/>
        <v>0.31416730886033628</v>
      </c>
    </row>
    <row r="23" spans="1:15" x14ac:dyDescent="0.35">
      <c r="A23" s="4">
        <v>43911</v>
      </c>
      <c r="B23" s="5">
        <v>1.6564852939918599E-2</v>
      </c>
      <c r="C23" s="3"/>
      <c r="D23" s="5">
        <v>2.7900000000000001E-2</v>
      </c>
      <c r="E23" s="5">
        <f t="shared" si="1"/>
        <v>0.68428902455062202</v>
      </c>
      <c r="F23" s="6">
        <f t="shared" si="0"/>
        <v>0.68428902455062202</v>
      </c>
      <c r="G23" s="6"/>
      <c r="H23" s="5">
        <v>2.8509297247854701E-2</v>
      </c>
      <c r="I23" s="5">
        <f t="shared" si="2"/>
        <v>0.72107155742698659</v>
      </c>
      <c r="J23" s="6">
        <f t="shared" si="3"/>
        <v>0.72107155742698659</v>
      </c>
    </row>
    <row r="24" spans="1:15" x14ac:dyDescent="0.35">
      <c r="A24" s="4">
        <v>43912</v>
      </c>
      <c r="B24" s="5">
        <v>2.01454718969762E-2</v>
      </c>
      <c r="C24" s="3"/>
      <c r="D24" s="5">
        <v>2.8000000000000001E-2</v>
      </c>
      <c r="E24" s="5">
        <f t="shared" si="1"/>
        <v>0.38989049962154282</v>
      </c>
      <c r="F24" s="6">
        <f t="shared" si="0"/>
        <v>0.38989049962154282</v>
      </c>
      <c r="G24" s="6"/>
      <c r="H24" s="5">
        <v>2.9310210917678301E-2</v>
      </c>
      <c r="I24" s="5">
        <f t="shared" si="2"/>
        <v>0.45492798915659616</v>
      </c>
      <c r="J24" s="6">
        <f t="shared" si="3"/>
        <v>0.45492798915659616</v>
      </c>
    </row>
    <row r="25" spans="1:15" x14ac:dyDescent="0.35">
      <c r="A25" s="4">
        <v>43913</v>
      </c>
      <c r="B25" s="5">
        <v>4.1693350216373798E-2</v>
      </c>
      <c r="C25" s="3"/>
      <c r="D25" s="5">
        <v>2.8000000000000001E-2</v>
      </c>
      <c r="E25" s="5">
        <f t="shared" si="1"/>
        <v>-0.32843007686621811</v>
      </c>
      <c r="F25" s="6">
        <f t="shared" si="0"/>
        <v>0.32843007686621811</v>
      </c>
      <c r="G25" s="6"/>
      <c r="H25" s="5">
        <v>1.9162045975806001E-2</v>
      </c>
      <c r="I25" s="5">
        <f t="shared" si="2"/>
        <v>-0.5404052234622132</v>
      </c>
      <c r="J25" s="6">
        <f t="shared" si="3"/>
        <v>0.5404052234622132</v>
      </c>
    </row>
    <row r="26" spans="1:15" x14ac:dyDescent="0.35">
      <c r="A26" s="4">
        <v>43914</v>
      </c>
      <c r="B26" s="5">
        <v>4.0222645429894302E-2</v>
      </c>
      <c r="C26" s="3"/>
      <c r="D26" s="5">
        <v>2.8000000000000001E-2</v>
      </c>
      <c r="E26" s="5">
        <f t="shared" si="1"/>
        <v>-0.30387472776244046</v>
      </c>
      <c r="F26" s="6">
        <f t="shared" si="0"/>
        <v>0.30387472776244046</v>
      </c>
      <c r="G26" s="6"/>
      <c r="H26" s="5">
        <v>2.27845207169587E-2</v>
      </c>
      <c r="I26" s="5">
        <f t="shared" si="2"/>
        <v>-0.43353997546802897</v>
      </c>
      <c r="J26" s="6">
        <f t="shared" si="3"/>
        <v>0.43353997546802897</v>
      </c>
    </row>
    <row r="27" spans="1:15" x14ac:dyDescent="0.35">
      <c r="A27" s="4">
        <v>43915</v>
      </c>
      <c r="B27" s="5">
        <v>3.4862185968086101E-2</v>
      </c>
      <c r="C27" s="3"/>
      <c r="D27" s="5">
        <v>2.81E-2</v>
      </c>
      <c r="E27" s="5">
        <f t="shared" si="1"/>
        <v>-0.19396907509690903</v>
      </c>
      <c r="F27" s="6">
        <f t="shared" si="0"/>
        <v>0.19396907509690903</v>
      </c>
      <c r="G27" s="6"/>
      <c r="H27" s="5">
        <v>1.7726355467167599E-2</v>
      </c>
      <c r="I27" s="5">
        <f t="shared" si="2"/>
        <v>-0.49153058034298708</v>
      </c>
      <c r="J27" s="6">
        <f t="shared" si="3"/>
        <v>0.49153058034298708</v>
      </c>
    </row>
    <row r="28" spans="1:15" x14ac:dyDescent="0.35">
      <c r="A28" s="4">
        <v>43916</v>
      </c>
      <c r="B28" s="5">
        <v>3.6283788066357299E-2</v>
      </c>
      <c r="C28" s="3"/>
      <c r="D28" s="5">
        <v>2.81E-2</v>
      </c>
      <c r="E28" s="5">
        <f t="shared" si="1"/>
        <v>-0.22554943963928042</v>
      </c>
      <c r="F28" s="6">
        <f t="shared" si="0"/>
        <v>0.22554943963928042</v>
      </c>
      <c r="G28" s="6"/>
      <c r="H28" s="5">
        <v>1.7038014565937998E-2</v>
      </c>
      <c r="I28" s="5">
        <f t="shared" si="2"/>
        <v>-0.53042349010587952</v>
      </c>
      <c r="J28" s="6">
        <f t="shared" si="3"/>
        <v>0.53042349010587952</v>
      </c>
    </row>
    <row r="29" spans="1:15" x14ac:dyDescent="0.35">
      <c r="A29" s="4">
        <v>43917</v>
      </c>
      <c r="B29" s="5">
        <v>3.6801426718011399E-2</v>
      </c>
      <c r="C29" s="3"/>
      <c r="D29" s="5">
        <v>2.81E-2</v>
      </c>
      <c r="E29" s="5">
        <f t="shared" si="1"/>
        <v>-0.23644264622362415</v>
      </c>
      <c r="F29" s="6">
        <f t="shared" si="0"/>
        <v>0.23644264622362415</v>
      </c>
      <c r="G29" s="6"/>
      <c r="H29" s="5">
        <v>2.3058957893194398E-2</v>
      </c>
      <c r="I29" s="5">
        <f t="shared" si="2"/>
        <v>-0.37342217545308221</v>
      </c>
      <c r="J29" s="6">
        <f t="shared" si="3"/>
        <v>0.37342217545308221</v>
      </c>
    </row>
    <row r="30" spans="1:15" x14ac:dyDescent="0.35">
      <c r="A30" s="4">
        <v>43918</v>
      </c>
      <c r="B30" s="5">
        <v>1.6160638062283302E-2</v>
      </c>
      <c r="C30" s="3"/>
      <c r="D30" s="5">
        <v>2.8199999999999999E-2</v>
      </c>
      <c r="E30" s="5">
        <f t="shared" si="1"/>
        <v>0.74498060604518501</v>
      </c>
      <c r="F30" s="6">
        <f t="shared" si="0"/>
        <v>0.74498060604518501</v>
      </c>
      <c r="G30" s="6"/>
      <c r="H30" s="5">
        <v>3.3558640828840497E-2</v>
      </c>
      <c r="I30" s="5">
        <f t="shared" si="2"/>
        <v>1.0765665748781128</v>
      </c>
      <c r="J30" s="6">
        <f t="shared" si="3"/>
        <v>1.0765665748781128</v>
      </c>
    </row>
    <row r="31" spans="1:15" x14ac:dyDescent="0.35">
      <c r="A31" s="4">
        <v>43919</v>
      </c>
      <c r="B31" s="5">
        <v>1.5582733750343299E-2</v>
      </c>
      <c r="C31" s="3"/>
      <c r="D31" s="5">
        <v>2.8199999999999999E-2</v>
      </c>
      <c r="E31" s="5">
        <f t="shared" si="1"/>
        <v>0.80969529812949104</v>
      </c>
      <c r="F31" s="6">
        <f t="shared" si="0"/>
        <v>0.80969529812949104</v>
      </c>
      <c r="G31" s="6"/>
      <c r="H31" s="5">
        <v>3.8975488946414498E-2</v>
      </c>
      <c r="I31" s="5">
        <f t="shared" si="2"/>
        <v>1.5011971308022791</v>
      </c>
      <c r="J31" s="6">
        <f t="shared" si="3"/>
        <v>1.5011971308022791</v>
      </c>
      <c r="M31" s="1"/>
      <c r="O31" s="2"/>
    </row>
    <row r="32" spans="1:15" x14ac:dyDescent="0.35">
      <c r="A32" s="4">
        <v>43920</v>
      </c>
      <c r="B32" s="5">
        <v>3.7541545992717099E-2</v>
      </c>
      <c r="C32" s="3"/>
      <c r="D32" s="5">
        <v>2.8299999999999999E-2</v>
      </c>
      <c r="E32" s="5">
        <f t="shared" ref="E32:E33" si="4">(D32-B32)/B32</f>
        <v>-0.24616849808236244</v>
      </c>
      <c r="F32" s="6">
        <f t="shared" ref="F32:F33" si="5">ABS((B32-D32)/B32)</f>
        <v>0.24616849808236244</v>
      </c>
      <c r="G32" s="6"/>
      <c r="H32" s="5">
        <v>1.7232085208851802E-2</v>
      </c>
      <c r="I32" s="5">
        <f t="shared" ref="I32:I33" si="6">(H32-B32)/B32</f>
        <v>-0.54098626593069044</v>
      </c>
      <c r="J32" s="6">
        <f t="shared" ref="J32:J33" si="7">ABS((B32-H32)/B32)</f>
        <v>0.54098626593069044</v>
      </c>
    </row>
    <row r="33" spans="1:10" x14ac:dyDescent="0.35">
      <c r="A33" s="4">
        <v>43921</v>
      </c>
      <c r="B33" s="5">
        <v>3.8840753622353001E-2</v>
      </c>
      <c r="C33" s="3"/>
      <c r="D33" s="5">
        <v>2.8299999999999999E-2</v>
      </c>
      <c r="E33" s="5">
        <f t="shared" si="4"/>
        <v>-0.27138385945958471</v>
      </c>
      <c r="F33" s="6">
        <f t="shared" si="5"/>
        <v>0.27138385945958471</v>
      </c>
      <c r="G33" s="6"/>
      <c r="H33" s="5">
        <v>1.82228562801032E-2</v>
      </c>
      <c r="I33" s="5">
        <f t="shared" si="6"/>
        <v>-0.53083154726390591</v>
      </c>
      <c r="J33" s="6">
        <f t="shared" si="7"/>
        <v>0.53083154726390591</v>
      </c>
    </row>
    <row r="34" spans="1:10" x14ac:dyDescent="0.35">
      <c r="A34" s="3"/>
      <c r="B34" s="3"/>
      <c r="C34" s="3"/>
      <c r="D34" s="3"/>
      <c r="E34" s="3"/>
      <c r="F34" s="5">
        <f>SUM(F3:F33)</f>
        <v>12.742161308227269</v>
      </c>
      <c r="G34" s="5"/>
      <c r="H34" s="3"/>
      <c r="I34" s="3"/>
      <c r="J34" s="5">
        <f>SUM(J3:J33)</f>
        <v>17.159840263056193</v>
      </c>
    </row>
    <row r="35" spans="1:10" x14ac:dyDescent="0.35">
      <c r="A35" s="3"/>
      <c r="B35" s="3"/>
      <c r="C35" s="3"/>
      <c r="D35" s="3"/>
      <c r="E35" s="3" t="s">
        <v>1</v>
      </c>
      <c r="F35" s="7">
        <f>COUNT(D3:D33)</f>
        <v>31</v>
      </c>
      <c r="G35" s="7"/>
      <c r="H35" s="3"/>
      <c r="I35" s="3" t="s">
        <v>1</v>
      </c>
      <c r="J35" s="7">
        <f>COUNT(H3:H33)</f>
        <v>31</v>
      </c>
    </row>
    <row r="36" spans="1:10" x14ac:dyDescent="0.35">
      <c r="A36" s="3"/>
      <c r="B36" s="3"/>
      <c r="C36" s="3"/>
      <c r="D36" s="3"/>
      <c r="E36" s="3" t="s">
        <v>4</v>
      </c>
      <c r="F36" s="5">
        <f>(F34/F35)*100</f>
        <v>41.103746155571834</v>
      </c>
      <c r="G36" s="5"/>
      <c r="H36" s="3"/>
      <c r="I36" s="3" t="s">
        <v>4</v>
      </c>
      <c r="J36" s="5">
        <f>(J34/J35)*100</f>
        <v>55.354323429213522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CPU_Media</vt:lpstr>
      <vt:lpstr>CPU_Max</vt:lpstr>
      <vt:lpstr>CPU_Min</vt:lpstr>
      <vt:lpstr>CPU_All</vt:lpstr>
      <vt:lpstr>NetIn_Media</vt:lpstr>
      <vt:lpstr>NetOut_Media</vt:lpstr>
      <vt:lpstr>Net_All</vt:lpstr>
      <vt:lpstr>Disk_Media</vt:lpstr>
      <vt:lpstr>Disk_Max</vt:lpstr>
      <vt:lpstr>Disk_Min</vt:lpstr>
      <vt:lpstr>Disk_All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Maier da Silva</dc:creator>
  <cp:lastModifiedBy>Marcello Maier da Silva</cp:lastModifiedBy>
  <dcterms:created xsi:type="dcterms:W3CDTF">2015-06-05T18:19:34Z</dcterms:created>
  <dcterms:modified xsi:type="dcterms:W3CDTF">2021-03-05T01:20:30Z</dcterms:modified>
</cp:coreProperties>
</file>