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3.xml" ContentType="application/vnd.openxmlformats-officedocument.drawing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drawings/drawing4.xml" ContentType="application/vnd.openxmlformats-officedocument.drawing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drawings/drawing5.xml" ContentType="application/vnd.openxmlformats-officedocument.drawing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drawings/drawing9.xml" ContentType="application/vnd.openxmlformats-officedocument.drawing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4/30 dias/"/>
    </mc:Choice>
  </mc:AlternateContent>
  <xr:revisionPtr revIDLastSave="75" documentId="8_{1DA38F9A-BB4C-429F-93C7-979D7611F3F6}" xr6:coauthVersionLast="46" xr6:coauthVersionMax="46" xr10:uidLastSave="{3C9B9E3D-40E4-4F14-838D-FB00E7EF33B3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5" l="1"/>
  <c r="N38" i="15"/>
  <c r="H38" i="15"/>
  <c r="D38" i="15"/>
  <c r="R37" i="15"/>
  <c r="R39" i="15" s="1"/>
  <c r="N37" i="15"/>
  <c r="N39" i="15" s="1"/>
  <c r="H37" i="15"/>
  <c r="H39" i="15" s="1"/>
  <c r="D37" i="15"/>
  <c r="D39" i="15" s="1"/>
  <c r="R36" i="15"/>
  <c r="N36" i="15"/>
  <c r="L36" i="15"/>
  <c r="H36" i="15"/>
  <c r="D36" i="15"/>
  <c r="B36" i="15"/>
  <c r="R35" i="15"/>
  <c r="N35" i="15"/>
  <c r="L35" i="15"/>
  <c r="H35" i="15"/>
  <c r="D35" i="15"/>
  <c r="B35" i="15"/>
  <c r="R34" i="15"/>
  <c r="N34" i="15"/>
  <c r="L34" i="15"/>
  <c r="H34" i="15"/>
  <c r="D34" i="15"/>
  <c r="B34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38" i="14"/>
  <c r="N38" i="14"/>
  <c r="H38" i="14"/>
  <c r="D38" i="14"/>
  <c r="L36" i="14"/>
  <c r="B36" i="14"/>
  <c r="L35" i="14"/>
  <c r="B35" i="14"/>
  <c r="R34" i="14"/>
  <c r="N34" i="14"/>
  <c r="L34" i="14"/>
  <c r="H34" i="14"/>
  <c r="D34" i="14"/>
  <c r="B34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R37" i="14" s="1"/>
  <c r="R39" i="14" s="1"/>
  <c r="S3" i="14"/>
  <c r="R35" i="14" s="1"/>
  <c r="P3" i="14"/>
  <c r="N37" i="14" s="1"/>
  <c r="N39" i="14" s="1"/>
  <c r="O3" i="14"/>
  <c r="N35" i="14" s="1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H37" i="14" s="1"/>
  <c r="H39" i="14" s="1"/>
  <c r="I3" i="14"/>
  <c r="H35" i="14" s="1"/>
  <c r="F3" i="14"/>
  <c r="D37" i="14" s="1"/>
  <c r="D39" i="14" s="1"/>
  <c r="E3" i="14"/>
  <c r="D35" i="14" s="1"/>
  <c r="AB38" i="13"/>
  <c r="X38" i="13"/>
  <c r="R38" i="13"/>
  <c r="N38" i="13"/>
  <c r="H38" i="13"/>
  <c r="D38" i="13"/>
  <c r="AB37" i="13"/>
  <c r="AB39" i="13" s="1"/>
  <c r="X37" i="13"/>
  <c r="X39" i="13" s="1"/>
  <c r="R37" i="13"/>
  <c r="R39" i="13" s="1"/>
  <c r="N37" i="13"/>
  <c r="N39" i="13" s="1"/>
  <c r="H37" i="13"/>
  <c r="H39" i="13" s="1"/>
  <c r="D37" i="13"/>
  <c r="D39" i="13" s="1"/>
  <c r="AB36" i="13"/>
  <c r="X36" i="13"/>
  <c r="V36" i="13"/>
  <c r="R36" i="13"/>
  <c r="N36" i="13"/>
  <c r="L36" i="13"/>
  <c r="H36" i="13"/>
  <c r="D36" i="13"/>
  <c r="B36" i="13"/>
  <c r="AB35" i="13"/>
  <c r="X35" i="13"/>
  <c r="V35" i="13"/>
  <c r="R35" i="13"/>
  <c r="N35" i="13"/>
  <c r="L35" i="13"/>
  <c r="H35" i="13"/>
  <c r="D35" i="13"/>
  <c r="B35" i="13"/>
  <c r="AB34" i="13"/>
  <c r="X34" i="13"/>
  <c r="V34" i="13"/>
  <c r="R34" i="13"/>
  <c r="N34" i="13"/>
  <c r="L34" i="13"/>
  <c r="H34" i="13"/>
  <c r="D34" i="13"/>
  <c r="B34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" i="12"/>
  <c r="I32" i="10"/>
  <c r="J32" i="10"/>
  <c r="E32" i="10"/>
  <c r="F32" i="10"/>
  <c r="I32" i="8"/>
  <c r="J32" i="8"/>
  <c r="E32" i="8"/>
  <c r="F32" i="8"/>
  <c r="E32" i="11"/>
  <c r="F32" i="11"/>
  <c r="I32" i="11"/>
  <c r="J32" i="11"/>
  <c r="I32" i="12"/>
  <c r="J32" i="12"/>
  <c r="F32" i="12"/>
  <c r="I32" i="9"/>
  <c r="J32" i="9"/>
  <c r="E32" i="9"/>
  <c r="F32" i="9"/>
  <c r="F35" i="9"/>
  <c r="I32" i="6"/>
  <c r="J32" i="6"/>
  <c r="E32" i="6"/>
  <c r="F32" i="6"/>
  <c r="I32" i="4"/>
  <c r="J32" i="4"/>
  <c r="E32" i="4"/>
  <c r="F32" i="4"/>
  <c r="E32" i="1"/>
  <c r="F32" i="1"/>
  <c r="J32" i="1"/>
  <c r="I32" i="1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D36" i="14" l="1"/>
  <c r="H36" i="14"/>
  <c r="N36" i="14"/>
  <c r="R36" i="14"/>
  <c r="J29" i="4"/>
  <c r="J35" i="12"/>
  <c r="F35" i="12"/>
  <c r="J31" i="12"/>
  <c r="I31" i="12"/>
  <c r="F31" i="12"/>
  <c r="J30" i="12"/>
  <c r="I30" i="12"/>
  <c r="F30" i="12"/>
  <c r="J29" i="12"/>
  <c r="I29" i="12"/>
  <c r="F29" i="12"/>
  <c r="J28" i="12"/>
  <c r="I28" i="12"/>
  <c r="F28" i="12"/>
  <c r="J27" i="12"/>
  <c r="I27" i="12"/>
  <c r="F27" i="12"/>
  <c r="J26" i="12"/>
  <c r="I26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I6" i="12"/>
  <c r="F6" i="12"/>
  <c r="J5" i="12"/>
  <c r="I5" i="12"/>
  <c r="F5" i="12"/>
  <c r="J4" i="12"/>
  <c r="I4" i="12"/>
  <c r="F4" i="12"/>
  <c r="J3" i="12"/>
  <c r="I3" i="12"/>
  <c r="F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I3" i="9"/>
  <c r="F3" i="9"/>
  <c r="J34" i="12" l="1"/>
  <c r="J36" i="12" s="1"/>
  <c r="J34" i="9"/>
  <c r="J36" i="9" s="1"/>
  <c r="F34" i="12"/>
  <c r="F36" i="12" s="1"/>
  <c r="F34" i="11"/>
  <c r="F36" i="11" s="1"/>
  <c r="J34" i="11"/>
  <c r="J36" i="11" s="1"/>
  <c r="J34" i="10"/>
  <c r="J36" i="10" s="1"/>
  <c r="F34" i="10"/>
  <c r="F36" i="10" s="1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 s="1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<sst xmlns="http://schemas.openxmlformats.org/spreadsheetml/2006/main" count="236" uniqueCount="27">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</sst>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164" fontId="1" fillId="2" borderId="0" xfId="2" applyNumberFormat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1" fontId="4" fillId="3" borderId="0" xfId="2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0" fontId="0" fillId="3" borderId="0" xfId="0" applyFill="1"/>
    <xf numFmtId="0" fontId="5" fillId="3" borderId="1" xfId="2" applyFont="1" applyFill="1" applyBorder="1" applyAlignment="1">
      <alignment wrapText="1"/>
    </xf>
    <xf numFmtId="0" fontId="5" fillId="3" borderId="0" xfId="2" applyFont="1" applyFill="1" applyAlignment="1">
      <alignment wrapText="1"/>
    </xf>
    <xf numFmtId="0" fontId="5" fillId="3" borderId="1" xfId="2" applyFont="1" applyFill="1" applyBorder="1"/>
    <xf numFmtId="0" fontId="5" fillId="3" borderId="0" xfId="2" applyFont="1" applyFill="1"/>
    <xf numFmtId="164" fontId="4" fillId="3" borderId="0" xfId="2" applyNumberFormat="1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CPU_Media!$B$3:$B$32</c:f>
              <c:numCache>
                <c:formatCode>0.00</c:formatCode>
                <c:ptCount val="30"/>
                <c:pt idx="0">
                  <c:v>0.83857292800000005</c:v>
                </c:pt>
                <c:pt idx="1">
                  <c:v>0.82157452799999997</c:v>
                </c:pt>
                <c:pt idx="2">
                  <c:v>0.841522043</c:v>
                </c:pt>
                <c:pt idx="3">
                  <c:v>0.75118572900000002</c:v>
                </c:pt>
                <c:pt idx="4">
                  <c:v>0.74235479400000004</c:v>
                </c:pt>
                <c:pt idx="5">
                  <c:v>0.85889881000000001</c:v>
                </c:pt>
                <c:pt idx="6">
                  <c:v>0.85459936999999997</c:v>
                </c:pt>
                <c:pt idx="7">
                  <c:v>0.92223504700000003</c:v>
                </c:pt>
                <c:pt idx="8">
                  <c:v>0.89692967099999998</c:v>
                </c:pt>
                <c:pt idx="9">
                  <c:v>0.76634009800000003</c:v>
                </c:pt>
                <c:pt idx="10">
                  <c:v>0.78060706800000002</c:v>
                </c:pt>
                <c:pt idx="11">
                  <c:v>0.77385059499999997</c:v>
                </c:pt>
                <c:pt idx="12">
                  <c:v>0.89231024800000003</c:v>
                </c:pt>
                <c:pt idx="13">
                  <c:v>0.87852097900000004</c:v>
                </c:pt>
                <c:pt idx="14">
                  <c:v>0.86865990199999998</c:v>
                </c:pt>
                <c:pt idx="15">
                  <c:v>0.86080097899999997</c:v>
                </c:pt>
                <c:pt idx="16">
                  <c:v>0.87650301799999997</c:v>
                </c:pt>
                <c:pt idx="17">
                  <c:v>0.77406414300000004</c:v>
                </c:pt>
                <c:pt idx="18">
                  <c:v>0.75527865400000005</c:v>
                </c:pt>
                <c:pt idx="19">
                  <c:v>0.87022218299999998</c:v>
                </c:pt>
                <c:pt idx="20">
                  <c:v>0.74671913300000003</c:v>
                </c:pt>
                <c:pt idx="21">
                  <c:v>0.88040762800000005</c:v>
                </c:pt>
                <c:pt idx="22">
                  <c:v>0.85969384199999999</c:v>
                </c:pt>
                <c:pt idx="23">
                  <c:v>0.87554638100000004</c:v>
                </c:pt>
                <c:pt idx="24">
                  <c:v>0.77281818199999996</c:v>
                </c:pt>
                <c:pt idx="25">
                  <c:v>0.76304933500000005</c:v>
                </c:pt>
                <c:pt idx="26">
                  <c:v>0.88310181899999995</c:v>
                </c:pt>
                <c:pt idx="27">
                  <c:v>0.87470793999999996</c:v>
                </c:pt>
                <c:pt idx="28">
                  <c:v>0.87971133700000004</c:v>
                </c:pt>
                <c:pt idx="29">
                  <c:v>1.0195988810000001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EC4-BAE7-2A082161E63D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CPU_Media!$D$3:$D$32</c:f>
              <c:numCache>
                <c:formatCode>0.00</c:formatCode>
                <c:ptCount val="30"/>
                <c:pt idx="0">
                  <c:v>0.82450000000000001</c:v>
                </c:pt>
                <c:pt idx="1">
                  <c:v>0.82450000000000001</c:v>
                </c:pt>
                <c:pt idx="2">
                  <c:v>0.82440000000000002</c:v>
                </c:pt>
                <c:pt idx="3">
                  <c:v>0.82440000000000002</c:v>
                </c:pt>
                <c:pt idx="4">
                  <c:v>0.82430000000000003</c:v>
                </c:pt>
                <c:pt idx="5">
                  <c:v>0.82420000000000004</c:v>
                </c:pt>
                <c:pt idx="6">
                  <c:v>0.82420000000000004</c:v>
                </c:pt>
                <c:pt idx="7">
                  <c:v>0.82410000000000005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0.82389999999999997</c:v>
                </c:pt>
                <c:pt idx="11">
                  <c:v>0.82389999999999997</c:v>
                </c:pt>
                <c:pt idx="12">
                  <c:v>0.82379999999999998</c:v>
                </c:pt>
                <c:pt idx="13">
                  <c:v>0.82369999999999999</c:v>
                </c:pt>
                <c:pt idx="14">
                  <c:v>0.82369999999999999</c:v>
                </c:pt>
                <c:pt idx="15">
                  <c:v>0.8236</c:v>
                </c:pt>
                <c:pt idx="16">
                  <c:v>0.8236</c:v>
                </c:pt>
                <c:pt idx="17">
                  <c:v>0.82350000000000001</c:v>
                </c:pt>
                <c:pt idx="18">
                  <c:v>0.82340000000000002</c:v>
                </c:pt>
                <c:pt idx="19">
                  <c:v>0.82340000000000002</c:v>
                </c:pt>
                <c:pt idx="20">
                  <c:v>0.82330000000000003</c:v>
                </c:pt>
                <c:pt idx="21">
                  <c:v>0.82330000000000003</c:v>
                </c:pt>
                <c:pt idx="22">
                  <c:v>0.82320000000000004</c:v>
                </c:pt>
                <c:pt idx="23">
                  <c:v>0.82310000000000005</c:v>
                </c:pt>
                <c:pt idx="24">
                  <c:v>0.82310000000000005</c:v>
                </c:pt>
                <c:pt idx="25">
                  <c:v>0.82299999999999995</c:v>
                </c:pt>
                <c:pt idx="26">
                  <c:v>0.82289999999999996</c:v>
                </c:pt>
                <c:pt idx="27">
                  <c:v>0.82289999999999996</c:v>
                </c:pt>
                <c:pt idx="28">
                  <c:v>0.82279999999999998</c:v>
                </c:pt>
                <c:pt idx="29">
                  <c:v>0.82279999999999998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EC4-BAE7-2A082161E63D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CPU_Media!$H$3:$H$32</c:f>
              <c:numCache>
                <c:formatCode>0.00</c:formatCode>
                <c:ptCount val="30"/>
                <c:pt idx="0">
                  <c:v>0.83857292800000005</c:v>
                </c:pt>
                <c:pt idx="1">
                  <c:v>0.81195061700000004</c:v>
                </c:pt>
                <c:pt idx="2">
                  <c:v>0.88904955900000004</c:v>
                </c:pt>
                <c:pt idx="3">
                  <c:v>0.82697079799999995</c:v>
                </c:pt>
                <c:pt idx="4">
                  <c:v>0.86756705300000003</c:v>
                </c:pt>
                <c:pt idx="5">
                  <c:v>0.85588905900000001</c:v>
                </c:pt>
                <c:pt idx="6">
                  <c:v>0.82157241599999997</c:v>
                </c:pt>
                <c:pt idx="7">
                  <c:v>0.81331506600000003</c:v>
                </c:pt>
                <c:pt idx="8">
                  <c:v>0.78090526100000002</c:v>
                </c:pt>
                <c:pt idx="9">
                  <c:v>0.87089969599999995</c:v>
                </c:pt>
                <c:pt idx="10">
                  <c:v>0.84105227699999996</c:v>
                </c:pt>
                <c:pt idx="11">
                  <c:v>0.830521022</c:v>
                </c:pt>
                <c:pt idx="12">
                  <c:v>0.79480351900000001</c:v>
                </c:pt>
                <c:pt idx="13">
                  <c:v>0.82415038600000001</c:v>
                </c:pt>
                <c:pt idx="14">
                  <c:v>0.82029076099999998</c:v>
                </c:pt>
                <c:pt idx="15">
                  <c:v>0.81130964800000005</c:v>
                </c:pt>
                <c:pt idx="16">
                  <c:v>0.83176972400000004</c:v>
                </c:pt>
                <c:pt idx="17">
                  <c:v>0.81518689899999996</c:v>
                </c:pt>
                <c:pt idx="18">
                  <c:v>0.84459795299999996</c:v>
                </c:pt>
                <c:pt idx="19">
                  <c:v>0.82931674799999999</c:v>
                </c:pt>
                <c:pt idx="20">
                  <c:v>0.83549654699999998</c:v>
                </c:pt>
                <c:pt idx="21">
                  <c:v>0.82035834500000004</c:v>
                </c:pt>
                <c:pt idx="22">
                  <c:v>0.81018313799999997</c:v>
                </c:pt>
                <c:pt idx="23">
                  <c:v>0.77881210000000001</c:v>
                </c:pt>
                <c:pt idx="24">
                  <c:v>0.77416030700000005</c:v>
                </c:pt>
                <c:pt idx="25">
                  <c:v>0.80979653900000004</c:v>
                </c:pt>
                <c:pt idx="26">
                  <c:v>0.82974906800000003</c:v>
                </c:pt>
                <c:pt idx="27">
                  <c:v>0.83459198599999995</c:v>
                </c:pt>
                <c:pt idx="28">
                  <c:v>0.84785651299999998</c:v>
                </c:pt>
                <c:pt idx="29">
                  <c:v>0.96370457899999995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7-4EC4-BAE7-2A082161E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96704"/>
        <c:axId val="557997032"/>
      </c:lineChart>
      <c:dateAx>
        <c:axId val="5579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997032"/>
        <c:crosses val="autoZero"/>
        <c:auto val="1"/>
        <c:lblOffset val="100"/>
        <c:baseTimeUnit val="days"/>
      </c:dateAx>
      <c:valAx>
        <c:axId val="5579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9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CPU_Media!$E$3:$E$32</c:f>
              <c:numCache>
                <c:formatCode>0.00</c:formatCode>
                <c:ptCount val="30"/>
                <c:pt idx="0">
                  <c:v>-1.6781996568341447E-2</c:v>
                </c:pt>
                <c:pt idx="1">
                  <c:v>3.5608114666379241E-3</c:v>
                </c:pt>
                <c:pt idx="2">
                  <c:v>-2.0346517530260316E-2</c:v>
                </c:pt>
                <c:pt idx="3">
                  <c:v>9.7464938660995246E-2</c:v>
                </c:pt>
                <c:pt idx="4">
                  <c:v>0.11038550119472926</c:v>
                </c:pt>
                <c:pt idx="5">
                  <c:v>-4.0399182762868149E-2</c:v>
                </c:pt>
                <c:pt idx="6">
                  <c:v>-3.5571486555156163E-2</c:v>
                </c:pt>
                <c:pt idx="7">
                  <c:v>-0.10641001696826641</c:v>
                </c:pt>
                <c:pt idx="8">
                  <c:v>-8.1310356160577982E-2</c:v>
                </c:pt>
                <c:pt idx="9">
                  <c:v>7.5240617253985745E-2</c:v>
                </c:pt>
                <c:pt idx="10">
                  <c:v>5.5460594420341514E-2</c:v>
                </c:pt>
                <c:pt idx="11">
                  <c:v>6.4675798304451776E-2</c:v>
                </c:pt>
                <c:pt idx="12">
                  <c:v>-7.6778506302664418E-2</c:v>
                </c:pt>
                <c:pt idx="13">
                  <c:v>-6.2401445509476038E-2</c:v>
                </c:pt>
                <c:pt idx="14">
                  <c:v>-5.1757772974767746E-2</c:v>
                </c:pt>
                <c:pt idx="15">
                  <c:v>-4.3216701546060825E-2</c:v>
                </c:pt>
                <c:pt idx="16">
                  <c:v>-6.0356914823537972E-2</c:v>
                </c:pt>
                <c:pt idx="17">
                  <c:v>6.386532362602923E-2</c:v>
                </c:pt>
                <c:pt idx="18">
                  <c:v>9.0193659835645201E-2</c:v>
                </c:pt>
                <c:pt idx="19">
                  <c:v>-5.38048603157706E-2</c:v>
                </c:pt>
                <c:pt idx="20">
                  <c:v>0.10255645478418456</c:v>
                </c:pt>
                <c:pt idx="21">
                  <c:v>-6.4864985472388503E-2</c:v>
                </c:pt>
                <c:pt idx="22">
                  <c:v>-4.2449812034363675E-2</c:v>
                </c:pt>
                <c:pt idx="23">
                  <c:v>-5.9901316638529954E-2</c:v>
                </c:pt>
                <c:pt idx="24">
                  <c:v>6.506293352192391E-2</c:v>
                </c:pt>
                <c:pt idx="25">
                  <c:v>7.8567220034337484E-2</c:v>
                </c:pt>
                <c:pt idx="26">
                  <c:v>-6.8170869660500594E-2</c:v>
                </c:pt>
                <c:pt idx="27">
                  <c:v>-5.9228843858442626E-2</c:v>
                </c:pt>
                <c:pt idx="28">
                  <c:v>-6.4693194922415848E-2</c:v>
                </c:pt>
                <c:pt idx="29">
                  <c:v>-0.19301598370428191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5-4340-A769-DC023F0D2C90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-1.1713984151173598E-2</c:v>
                </c:pt>
                <c:pt idx="2">
                  <c:v>5.6478040468869867E-2</c:v>
                </c:pt>
                <c:pt idx="3">
                  <c:v>0.10088725873544907</c:v>
                </c:pt>
                <c:pt idx="4">
                  <c:v>0.1686690245850288</c:v>
                </c:pt>
                <c:pt idx="5">
                  <c:v>-3.5041974269355491E-3</c:v>
                </c:pt>
                <c:pt idx="6">
                  <c:v>-3.8646124908797909E-2</c:v>
                </c:pt>
                <c:pt idx="7">
                  <c:v>-0.11810436108919638</c:v>
                </c:pt>
                <c:pt idx="8">
                  <c:v>-0.12935731055774158</c:v>
                </c:pt>
                <c:pt idx="9">
                  <c:v>0.13644020229775308</c:v>
                </c:pt>
                <c:pt idx="10">
                  <c:v>7.7433591723512218E-2</c:v>
                </c:pt>
                <c:pt idx="11">
                  <c:v>7.32317418454657E-2</c:v>
                </c:pt>
                <c:pt idx="12">
                  <c:v>-0.10927446952284696</c:v>
                </c:pt>
                <c:pt idx="13">
                  <c:v>-6.1888781599602552E-2</c:v>
                </c:pt>
                <c:pt idx="14">
                  <c:v>-5.5682483891146627E-2</c:v>
                </c:pt>
                <c:pt idx="15">
                  <c:v>-5.7494510586517257E-2</c:v>
                </c:pt>
                <c:pt idx="16">
                  <c:v>-5.1036098086772272E-2</c:v>
                </c:pt>
                <c:pt idx="17">
                  <c:v>5.312577306658671E-2</c:v>
                </c:pt>
                <c:pt idx="18">
                  <c:v>0.11826006008108353</c:v>
                </c:pt>
                <c:pt idx="19">
                  <c:v>-4.7005736924543545E-2</c:v>
                </c:pt>
                <c:pt idx="20">
                  <c:v>0.11888996823120097</c:v>
                </c:pt>
                <c:pt idx="21">
                  <c:v>-6.8206227536229388E-2</c:v>
                </c:pt>
                <c:pt idx="22">
                  <c:v>-5.7591088340027935E-2</c:v>
                </c:pt>
                <c:pt idx="23">
                  <c:v>-0.11048447358038938</c:v>
                </c:pt>
                <c:pt idx="24">
                  <c:v>1.7366633333169728E-3</c:v>
                </c:pt>
                <c:pt idx="25">
                  <c:v>6.1263671765076612E-2</c:v>
                </c:pt>
                <c:pt idx="26">
                  <c:v>-6.0415175070542941E-2</c:v>
                </c:pt>
                <c:pt idx="27">
                  <c:v>-4.5862112558392933E-2</c:v>
                </c:pt>
                <c:pt idx="28">
                  <c:v>-3.6210541640433649E-2</c:v>
                </c:pt>
                <c:pt idx="29">
                  <c:v>-5.4819893432189945E-2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5-4340-A769-DC023F0D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83688"/>
        <c:axId val="430282704"/>
      </c:lineChart>
      <c:dateAx>
        <c:axId val="430283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282704"/>
        <c:crosses val="autoZero"/>
        <c:auto val="1"/>
        <c:lblOffset val="100"/>
        <c:baseTimeUnit val="days"/>
      </c:dateAx>
      <c:valAx>
        <c:axId val="4302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28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NetIn_Media!$B$3:$B$32</c:f>
              <c:numCache>
                <c:formatCode>0.00</c:formatCode>
                <c:ptCount val="30"/>
                <c:pt idx="0">
                  <c:v>0.33434721827507002</c:v>
                </c:pt>
                <c:pt idx="1">
                  <c:v>0.32883178732144902</c:v>
                </c:pt>
                <c:pt idx="2">
                  <c:v>0.337234809001286</c:v>
                </c:pt>
                <c:pt idx="3">
                  <c:v>0.30963373051749299</c:v>
                </c:pt>
                <c:pt idx="4">
                  <c:v>0.30372421807712902</c:v>
                </c:pt>
                <c:pt idx="5">
                  <c:v>0.344322007894516</c:v>
                </c:pt>
                <c:pt idx="6">
                  <c:v>0.33302615284919701</c:v>
                </c:pt>
                <c:pt idx="7">
                  <c:v>0.34889554381370502</c:v>
                </c:pt>
                <c:pt idx="8">
                  <c:v>0.34204121430714901</c:v>
                </c:pt>
                <c:pt idx="9">
                  <c:v>0.30270458857218402</c:v>
                </c:pt>
                <c:pt idx="10">
                  <c:v>0.31022913985782102</c:v>
                </c:pt>
                <c:pt idx="11">
                  <c:v>0.30501471228069699</c:v>
                </c:pt>
                <c:pt idx="12">
                  <c:v>0.34126426182137998</c:v>
                </c:pt>
                <c:pt idx="13">
                  <c:v>0.33839181564680898</c:v>
                </c:pt>
                <c:pt idx="14">
                  <c:v>0.33484998411602401</c:v>
                </c:pt>
                <c:pt idx="15">
                  <c:v>0.33602894875738298</c:v>
                </c:pt>
                <c:pt idx="16">
                  <c:v>0.334327812989552</c:v>
                </c:pt>
                <c:pt idx="17">
                  <c:v>0.31229446000522998</c:v>
                </c:pt>
                <c:pt idx="18">
                  <c:v>0.30394730700386802</c:v>
                </c:pt>
                <c:pt idx="19">
                  <c:v>0.33813781076007399</c:v>
                </c:pt>
                <c:pt idx="20">
                  <c:v>0.30050954487588599</c:v>
                </c:pt>
                <c:pt idx="21">
                  <c:v>0.33826876481374102</c:v>
                </c:pt>
                <c:pt idx="22">
                  <c:v>0.33203860455089101</c:v>
                </c:pt>
                <c:pt idx="23">
                  <c:v>0.334229123592376</c:v>
                </c:pt>
                <c:pt idx="24">
                  <c:v>0.31011585328314001</c:v>
                </c:pt>
                <c:pt idx="25">
                  <c:v>0.30494795640309602</c:v>
                </c:pt>
                <c:pt idx="26">
                  <c:v>0.34186238514052403</c:v>
                </c:pt>
                <c:pt idx="27">
                  <c:v>0.337462276882595</c:v>
                </c:pt>
                <c:pt idx="28">
                  <c:v>0.33889689379268201</c:v>
                </c:pt>
                <c:pt idx="29">
                  <c:v>0.37624510659111798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F-44F2-80D0-34D47B517456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NetIn_Media!$D$3:$D$32</c:f>
              <c:numCache>
                <c:formatCode>0.00</c:formatCode>
                <c:ptCount val="30"/>
                <c:pt idx="0">
                  <c:v>0.32700000000000001</c:v>
                </c:pt>
                <c:pt idx="1">
                  <c:v>0.3271</c:v>
                </c:pt>
                <c:pt idx="2">
                  <c:v>0.3271</c:v>
                </c:pt>
                <c:pt idx="3">
                  <c:v>0.32719999999999999</c:v>
                </c:pt>
                <c:pt idx="4">
                  <c:v>0.32719999999999999</c:v>
                </c:pt>
                <c:pt idx="5">
                  <c:v>0.32729999999999998</c:v>
                </c:pt>
                <c:pt idx="6">
                  <c:v>0.32729999999999998</c:v>
                </c:pt>
                <c:pt idx="7">
                  <c:v>0.32740000000000002</c:v>
                </c:pt>
                <c:pt idx="8">
                  <c:v>0.32740000000000002</c:v>
                </c:pt>
                <c:pt idx="9">
                  <c:v>0.32750000000000001</c:v>
                </c:pt>
                <c:pt idx="10">
                  <c:v>0.32750000000000001</c:v>
                </c:pt>
                <c:pt idx="11">
                  <c:v>0.3276</c:v>
                </c:pt>
                <c:pt idx="12">
                  <c:v>0.32769999999999999</c:v>
                </c:pt>
                <c:pt idx="13">
                  <c:v>0.32769999999999999</c:v>
                </c:pt>
                <c:pt idx="14">
                  <c:v>0.32779999999999998</c:v>
                </c:pt>
                <c:pt idx="15">
                  <c:v>0.32779999999999998</c:v>
                </c:pt>
                <c:pt idx="16">
                  <c:v>0.32790000000000002</c:v>
                </c:pt>
                <c:pt idx="17">
                  <c:v>0.32790000000000002</c:v>
                </c:pt>
                <c:pt idx="18">
                  <c:v>0.32800000000000001</c:v>
                </c:pt>
                <c:pt idx="19">
                  <c:v>0.32800000000000001</c:v>
                </c:pt>
                <c:pt idx="20">
                  <c:v>0.3281</c:v>
                </c:pt>
                <c:pt idx="21">
                  <c:v>0.3281</c:v>
                </c:pt>
                <c:pt idx="22">
                  <c:v>0.32819999999999999</c:v>
                </c:pt>
                <c:pt idx="23">
                  <c:v>0.32819999999999999</c:v>
                </c:pt>
                <c:pt idx="24">
                  <c:v>0.32829999999999998</c:v>
                </c:pt>
                <c:pt idx="25">
                  <c:v>0.32829999999999998</c:v>
                </c:pt>
                <c:pt idx="26">
                  <c:v>0.32840000000000003</c:v>
                </c:pt>
                <c:pt idx="27">
                  <c:v>0.32840000000000003</c:v>
                </c:pt>
                <c:pt idx="28">
                  <c:v>0.32850000000000001</c:v>
                </c:pt>
                <c:pt idx="29">
                  <c:v>0.32850000000000001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F-44F2-80D0-34D47B517456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NetIn_Media!$H$3:$H$32</c:f>
              <c:numCache>
                <c:formatCode>0.00</c:formatCode>
                <c:ptCount val="30"/>
                <c:pt idx="0">
                  <c:v>0.33434721827507002</c:v>
                </c:pt>
                <c:pt idx="1">
                  <c:v>0.32604803895992501</c:v>
                </c:pt>
                <c:pt idx="2">
                  <c:v>0.35020747844183903</c:v>
                </c:pt>
                <c:pt idx="3">
                  <c:v>0.330248495380148</c:v>
                </c:pt>
                <c:pt idx="4">
                  <c:v>0.33714278048691598</c:v>
                </c:pt>
                <c:pt idx="5">
                  <c:v>0.33738878842442499</c:v>
                </c:pt>
                <c:pt idx="6">
                  <c:v>0.32824752322051098</c:v>
                </c:pt>
                <c:pt idx="7">
                  <c:v>0.32900588254698498</c:v>
                </c:pt>
                <c:pt idx="8">
                  <c:v>0.31483719905172702</c:v>
                </c:pt>
                <c:pt idx="9">
                  <c:v>0.346213901888137</c:v>
                </c:pt>
                <c:pt idx="10">
                  <c:v>0.332700663935103</c:v>
                </c:pt>
                <c:pt idx="11">
                  <c:v>0.322498898030318</c:v>
                </c:pt>
                <c:pt idx="12">
                  <c:v>0.312376603915062</c:v>
                </c:pt>
                <c:pt idx="13">
                  <c:v>0.331594047629582</c:v>
                </c:pt>
                <c:pt idx="14">
                  <c:v>0.33112493091369199</c:v>
                </c:pt>
                <c:pt idx="15">
                  <c:v>0.32856655226284798</c:v>
                </c:pt>
                <c:pt idx="16">
                  <c:v>0.33344501228229301</c:v>
                </c:pt>
                <c:pt idx="17">
                  <c:v>0.32816814384454202</c:v>
                </c:pt>
                <c:pt idx="18">
                  <c:v>0.337273855284557</c:v>
                </c:pt>
                <c:pt idx="19">
                  <c:v>0.33408637264425201</c:v>
                </c:pt>
                <c:pt idx="20">
                  <c:v>0.33514676763663398</c:v>
                </c:pt>
                <c:pt idx="21">
                  <c:v>0.32965196565152399</c:v>
                </c:pt>
                <c:pt idx="22">
                  <c:v>0.32555371947339801</c:v>
                </c:pt>
                <c:pt idx="23">
                  <c:v>0.31530892517438602</c:v>
                </c:pt>
                <c:pt idx="24">
                  <c:v>0.31303635438784599</c:v>
                </c:pt>
                <c:pt idx="25">
                  <c:v>0.32494473551460401</c:v>
                </c:pt>
                <c:pt idx="26">
                  <c:v>0.332828345281382</c:v>
                </c:pt>
                <c:pt idx="27">
                  <c:v>0.33439938116797002</c:v>
                </c:pt>
                <c:pt idx="28">
                  <c:v>0.33756360342396302</c:v>
                </c:pt>
                <c:pt idx="29">
                  <c:v>0.374104603765956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F-44F2-80D0-34D47B51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23256"/>
        <c:axId val="562213744"/>
      </c:lineChart>
      <c:dateAx>
        <c:axId val="562223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213744"/>
        <c:crosses val="autoZero"/>
        <c:auto val="1"/>
        <c:lblOffset val="100"/>
        <c:baseTimeUnit val="days"/>
      </c:dateAx>
      <c:valAx>
        <c:axId val="5622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22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NetIn_Media!$E$3:$E$32</c:f>
              <c:numCache>
                <c:formatCode>0.00</c:formatCode>
                <c:ptCount val="30"/>
                <c:pt idx="0">
                  <c:v>-2.1974815023062037E-2</c:v>
                </c:pt>
                <c:pt idx="1">
                  <c:v>-5.266483923453886E-3</c:v>
                </c:pt>
                <c:pt idx="2">
                  <c:v>-3.005267763224094E-2</c:v>
                </c:pt>
                <c:pt idx="3">
                  <c:v>5.6732415596803275E-2</c:v>
                </c:pt>
                <c:pt idx="4">
                  <c:v>7.7293085390080535E-2</c:v>
                </c:pt>
                <c:pt idx="5">
                  <c:v>-4.943630527308833E-2</c:v>
                </c:pt>
                <c:pt idx="6">
                  <c:v>-1.7194303811298516E-2</c:v>
                </c:pt>
                <c:pt idx="7">
                  <c:v>-6.1610256120618954E-2</c:v>
                </c:pt>
                <c:pt idx="8">
                  <c:v>-4.2805409683762105E-2</c:v>
                </c:pt>
                <c:pt idx="9">
                  <c:v>8.191290242666141E-2</c:v>
                </c:pt>
                <c:pt idx="10">
                  <c:v>5.5671302025639108E-2</c:v>
                </c:pt>
                <c:pt idx="11">
                  <c:v>7.4046551887367223E-2</c:v>
                </c:pt>
                <c:pt idx="12">
                  <c:v>-3.9747091444575618E-2</c:v>
                </c:pt>
                <c:pt idx="13">
                  <c:v>-3.159596406423848E-2</c:v>
                </c:pt>
                <c:pt idx="14">
                  <c:v>-2.1054156937278651E-2</c:v>
                </c:pt>
                <c:pt idx="15">
                  <c:v>-2.4488809038070124E-2</c:v>
                </c:pt>
                <c:pt idx="16">
                  <c:v>-1.9226079134950246E-2</c:v>
                </c:pt>
                <c:pt idx="17">
                  <c:v>4.9970595041963606E-2</c:v>
                </c:pt>
                <c:pt idx="18">
                  <c:v>7.9134417189706846E-2</c:v>
                </c:pt>
                <c:pt idx="19">
                  <c:v>-2.9981298859438309E-2</c:v>
                </c:pt>
                <c:pt idx="20">
                  <c:v>9.1812242221820925E-2</c:v>
                </c:pt>
                <c:pt idx="21">
                  <c:v>-3.0061199470604934E-2</c:v>
                </c:pt>
                <c:pt idx="22">
                  <c:v>-1.1560717634273415E-2</c:v>
                </c:pt>
                <c:pt idx="23">
                  <c:v>-1.8038893581664932E-2</c:v>
                </c:pt>
                <c:pt idx="24">
                  <c:v>5.8636624101437336E-2</c:v>
                </c:pt>
                <c:pt idx="25">
                  <c:v>7.6577144088271959E-2</c:v>
                </c:pt>
                <c:pt idx="26">
                  <c:v>-3.9379544886139581E-2</c:v>
                </c:pt>
                <c:pt idx="27">
                  <c:v>-2.6854192315391132E-2</c:v>
                </c:pt>
                <c:pt idx="28">
                  <c:v>-3.0678634071642528E-2</c:v>
                </c:pt>
                <c:pt idx="29">
                  <c:v>-0.12689894367983015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9-499D-8E6F-F6AF36363A78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-8.465569536933967E-3</c:v>
                </c:pt>
                <c:pt idx="2">
                  <c:v>3.8467765172199533E-2</c:v>
                </c:pt>
                <c:pt idx="3">
                  <c:v>6.6577904249002243E-2</c:v>
                </c:pt>
                <c:pt idx="4">
                  <c:v>0.11002929770091799</c:v>
                </c:pt>
                <c:pt idx="5">
                  <c:v>-2.013585919902925E-2</c:v>
                </c:pt>
                <c:pt idx="6">
                  <c:v>-1.4349112187744352E-2</c:v>
                </c:pt>
                <c:pt idx="7">
                  <c:v>-5.7007495851939712E-2</c:v>
                </c:pt>
                <c:pt idx="8">
                  <c:v>-7.9534319601008957E-2</c:v>
                </c:pt>
                <c:pt idx="9">
                  <c:v>0.14373522886184328</c:v>
                </c:pt>
                <c:pt idx="10">
                  <c:v>7.2435246049358054E-2</c:v>
                </c:pt>
                <c:pt idx="11">
                  <c:v>5.7322434117639487E-2</c:v>
                </c:pt>
                <c:pt idx="12">
                  <c:v>-8.464893965790643E-2</c:v>
                </c:pt>
                <c:pt idx="13">
                  <c:v>-2.0088452802067887E-2</c:v>
                </c:pt>
                <c:pt idx="14">
                  <c:v>-1.1124543464339255E-2</c:v>
                </c:pt>
                <c:pt idx="15">
                  <c:v>-2.2207600036040193E-2</c:v>
                </c:pt>
                <c:pt idx="16">
                  <c:v>-2.6405242787460783E-3</c:v>
                </c:pt>
                <c:pt idx="17">
                  <c:v>5.0829220086216709E-2</c:v>
                </c:pt>
                <c:pt idx="18">
                  <c:v>0.10964580870678638</c:v>
                </c:pt>
                <c:pt idx="19">
                  <c:v>-1.1981618106283546E-2</c:v>
                </c:pt>
                <c:pt idx="20">
                  <c:v>0.11526163927689409</c:v>
                </c:pt>
                <c:pt idx="21">
                  <c:v>-2.5473233294128247E-2</c:v>
                </c:pt>
                <c:pt idx="22">
                  <c:v>-1.9530515393727597E-2</c:v>
                </c:pt>
                <c:pt idx="23">
                  <c:v>-5.6608467313174496E-2</c:v>
                </c:pt>
                <c:pt idx="24">
                  <c:v>9.4174518128859689E-3</c:v>
                </c:pt>
                <c:pt idx="25">
                  <c:v>6.5574399472529049E-2</c:v>
                </c:pt>
                <c:pt idx="26">
                  <c:v>-2.6425954570663126E-2</c:v>
                </c:pt>
                <c:pt idx="27">
                  <c:v>-9.0762610355129524E-3</c:v>
                </c:pt>
                <c:pt idx="28">
                  <c:v>-3.9342065186782696E-3</c:v>
                </c:pt>
                <c:pt idx="29">
                  <c:v>-5.6891180447647943E-3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9-499D-8E6F-F6AF3636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365440"/>
        <c:axId val="655369376"/>
      </c:lineChart>
      <c:dateAx>
        <c:axId val="655365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369376"/>
        <c:crosses val="autoZero"/>
        <c:auto val="1"/>
        <c:lblOffset val="100"/>
        <c:baseTimeUnit val="days"/>
      </c:dateAx>
      <c:valAx>
        <c:axId val="6553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3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NetOut_Media!$B$3:$B$32</c:f>
              <c:numCache>
                <c:formatCode>0.00</c:formatCode>
                <c:ptCount val="30"/>
                <c:pt idx="0">
                  <c:v>0.65123774210611896</c:v>
                </c:pt>
                <c:pt idx="1">
                  <c:v>0.54997610035167899</c:v>
                </c:pt>
                <c:pt idx="2">
                  <c:v>0.69787481890784298</c:v>
                </c:pt>
                <c:pt idx="3">
                  <c:v>0.38670073747634798</c:v>
                </c:pt>
                <c:pt idx="4">
                  <c:v>0.25015938745604599</c:v>
                </c:pt>
                <c:pt idx="5">
                  <c:v>0.82665883501370696</c:v>
                </c:pt>
                <c:pt idx="6">
                  <c:v>0.63163057168324699</c:v>
                </c:pt>
                <c:pt idx="7">
                  <c:v>0.87703943782382499</c:v>
                </c:pt>
                <c:pt idx="8">
                  <c:v>0.70582886007097001</c:v>
                </c:pt>
                <c:pt idx="9">
                  <c:v>0.22417593201001401</c:v>
                </c:pt>
                <c:pt idx="10">
                  <c:v>0.38811165491739902</c:v>
                </c:pt>
                <c:pt idx="11">
                  <c:v>0.25782786541514902</c:v>
                </c:pt>
                <c:pt idx="12">
                  <c:v>0.75181066343283598</c:v>
                </c:pt>
                <c:pt idx="13">
                  <c:v>0.63309844721515096</c:v>
                </c:pt>
                <c:pt idx="14">
                  <c:v>0.62524741755591495</c:v>
                </c:pt>
                <c:pt idx="15">
                  <c:v>0.59198614292674501</c:v>
                </c:pt>
                <c:pt idx="16">
                  <c:v>0.61055455141597303</c:v>
                </c:pt>
                <c:pt idx="17">
                  <c:v>0.39492239753405201</c:v>
                </c:pt>
                <c:pt idx="18">
                  <c:v>0.24985029564963401</c:v>
                </c:pt>
                <c:pt idx="19">
                  <c:v>0.66151730020840904</c:v>
                </c:pt>
                <c:pt idx="20">
                  <c:v>0.18604515989621401</c:v>
                </c:pt>
                <c:pt idx="21">
                  <c:v>0.65959436893463097</c:v>
                </c:pt>
                <c:pt idx="22">
                  <c:v>0.59281332426600897</c:v>
                </c:pt>
                <c:pt idx="23">
                  <c:v>0.62806096871693895</c:v>
                </c:pt>
                <c:pt idx="24">
                  <c:v>0.385682672262191</c:v>
                </c:pt>
                <c:pt idx="25">
                  <c:v>0.26789575086699502</c:v>
                </c:pt>
                <c:pt idx="26">
                  <c:v>0.71056468221876301</c:v>
                </c:pt>
                <c:pt idx="27">
                  <c:v>0.62031863662931597</c:v>
                </c:pt>
                <c:pt idx="28">
                  <c:v>0.65165116124682898</c:v>
                </c:pt>
                <c:pt idx="29">
                  <c:v>1.1608534071180501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E-4FB9-9E56-A0D00C0E302D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NetOut_Media!$D$3:$D$32</c:f>
              <c:numCache>
                <c:formatCode>0.0000</c:formatCode>
                <c:ptCount val="30"/>
                <c:pt idx="0">
                  <c:v>0.60070000000000001</c:v>
                </c:pt>
                <c:pt idx="1">
                  <c:v>0.6018</c:v>
                </c:pt>
                <c:pt idx="2">
                  <c:v>0.60289999999999999</c:v>
                </c:pt>
                <c:pt idx="3">
                  <c:v>0.60399999999999998</c:v>
                </c:pt>
                <c:pt idx="4">
                  <c:v>0.60509999999999997</c:v>
                </c:pt>
                <c:pt idx="5">
                  <c:v>0.60619999999999996</c:v>
                </c:pt>
                <c:pt idx="6">
                  <c:v>0.60729999999999995</c:v>
                </c:pt>
                <c:pt idx="7">
                  <c:v>0.60840000000000005</c:v>
                </c:pt>
                <c:pt idx="8">
                  <c:v>0.60950000000000004</c:v>
                </c:pt>
                <c:pt idx="9">
                  <c:v>0.61060000000000003</c:v>
                </c:pt>
                <c:pt idx="10">
                  <c:v>0.61170000000000002</c:v>
                </c:pt>
                <c:pt idx="11">
                  <c:v>0.61280000000000001</c:v>
                </c:pt>
                <c:pt idx="12">
                  <c:v>0.6139</c:v>
                </c:pt>
                <c:pt idx="13">
                  <c:v>0.61499999999999999</c:v>
                </c:pt>
                <c:pt idx="14">
                  <c:v>0.61609999999999998</c:v>
                </c:pt>
                <c:pt idx="15">
                  <c:v>0.61719999999999997</c:v>
                </c:pt>
                <c:pt idx="16">
                  <c:v>0.61829999999999996</c:v>
                </c:pt>
                <c:pt idx="17">
                  <c:v>0.61939999999999995</c:v>
                </c:pt>
                <c:pt idx="18">
                  <c:v>0.62060000000000004</c:v>
                </c:pt>
                <c:pt idx="19">
                  <c:v>0.62170000000000003</c:v>
                </c:pt>
                <c:pt idx="20">
                  <c:v>0.62280000000000002</c:v>
                </c:pt>
                <c:pt idx="21">
                  <c:v>0.62390000000000001</c:v>
                </c:pt>
                <c:pt idx="22">
                  <c:v>0.625</c:v>
                </c:pt>
                <c:pt idx="23">
                  <c:v>0.62619999999999998</c:v>
                </c:pt>
                <c:pt idx="24">
                  <c:v>0.62729999999999997</c:v>
                </c:pt>
                <c:pt idx="25">
                  <c:v>0.62839999999999996</c:v>
                </c:pt>
                <c:pt idx="26">
                  <c:v>0.62960000000000005</c:v>
                </c:pt>
                <c:pt idx="27">
                  <c:v>0.63070000000000004</c:v>
                </c:pt>
                <c:pt idx="28">
                  <c:v>0.63180000000000003</c:v>
                </c:pt>
                <c:pt idx="2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E-4FB9-9E56-A0D00C0E302D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NetOut_Media!$H$3:$H$32</c:f>
              <c:numCache>
                <c:formatCode>0.00</c:formatCode>
                <c:ptCount val="30"/>
                <c:pt idx="0">
                  <c:v>0.65123774210611896</c:v>
                </c:pt>
                <c:pt idx="1">
                  <c:v>0.51781410131646499</c:v>
                </c:pt>
                <c:pt idx="2">
                  <c:v>0.84912540305321105</c:v>
                </c:pt>
                <c:pt idx="3">
                  <c:v>0.57629388168817897</c:v>
                </c:pt>
                <c:pt idx="4">
                  <c:v>0.76820933487691401</c:v>
                </c:pt>
                <c:pt idx="5">
                  <c:v>0.66493395718759396</c:v>
                </c:pt>
                <c:pt idx="6">
                  <c:v>0.54641709175248698</c:v>
                </c:pt>
                <c:pt idx="7">
                  <c:v>0.57883704106945399</c:v>
                </c:pt>
                <c:pt idx="8">
                  <c:v>0.35702881305314599</c:v>
                </c:pt>
                <c:pt idx="9">
                  <c:v>0.85683537550545097</c:v>
                </c:pt>
                <c:pt idx="10">
                  <c:v>0.67795222664729604</c:v>
                </c:pt>
                <c:pt idx="11">
                  <c:v>0.69100001103548903</c:v>
                </c:pt>
                <c:pt idx="12">
                  <c:v>0.50523594480262102</c:v>
                </c:pt>
                <c:pt idx="13">
                  <c:v>0.63075440881477796</c:v>
                </c:pt>
                <c:pt idx="14">
                  <c:v>0.60368967028100595</c:v>
                </c:pt>
                <c:pt idx="15">
                  <c:v>0.551332835279703</c:v>
                </c:pt>
                <c:pt idx="16">
                  <c:v>0.63044691740356795</c:v>
                </c:pt>
                <c:pt idx="17">
                  <c:v>0.54506678672672204</c:v>
                </c:pt>
                <c:pt idx="18">
                  <c:v>0.69911879623699003</c:v>
                </c:pt>
                <c:pt idx="19">
                  <c:v>0.67032895753592403</c:v>
                </c:pt>
                <c:pt idx="20">
                  <c:v>0.67477752474451702</c:v>
                </c:pt>
                <c:pt idx="21">
                  <c:v>0.60442704071706099</c:v>
                </c:pt>
                <c:pt idx="22">
                  <c:v>0.52461833025770799</c:v>
                </c:pt>
                <c:pt idx="23">
                  <c:v>0.39008049166882203</c:v>
                </c:pt>
                <c:pt idx="24">
                  <c:v>0.331647745637136</c:v>
                </c:pt>
                <c:pt idx="25">
                  <c:v>0.52167829454121495</c:v>
                </c:pt>
                <c:pt idx="26">
                  <c:v>0.65957096916698299</c:v>
                </c:pt>
                <c:pt idx="27">
                  <c:v>0.66678325607510502</c:v>
                </c:pt>
                <c:pt idx="28">
                  <c:v>0.69818724937707999</c:v>
                </c:pt>
                <c:pt idx="29">
                  <c:v>1.20409754697458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E-4FB9-9E56-A0D00C0E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03248"/>
        <c:axId val="662506528"/>
      </c:lineChart>
      <c:dateAx>
        <c:axId val="66250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506528"/>
        <c:crosses val="autoZero"/>
        <c:auto val="1"/>
        <c:lblOffset val="100"/>
        <c:baseTimeUnit val="days"/>
      </c:dateAx>
      <c:valAx>
        <c:axId val="6625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5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NetOut_Media!$E$3:$E$32</c:f>
              <c:numCache>
                <c:formatCode>0.00</c:formatCode>
                <c:ptCount val="30"/>
                <c:pt idx="0">
                  <c:v>-7.7602600154405413E-2</c:v>
                </c:pt>
                <c:pt idx="1">
                  <c:v>9.4229366721903962E-2</c:v>
                </c:pt>
                <c:pt idx="2">
                  <c:v>-0.13609148279124939</c:v>
                </c:pt>
                <c:pt idx="3">
                  <c:v>0.56193133724484512</c:v>
                </c:pt>
                <c:pt idx="4">
                  <c:v>1.4188578575981623</c:v>
                </c:pt>
                <c:pt idx="5">
                  <c:v>-0.26668660114187437</c:v>
                </c:pt>
                <c:pt idx="6">
                  <c:v>-3.8520256577207673E-2</c:v>
                </c:pt>
                <c:pt idx="7">
                  <c:v>-0.30630257459162036</c:v>
                </c:pt>
                <c:pt idx="8">
                  <c:v>-0.13647622748279839</c:v>
                </c:pt>
                <c:pt idx="9">
                  <c:v>1.7237535917670428</c:v>
                </c:pt>
                <c:pt idx="10">
                  <c:v>0.57609283887696394</c:v>
                </c:pt>
                <c:pt idx="11">
                  <c:v>1.3767795579941768</c:v>
                </c:pt>
                <c:pt idx="12">
                  <c:v>-0.18343802521119257</c:v>
                </c:pt>
                <c:pt idx="13">
                  <c:v>-2.8587097780387431E-2</c:v>
                </c:pt>
                <c:pt idx="14">
                  <c:v>-1.4630076509027616E-2</c:v>
                </c:pt>
                <c:pt idx="15">
                  <c:v>4.2591971745485666E-2</c:v>
                </c:pt>
                <c:pt idx="16">
                  <c:v>1.2685923913045934E-2</c:v>
                </c:pt>
                <c:pt idx="17">
                  <c:v>0.5684093985745452</c:v>
                </c:pt>
                <c:pt idx="18">
                  <c:v>1.4838873949954003</c:v>
                </c:pt>
                <c:pt idx="19">
                  <c:v>-6.0190867564407904E-2</c:v>
                </c:pt>
                <c:pt idx="20">
                  <c:v>2.3475743219948928</c:v>
                </c:pt>
                <c:pt idx="21">
                  <c:v>-5.4115636239108714E-2</c:v>
                </c:pt>
                <c:pt idx="22">
                  <c:v>5.4294791322112949E-2</c:v>
                </c:pt>
                <c:pt idx="23">
                  <c:v>-2.9630383189401662E-3</c:v>
                </c:pt>
                <c:pt idx="24">
                  <c:v>0.62646663984311712</c:v>
                </c:pt>
                <c:pt idx="25">
                  <c:v>1.3456885671620384</c:v>
                </c:pt>
                <c:pt idx="26">
                  <c:v>-0.11394414082887981</c:v>
                </c:pt>
                <c:pt idx="27">
                  <c:v>1.6735533575283609E-2</c:v>
                </c:pt>
                <c:pt idx="28">
                  <c:v>-3.0462864838369918E-2</c:v>
                </c:pt>
                <c:pt idx="29">
                  <c:v>-0.45471151127385318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5-4649-B3E8-DD4A3F02D05E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-5.8478903018964266E-2</c:v>
                </c:pt>
                <c:pt idx="2">
                  <c:v>0.21673025025042678</c:v>
                </c:pt>
                <c:pt idx="3">
                  <c:v>0.49028389614443701</c:v>
                </c:pt>
                <c:pt idx="4">
                  <c:v>2.0708795008218166</c:v>
                </c:pt>
                <c:pt idx="5">
                  <c:v>-0.19563678627281764</c:v>
                </c:pt>
                <c:pt idx="6">
                  <c:v>-0.13491031585705648</c:v>
                </c:pt>
                <c:pt idx="7">
                  <c:v>-0.34001024799328616</c:v>
                </c:pt>
                <c:pt idx="8">
                  <c:v>-0.49417084898278701</c:v>
                </c:pt>
                <c:pt idx="9">
                  <c:v>2.8221559639469942</c:v>
                </c:pt>
                <c:pt idx="10">
                  <c:v>0.74679687676883388</c:v>
                </c:pt>
                <c:pt idx="11">
                  <c:v>1.6800827362971622</c:v>
                </c:pt>
                <c:pt idx="12">
                  <c:v>-0.3279744896199428</c:v>
                </c:pt>
                <c:pt idx="13">
                  <c:v>-3.7024864153179823E-3</c:v>
                </c:pt>
                <c:pt idx="14">
                  <c:v>-3.4478746604309045E-2</c:v>
                </c:pt>
                <c:pt idx="15">
                  <c:v>-6.8672735219872577E-2</c:v>
                </c:pt>
                <c:pt idx="16">
                  <c:v>3.2580816802464843E-2</c:v>
                </c:pt>
                <c:pt idx="17">
                  <c:v>0.38018706999195684</c:v>
                </c:pt>
                <c:pt idx="18">
                  <c:v>1.7981507663187515</c:v>
                </c:pt>
                <c:pt idx="19">
                  <c:v>1.3320373215846209E-2</c:v>
                </c:pt>
                <c:pt idx="20">
                  <c:v>2.6269555473571264</c:v>
                </c:pt>
                <c:pt idx="21">
                  <c:v>-8.3638264387665404E-2</c:v>
                </c:pt>
                <c:pt idx="22">
                  <c:v>-0.11503620316351108</c:v>
                </c:pt>
                <c:pt idx="23">
                  <c:v>-0.37891301784647669</c:v>
                </c:pt>
                <c:pt idx="24">
                  <c:v>-0.1401020333843816</c:v>
                </c:pt>
                <c:pt idx="25">
                  <c:v>0.94731828650846339</c:v>
                </c:pt>
                <c:pt idx="26">
                  <c:v>-7.1765054368520501E-2</c:v>
                </c:pt>
                <c:pt idx="27">
                  <c:v>7.4904438948131966E-2</c:v>
                </c:pt>
                <c:pt idx="28">
                  <c:v>7.1412576080140386E-2</c:v>
                </c:pt>
                <c:pt idx="29">
                  <c:v>3.7252024752968974E-2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5-4649-B3E8-DD4A3F02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72976"/>
        <c:axId val="554874944"/>
      </c:lineChart>
      <c:dateAx>
        <c:axId val="554872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874944"/>
        <c:crosses val="autoZero"/>
        <c:auto val="1"/>
        <c:lblOffset val="100"/>
        <c:baseTimeUnit val="days"/>
      </c:dateAx>
      <c:valAx>
        <c:axId val="5548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8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Disk_Media!$B$3:$B$32</c:f>
              <c:numCache>
                <c:formatCode>0.00</c:formatCode>
                <c:ptCount val="30"/>
                <c:pt idx="0">
                  <c:v>2.8403583619130899</c:v>
                </c:pt>
                <c:pt idx="1">
                  <c:v>2.6064224359525499</c:v>
                </c:pt>
                <c:pt idx="2">
                  <c:v>3.0787226388454401</c:v>
                </c:pt>
                <c:pt idx="3">
                  <c:v>1.11150090886486</c:v>
                </c:pt>
                <c:pt idx="4">
                  <c:v>0.80454841936296795</c:v>
                </c:pt>
                <c:pt idx="5">
                  <c:v>3.2703203078688099</c:v>
                </c:pt>
                <c:pt idx="6">
                  <c:v>2.8360253271129299</c:v>
                </c:pt>
                <c:pt idx="7">
                  <c:v>4.0200946122275401</c:v>
                </c:pt>
                <c:pt idx="8">
                  <c:v>3.4223896187676299</c:v>
                </c:pt>
                <c:pt idx="9">
                  <c:v>0.72282789196570696</c:v>
                </c:pt>
                <c:pt idx="10">
                  <c:v>1.12436989829937</c:v>
                </c:pt>
                <c:pt idx="11">
                  <c:v>0.87223152311747798</c:v>
                </c:pt>
                <c:pt idx="12">
                  <c:v>3.2948484593629801</c:v>
                </c:pt>
                <c:pt idx="13">
                  <c:v>3.0801554893570402</c:v>
                </c:pt>
                <c:pt idx="14">
                  <c:v>3.03707537988821</c:v>
                </c:pt>
                <c:pt idx="15">
                  <c:v>2.94972631926669</c:v>
                </c:pt>
                <c:pt idx="16">
                  <c:v>3.2563665604210499</c:v>
                </c:pt>
                <c:pt idx="17">
                  <c:v>1.3383591564175801</c:v>
                </c:pt>
                <c:pt idx="18">
                  <c:v>0.83506899818415103</c:v>
                </c:pt>
                <c:pt idx="19">
                  <c:v>3.1934712255795699</c:v>
                </c:pt>
                <c:pt idx="20">
                  <c:v>0.62526074928045206</c:v>
                </c:pt>
                <c:pt idx="21">
                  <c:v>3.22296840925349</c:v>
                </c:pt>
                <c:pt idx="22">
                  <c:v>2.85555889982647</c:v>
                </c:pt>
                <c:pt idx="23">
                  <c:v>2.9630207126452701</c:v>
                </c:pt>
                <c:pt idx="24">
                  <c:v>1.1873930069473</c:v>
                </c:pt>
                <c:pt idx="25">
                  <c:v>0.88072905647092303</c:v>
                </c:pt>
                <c:pt idx="26">
                  <c:v>3.2640901484224498</c:v>
                </c:pt>
                <c:pt idx="27">
                  <c:v>3.2595479735930701</c:v>
                </c:pt>
                <c:pt idx="28">
                  <c:v>3.2173718027936</c:v>
                </c:pt>
                <c:pt idx="29">
                  <c:v>5.9939654307718602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9-4792-881E-D8D568D98920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Disk_Media!$D$3:$D$32</c:f>
              <c:numCache>
                <c:formatCode>0.00</c:formatCode>
                <c:ptCount val="30"/>
                <c:pt idx="0">
                  <c:v>2.5045000000000002</c:v>
                </c:pt>
                <c:pt idx="1">
                  <c:v>2.5129999999999999</c:v>
                </c:pt>
                <c:pt idx="2">
                  <c:v>2.5215000000000001</c:v>
                </c:pt>
                <c:pt idx="3">
                  <c:v>2.5299999999999998</c:v>
                </c:pt>
                <c:pt idx="4">
                  <c:v>2.5385</c:v>
                </c:pt>
                <c:pt idx="5">
                  <c:v>2.5470999999999999</c:v>
                </c:pt>
                <c:pt idx="6">
                  <c:v>2.5556999999999999</c:v>
                </c:pt>
                <c:pt idx="7">
                  <c:v>2.5642999999999998</c:v>
                </c:pt>
                <c:pt idx="8">
                  <c:v>2.573</c:v>
                </c:pt>
                <c:pt idx="9">
                  <c:v>2.5815999999999999</c:v>
                </c:pt>
                <c:pt idx="10">
                  <c:v>2.5903</c:v>
                </c:pt>
                <c:pt idx="11">
                  <c:v>2.5991</c:v>
                </c:pt>
                <c:pt idx="12">
                  <c:v>2.6078999999999999</c:v>
                </c:pt>
                <c:pt idx="13">
                  <c:v>2.6166999999999998</c:v>
                </c:pt>
                <c:pt idx="14">
                  <c:v>2.6255000000000002</c:v>
                </c:pt>
                <c:pt idx="15">
                  <c:v>2.6343000000000001</c:v>
                </c:pt>
                <c:pt idx="16">
                  <c:v>2.6432000000000002</c:v>
                </c:pt>
                <c:pt idx="17">
                  <c:v>2.6522000000000001</c:v>
                </c:pt>
                <c:pt idx="18">
                  <c:v>2.6610999999999998</c:v>
                </c:pt>
                <c:pt idx="19">
                  <c:v>2.6701000000000001</c:v>
                </c:pt>
                <c:pt idx="20">
                  <c:v>2.6791</c:v>
                </c:pt>
                <c:pt idx="21">
                  <c:v>2.6880999999999999</c:v>
                </c:pt>
                <c:pt idx="22">
                  <c:v>2.6972</c:v>
                </c:pt>
                <c:pt idx="23">
                  <c:v>2.7063000000000001</c:v>
                </c:pt>
                <c:pt idx="24">
                  <c:v>2.7153999999999998</c:v>
                </c:pt>
                <c:pt idx="25">
                  <c:v>2.7246000000000001</c:v>
                </c:pt>
                <c:pt idx="26">
                  <c:v>2.7338</c:v>
                </c:pt>
                <c:pt idx="27">
                  <c:v>2.7429999999999999</c:v>
                </c:pt>
                <c:pt idx="28">
                  <c:v>2.7523</c:v>
                </c:pt>
                <c:pt idx="29">
                  <c:v>2.7616000000000001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9-4792-881E-D8D568D98920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Disk_Media!$H$3:$H$32</c:f>
              <c:numCache>
                <c:formatCode>0.00</c:formatCode>
                <c:ptCount val="30"/>
                <c:pt idx="0">
                  <c:v>2.8403583619130899</c:v>
                </c:pt>
                <c:pt idx="1">
                  <c:v>2.4129813602391801</c:v>
                </c:pt>
                <c:pt idx="2">
                  <c:v>3.86724014276282</c:v>
                </c:pt>
                <c:pt idx="3">
                  <c:v>2.8360453966048</c:v>
                </c:pt>
                <c:pt idx="4">
                  <c:v>3.58109183308401</c:v>
                </c:pt>
                <c:pt idx="5">
                  <c:v>3.1668758301453099</c:v>
                </c:pt>
                <c:pt idx="6">
                  <c:v>2.5711436508698</c:v>
                </c:pt>
                <c:pt idx="7">
                  <c:v>2.5513194170442501</c:v>
                </c:pt>
                <c:pt idx="8">
                  <c:v>1.6967289475018601</c:v>
                </c:pt>
                <c:pt idx="9">
                  <c:v>3.5750182649233802</c:v>
                </c:pt>
                <c:pt idx="10">
                  <c:v>3.03333671345221</c:v>
                </c:pt>
                <c:pt idx="11">
                  <c:v>3.1027176205444098</c:v>
                </c:pt>
                <c:pt idx="12">
                  <c:v>2.2814265224266599</c:v>
                </c:pt>
                <c:pt idx="13">
                  <c:v>2.8592033250678601</c:v>
                </c:pt>
                <c:pt idx="14">
                  <c:v>2.7447873513777998</c:v>
                </c:pt>
                <c:pt idx="15">
                  <c:v>2.5001434112826102</c:v>
                </c:pt>
                <c:pt idx="16">
                  <c:v>2.81264115281015</c:v>
                </c:pt>
                <c:pt idx="17">
                  <c:v>2.49784720496082</c:v>
                </c:pt>
                <c:pt idx="18">
                  <c:v>3.0680486108042602</c:v>
                </c:pt>
                <c:pt idx="19">
                  <c:v>2.7865575726213501</c:v>
                </c:pt>
                <c:pt idx="20">
                  <c:v>2.8717379807948298</c:v>
                </c:pt>
                <c:pt idx="21">
                  <c:v>2.5885262467039198</c:v>
                </c:pt>
                <c:pt idx="22">
                  <c:v>2.3225540676581802</c:v>
                </c:pt>
                <c:pt idx="23">
                  <c:v>1.72227594335123</c:v>
                </c:pt>
                <c:pt idx="24">
                  <c:v>1.56310013222475</c:v>
                </c:pt>
                <c:pt idx="25">
                  <c:v>2.32989220180295</c:v>
                </c:pt>
                <c:pt idx="26">
                  <c:v>2.6861178481647001</c:v>
                </c:pt>
                <c:pt idx="27">
                  <c:v>2.8403326110134701</c:v>
                </c:pt>
                <c:pt idx="28">
                  <c:v>3.1255646254145</c:v>
                </c:pt>
                <c:pt idx="29">
                  <c:v>5.5471570621010304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9-4792-881E-D8D568D9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11568"/>
        <c:axId val="678508288"/>
      </c:lineChart>
      <c:dateAx>
        <c:axId val="67851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508288"/>
        <c:crosses val="autoZero"/>
        <c:auto val="1"/>
        <c:lblOffset val="100"/>
        <c:baseTimeUnit val="days"/>
      </c:dateAx>
      <c:valAx>
        <c:axId val="678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5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Disk_Media!$E$3:$E$32</c:f>
              <c:numCache>
                <c:formatCode>0.00</c:formatCode>
                <c:ptCount val="30"/>
                <c:pt idx="0">
                  <c:v>-0.11824506598064488</c:v>
                </c:pt>
                <c:pt idx="1">
                  <c:v>-3.5843167501897116E-2</c:v>
                </c:pt>
                <c:pt idx="2">
                  <c:v>-0.18099150336400732</c:v>
                </c:pt>
                <c:pt idx="3">
                  <c:v>1.2762014676027635</c:v>
                </c:pt>
                <c:pt idx="4">
                  <c:v>2.1551861129874008</c:v>
                </c:pt>
                <c:pt idx="5">
                  <c:v>-0.22114662778708533</c:v>
                </c:pt>
                <c:pt idx="6">
                  <c:v>-9.8844437118726591E-2</c:v>
                </c:pt>
                <c:pt idx="7">
                  <c:v>-0.36212944038669836</c:v>
                </c:pt>
                <c:pt idx="8">
                  <c:v>-0.24818612530547796</c:v>
                </c:pt>
                <c:pt idx="9">
                  <c:v>2.5715279234444353</c:v>
                </c:pt>
                <c:pt idx="10">
                  <c:v>1.3037792135113864</c:v>
                </c:pt>
                <c:pt idx="11">
                  <c:v>1.9798280973731051</c:v>
                </c:pt>
                <c:pt idx="12">
                  <c:v>-0.2084916705079036</c:v>
                </c:pt>
                <c:pt idx="13">
                  <c:v>-0.15046496547282531</c:v>
                </c:pt>
                <c:pt idx="14">
                  <c:v>-0.13551701173230651</c:v>
                </c:pt>
                <c:pt idx="15">
                  <c:v>-0.10693409663344829</c:v>
                </c:pt>
                <c:pt idx="16">
                  <c:v>-0.18829776962878741</c:v>
                </c:pt>
                <c:pt idx="17">
                  <c:v>0.98168031898045305</c:v>
                </c:pt>
                <c:pt idx="18">
                  <c:v>2.1866827840412402</c:v>
                </c:pt>
                <c:pt idx="19">
                  <c:v>-0.16388787892854279</c:v>
                </c:pt>
                <c:pt idx="20">
                  <c:v>3.2847723978885601</c:v>
                </c:pt>
                <c:pt idx="21">
                  <c:v>-0.16595521312521253</c:v>
                </c:pt>
                <c:pt idx="22">
                  <c:v>-5.5456359116281349E-2</c:v>
                </c:pt>
                <c:pt idx="23">
                  <c:v>-8.6641551829072322E-2</c:v>
                </c:pt>
                <c:pt idx="24">
                  <c:v>1.2868586762028298</c:v>
                </c:pt>
                <c:pt idx="25">
                  <c:v>2.0935734207719441</c:v>
                </c:pt>
                <c:pt idx="26">
                  <c:v>-0.16246185745780997</c:v>
                </c:pt>
                <c:pt idx="27">
                  <c:v>-0.15847227216099791</c:v>
                </c:pt>
                <c:pt idx="28">
                  <c:v>-0.14455022027289</c:v>
                </c:pt>
                <c:pt idx="29">
                  <c:v>-0.53926994876839307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C-4DE4-844A-AA56E9FC59B3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-7.4217085091455748E-2</c:v>
                </c:pt>
                <c:pt idx="2">
                  <c:v>0.25611839597641833</c:v>
                </c:pt>
                <c:pt idx="3">
                  <c:v>1.5515457288300032</c:v>
                </c:pt>
                <c:pt idx="4">
                  <c:v>3.451058192270736</c:v>
                </c:pt>
                <c:pt idx="5">
                  <c:v>-3.1631298461682569E-2</c:v>
                </c:pt>
                <c:pt idx="6">
                  <c:v>-9.3398910690539946E-2</c:v>
                </c:pt>
                <c:pt idx="7">
                  <c:v>-0.36535836512798875</c:v>
                </c:pt>
                <c:pt idx="8">
                  <c:v>-0.50422683080927644</c:v>
                </c:pt>
                <c:pt idx="9">
                  <c:v>3.9458775797945953</c:v>
                </c:pt>
                <c:pt idx="10">
                  <c:v>1.6978103185083373</c:v>
                </c:pt>
                <c:pt idx="11">
                  <c:v>2.5572179384836509</c:v>
                </c:pt>
                <c:pt idx="12">
                  <c:v>-0.30757770787802891</c:v>
                </c:pt>
                <c:pt idx="13">
                  <c:v>-7.1734094286033015E-2</c:v>
                </c:pt>
                <c:pt idx="14">
                  <c:v>-9.6239965081528142E-2</c:v>
                </c:pt>
                <c:pt idx="15">
                  <c:v>-0.15241512578558386</c:v>
                </c:pt>
                <c:pt idx="16">
                  <c:v>-0.13626396149748138</c:v>
                </c:pt>
                <c:pt idx="17">
                  <c:v>0.86635044336444866</c:v>
                </c:pt>
                <c:pt idx="18">
                  <c:v>2.6740061210219759</c:v>
                </c:pt>
                <c:pt idx="19">
                  <c:v>-0.12742048517577317</c:v>
                </c:pt>
                <c:pt idx="20">
                  <c:v>3.5928646314351513</c:v>
                </c:pt>
                <c:pt idx="21">
                  <c:v>-0.19685025789518082</c:v>
                </c:pt>
                <c:pt idx="22">
                  <c:v>-0.18665517009671212</c:v>
                </c:pt>
                <c:pt idx="23">
                  <c:v>-0.418743198114991</c:v>
                </c:pt>
                <c:pt idx="24">
                  <c:v>0.31641345626867495</c:v>
                </c:pt>
                <c:pt idx="25">
                  <c:v>1.6454131207375131</c:v>
                </c:pt>
                <c:pt idx="26">
                  <c:v>-0.17706995639721729</c:v>
                </c:pt>
                <c:pt idx="27">
                  <c:v>-0.12861150256901721</c:v>
                </c:pt>
                <c:pt idx="28">
                  <c:v>-2.8534836197478056E-2</c:v>
                </c:pt>
                <c:pt idx="29">
                  <c:v>-7.4543033961624455E-2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C-4DE4-844A-AA56E9FC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34200"/>
        <c:axId val="547029936"/>
      </c:lineChart>
      <c:dateAx>
        <c:axId val="5470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29936"/>
        <c:crosses val="autoZero"/>
        <c:auto val="1"/>
        <c:lblOffset val="100"/>
        <c:baseTimeUnit val="days"/>
      </c:dateAx>
      <c:valAx>
        <c:axId val="5470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customXml" Target="../ink/ink15.xml"/><Relationship Id="rId26" Type="http://schemas.openxmlformats.org/officeDocument/2006/relationships/customXml" Target="../ink/ink21.xml"/><Relationship Id="rId39" Type="http://schemas.openxmlformats.org/officeDocument/2006/relationships/customXml" Target="../ink/ink31.xml"/><Relationship Id="rId21" Type="http://schemas.openxmlformats.org/officeDocument/2006/relationships/image" Target="../media/image13.png"/><Relationship Id="rId34" Type="http://schemas.openxmlformats.org/officeDocument/2006/relationships/customXml" Target="../ink/ink27.xml"/><Relationship Id="rId42" Type="http://schemas.openxmlformats.org/officeDocument/2006/relationships/customXml" Target="../ink/ink33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0" Type="http://schemas.openxmlformats.org/officeDocument/2006/relationships/customXml" Target="../ink/ink17.xml"/><Relationship Id="rId29" Type="http://schemas.openxmlformats.org/officeDocument/2006/relationships/customXml" Target="../ink/ink23.xml"/><Relationship Id="rId41" Type="http://schemas.openxmlformats.org/officeDocument/2006/relationships/customXml" Target="../ink/ink32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29.xml"/><Relationship Id="rId40" Type="http://schemas.openxmlformats.org/officeDocument/2006/relationships/image" Target="../media/image10.png"/><Relationship Id="rId5" Type="http://schemas.openxmlformats.org/officeDocument/2006/relationships/customXml" Target="../ink/ink4.xml"/><Relationship Id="rId15" Type="http://schemas.openxmlformats.org/officeDocument/2006/relationships/customXml" Target="../ink/ink13.xml"/><Relationship Id="rId23" Type="http://schemas.openxmlformats.org/officeDocument/2006/relationships/customXml" Target="../ink/ink19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9.xml"/><Relationship Id="rId19" Type="http://schemas.openxmlformats.org/officeDocument/2006/relationships/customXml" Target="../ink/ink16.xml"/><Relationship Id="rId31" Type="http://schemas.openxmlformats.org/officeDocument/2006/relationships/customXml" Target="../ink/ink25.xml"/><Relationship Id="rId44" Type="http://schemas.openxmlformats.org/officeDocument/2006/relationships/chart" Target="../charts/chart2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2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8.xml"/><Relationship Id="rId43" Type="http://schemas.openxmlformats.org/officeDocument/2006/relationships/chart" Target="../charts/chart1.xml"/><Relationship Id="rId8" Type="http://schemas.openxmlformats.org/officeDocument/2006/relationships/customXml" Target="../ink/ink7.xml"/><Relationship Id="rId3" Type="http://schemas.openxmlformats.org/officeDocument/2006/relationships/customXml" Target="../ink/ink2.xml"/><Relationship Id="rId12" Type="http://schemas.openxmlformats.org/officeDocument/2006/relationships/customXml" Target="../ink/ink11.xml"/><Relationship Id="rId17" Type="http://schemas.openxmlformats.org/officeDocument/2006/relationships/image" Target="../media/image13.png"/><Relationship Id="rId25" Type="http://schemas.openxmlformats.org/officeDocument/2006/relationships/customXml" Target="../ink/ink20.xml"/><Relationship Id="rId33" Type="http://schemas.openxmlformats.org/officeDocument/2006/relationships/customXml" Target="../ink/ink26.xml"/><Relationship Id="rId38" Type="http://schemas.openxmlformats.org/officeDocument/2006/relationships/customXml" Target="../ink/ink3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customXml" Target="../ink/ink48.xml"/><Relationship Id="rId26" Type="http://schemas.openxmlformats.org/officeDocument/2006/relationships/customXml" Target="../ink/ink54.xml"/><Relationship Id="rId39" Type="http://schemas.openxmlformats.org/officeDocument/2006/relationships/customXml" Target="../ink/ink64.xml"/><Relationship Id="rId21" Type="http://schemas.openxmlformats.org/officeDocument/2006/relationships/image" Target="../media/image13.png"/><Relationship Id="rId34" Type="http://schemas.openxmlformats.org/officeDocument/2006/relationships/customXml" Target="../ink/ink60.xml"/><Relationship Id="rId42" Type="http://schemas.openxmlformats.org/officeDocument/2006/relationships/customXml" Target="../ink/ink66.xml"/><Relationship Id="rId7" Type="http://schemas.openxmlformats.org/officeDocument/2006/relationships/customXml" Target="../ink/ink39.xml"/><Relationship Id="rId2" Type="http://schemas.openxmlformats.org/officeDocument/2006/relationships/image" Target="../media/image1.png"/><Relationship Id="rId16" Type="http://schemas.openxmlformats.org/officeDocument/2006/relationships/customXml" Target="../ink/ink47.xml"/><Relationship Id="rId20" Type="http://schemas.openxmlformats.org/officeDocument/2006/relationships/customXml" Target="../ink/ink50.xml"/><Relationship Id="rId29" Type="http://schemas.openxmlformats.org/officeDocument/2006/relationships/customXml" Target="../ink/ink56.xml"/><Relationship Id="rId41" Type="http://schemas.openxmlformats.org/officeDocument/2006/relationships/customXml" Target="../ink/ink65.xml"/><Relationship Id="rId1" Type="http://schemas.openxmlformats.org/officeDocument/2006/relationships/customXml" Target="../ink/ink34.xml"/><Relationship Id="rId6" Type="http://schemas.openxmlformats.org/officeDocument/2006/relationships/customXml" Target="../ink/ink38.xml"/><Relationship Id="rId11" Type="http://schemas.openxmlformats.org/officeDocument/2006/relationships/customXml" Target="../ink/ink43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62.xml"/><Relationship Id="rId40" Type="http://schemas.openxmlformats.org/officeDocument/2006/relationships/image" Target="../media/image10.png"/><Relationship Id="rId5" Type="http://schemas.openxmlformats.org/officeDocument/2006/relationships/customXml" Target="../ink/ink37.xml"/><Relationship Id="rId15" Type="http://schemas.openxmlformats.org/officeDocument/2006/relationships/customXml" Target="../ink/ink46.xml"/><Relationship Id="rId23" Type="http://schemas.openxmlformats.org/officeDocument/2006/relationships/customXml" Target="../ink/ink52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42.xml"/><Relationship Id="rId19" Type="http://schemas.openxmlformats.org/officeDocument/2006/relationships/customXml" Target="../ink/ink49.xml"/><Relationship Id="rId31" Type="http://schemas.openxmlformats.org/officeDocument/2006/relationships/customXml" Target="../ink/ink58.xml"/><Relationship Id="rId4" Type="http://schemas.openxmlformats.org/officeDocument/2006/relationships/customXml" Target="../ink/ink36.xml"/><Relationship Id="rId9" Type="http://schemas.openxmlformats.org/officeDocument/2006/relationships/customXml" Target="../ink/ink41.xml"/><Relationship Id="rId14" Type="http://schemas.openxmlformats.org/officeDocument/2006/relationships/customXml" Target="../ink/ink45.xml"/><Relationship Id="rId22" Type="http://schemas.openxmlformats.org/officeDocument/2006/relationships/customXml" Target="../ink/ink51.xml"/><Relationship Id="rId27" Type="http://schemas.openxmlformats.org/officeDocument/2006/relationships/customXml" Target="../ink/ink55.xml"/><Relationship Id="rId30" Type="http://schemas.openxmlformats.org/officeDocument/2006/relationships/customXml" Target="../ink/ink57.xml"/><Relationship Id="rId35" Type="http://schemas.openxmlformats.org/officeDocument/2006/relationships/customXml" Target="../ink/ink61.xml"/><Relationship Id="rId8" Type="http://schemas.openxmlformats.org/officeDocument/2006/relationships/customXml" Target="../ink/ink40.xml"/><Relationship Id="rId3" Type="http://schemas.openxmlformats.org/officeDocument/2006/relationships/customXml" Target="../ink/ink35.xml"/><Relationship Id="rId12" Type="http://schemas.openxmlformats.org/officeDocument/2006/relationships/customXml" Target="../ink/ink44.xml"/><Relationship Id="rId17" Type="http://schemas.openxmlformats.org/officeDocument/2006/relationships/image" Target="../media/image13.png"/><Relationship Id="rId25" Type="http://schemas.openxmlformats.org/officeDocument/2006/relationships/customXml" Target="../ink/ink53.xml"/><Relationship Id="rId33" Type="http://schemas.openxmlformats.org/officeDocument/2006/relationships/customXml" Target="../ink/ink59.xml"/><Relationship Id="rId38" Type="http://schemas.openxmlformats.org/officeDocument/2006/relationships/customXml" Target="../ink/ink6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customXml" Target="../ink/ink81.xml"/><Relationship Id="rId26" Type="http://schemas.openxmlformats.org/officeDocument/2006/relationships/customXml" Target="../ink/ink87.xml"/><Relationship Id="rId39" Type="http://schemas.openxmlformats.org/officeDocument/2006/relationships/customXml" Target="../ink/ink97.xml"/><Relationship Id="rId21" Type="http://schemas.openxmlformats.org/officeDocument/2006/relationships/image" Target="../media/image13.png"/><Relationship Id="rId34" Type="http://schemas.openxmlformats.org/officeDocument/2006/relationships/customXml" Target="../ink/ink93.xml"/><Relationship Id="rId42" Type="http://schemas.openxmlformats.org/officeDocument/2006/relationships/customXml" Target="../ink/ink99.xml"/><Relationship Id="rId7" Type="http://schemas.openxmlformats.org/officeDocument/2006/relationships/customXml" Target="../ink/ink72.xml"/><Relationship Id="rId2" Type="http://schemas.openxmlformats.org/officeDocument/2006/relationships/image" Target="../media/image1.png"/><Relationship Id="rId16" Type="http://schemas.openxmlformats.org/officeDocument/2006/relationships/customXml" Target="../ink/ink80.xml"/><Relationship Id="rId20" Type="http://schemas.openxmlformats.org/officeDocument/2006/relationships/customXml" Target="../ink/ink83.xml"/><Relationship Id="rId29" Type="http://schemas.openxmlformats.org/officeDocument/2006/relationships/customXml" Target="../ink/ink89.xml"/><Relationship Id="rId41" Type="http://schemas.openxmlformats.org/officeDocument/2006/relationships/customXml" Target="../ink/ink98.xml"/><Relationship Id="rId1" Type="http://schemas.openxmlformats.org/officeDocument/2006/relationships/customXml" Target="../ink/ink67.xml"/><Relationship Id="rId6" Type="http://schemas.openxmlformats.org/officeDocument/2006/relationships/customXml" Target="../ink/ink71.xml"/><Relationship Id="rId11" Type="http://schemas.openxmlformats.org/officeDocument/2006/relationships/customXml" Target="../ink/ink76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95.xml"/><Relationship Id="rId40" Type="http://schemas.openxmlformats.org/officeDocument/2006/relationships/image" Target="../media/image10.png"/><Relationship Id="rId5" Type="http://schemas.openxmlformats.org/officeDocument/2006/relationships/customXml" Target="../ink/ink70.xml"/><Relationship Id="rId15" Type="http://schemas.openxmlformats.org/officeDocument/2006/relationships/customXml" Target="../ink/ink79.xml"/><Relationship Id="rId23" Type="http://schemas.openxmlformats.org/officeDocument/2006/relationships/customXml" Target="../ink/ink85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75.xml"/><Relationship Id="rId19" Type="http://schemas.openxmlformats.org/officeDocument/2006/relationships/customXml" Target="../ink/ink82.xml"/><Relationship Id="rId31" Type="http://schemas.openxmlformats.org/officeDocument/2006/relationships/customXml" Target="../ink/ink91.xml"/><Relationship Id="rId4" Type="http://schemas.openxmlformats.org/officeDocument/2006/relationships/customXml" Target="../ink/ink69.xml"/><Relationship Id="rId9" Type="http://schemas.openxmlformats.org/officeDocument/2006/relationships/customXml" Target="../ink/ink74.xml"/><Relationship Id="rId14" Type="http://schemas.openxmlformats.org/officeDocument/2006/relationships/customXml" Target="../ink/ink78.xml"/><Relationship Id="rId22" Type="http://schemas.openxmlformats.org/officeDocument/2006/relationships/customXml" Target="../ink/ink84.xml"/><Relationship Id="rId27" Type="http://schemas.openxmlformats.org/officeDocument/2006/relationships/customXml" Target="../ink/ink88.xml"/><Relationship Id="rId30" Type="http://schemas.openxmlformats.org/officeDocument/2006/relationships/customXml" Target="../ink/ink90.xml"/><Relationship Id="rId35" Type="http://schemas.openxmlformats.org/officeDocument/2006/relationships/customXml" Target="../ink/ink94.xml"/><Relationship Id="rId8" Type="http://schemas.openxmlformats.org/officeDocument/2006/relationships/customXml" Target="../ink/ink73.xml"/><Relationship Id="rId3" Type="http://schemas.openxmlformats.org/officeDocument/2006/relationships/customXml" Target="../ink/ink68.xml"/><Relationship Id="rId12" Type="http://schemas.openxmlformats.org/officeDocument/2006/relationships/customXml" Target="../ink/ink77.xml"/><Relationship Id="rId17" Type="http://schemas.openxmlformats.org/officeDocument/2006/relationships/image" Target="../media/image13.png"/><Relationship Id="rId25" Type="http://schemas.openxmlformats.org/officeDocument/2006/relationships/customXml" Target="../ink/ink86.xml"/><Relationship Id="rId33" Type="http://schemas.openxmlformats.org/officeDocument/2006/relationships/customXml" Target="../ink/ink92.xml"/><Relationship Id="rId38" Type="http://schemas.openxmlformats.org/officeDocument/2006/relationships/customXml" Target="../ink/ink96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customXml" Target="../ink/ink103.xml"/><Relationship Id="rId3" Type="http://schemas.openxmlformats.org/officeDocument/2006/relationships/customXml" Target="../ink/ink101.xml"/><Relationship Id="rId21" Type="http://schemas.openxmlformats.org/officeDocument/2006/relationships/image" Target="../media/image13.png"/><Relationship Id="rId17" Type="http://schemas.openxmlformats.org/officeDocument/2006/relationships/image" Target="../media/image13.png"/><Relationship Id="rId25" Type="http://schemas.openxmlformats.org/officeDocument/2006/relationships/customXml" Target="../ink/ink105.xml"/><Relationship Id="rId33" Type="http://schemas.openxmlformats.org/officeDocument/2006/relationships/customXml" Target="../ink/ink107.xml"/><Relationship Id="rId2" Type="http://schemas.openxmlformats.org/officeDocument/2006/relationships/image" Target="../media/image1.png"/><Relationship Id="rId29" Type="http://schemas.openxmlformats.org/officeDocument/2006/relationships/customXml" Target="../ink/ink106.xml"/><Relationship Id="rId1" Type="http://schemas.openxmlformats.org/officeDocument/2006/relationships/customXml" Target="../ink/ink100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108.xml"/><Relationship Id="rId40" Type="http://schemas.openxmlformats.org/officeDocument/2006/relationships/image" Target="../media/image10.png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4" Type="http://schemas.openxmlformats.org/officeDocument/2006/relationships/customXml" Target="../ink/ink102.xml"/><Relationship Id="rId22" Type="http://schemas.openxmlformats.org/officeDocument/2006/relationships/customXml" Target="../ink/ink10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customXml" Target="../ink/ink123.xml"/><Relationship Id="rId26" Type="http://schemas.openxmlformats.org/officeDocument/2006/relationships/customXml" Target="../ink/ink129.xml"/><Relationship Id="rId39" Type="http://schemas.openxmlformats.org/officeDocument/2006/relationships/customXml" Target="../ink/ink139.xml"/><Relationship Id="rId21" Type="http://schemas.openxmlformats.org/officeDocument/2006/relationships/image" Target="../media/image13.png"/><Relationship Id="rId34" Type="http://schemas.openxmlformats.org/officeDocument/2006/relationships/customXml" Target="../ink/ink135.xml"/><Relationship Id="rId42" Type="http://schemas.openxmlformats.org/officeDocument/2006/relationships/customXml" Target="../ink/ink141.xml"/><Relationship Id="rId7" Type="http://schemas.openxmlformats.org/officeDocument/2006/relationships/customXml" Target="../ink/ink114.xml"/><Relationship Id="rId2" Type="http://schemas.openxmlformats.org/officeDocument/2006/relationships/image" Target="../media/image1.png"/><Relationship Id="rId16" Type="http://schemas.openxmlformats.org/officeDocument/2006/relationships/customXml" Target="../ink/ink122.xml"/><Relationship Id="rId20" Type="http://schemas.openxmlformats.org/officeDocument/2006/relationships/customXml" Target="../ink/ink125.xml"/><Relationship Id="rId29" Type="http://schemas.openxmlformats.org/officeDocument/2006/relationships/customXml" Target="../ink/ink131.xml"/><Relationship Id="rId41" Type="http://schemas.openxmlformats.org/officeDocument/2006/relationships/customXml" Target="../ink/ink140.xml"/><Relationship Id="rId1" Type="http://schemas.openxmlformats.org/officeDocument/2006/relationships/customXml" Target="../ink/ink109.xml"/><Relationship Id="rId6" Type="http://schemas.openxmlformats.org/officeDocument/2006/relationships/customXml" Target="../ink/ink113.xml"/><Relationship Id="rId11" Type="http://schemas.openxmlformats.org/officeDocument/2006/relationships/customXml" Target="../ink/ink118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137.xml"/><Relationship Id="rId40" Type="http://schemas.openxmlformats.org/officeDocument/2006/relationships/image" Target="../media/image10.png"/><Relationship Id="rId5" Type="http://schemas.openxmlformats.org/officeDocument/2006/relationships/customXml" Target="../ink/ink112.xml"/><Relationship Id="rId15" Type="http://schemas.openxmlformats.org/officeDocument/2006/relationships/customXml" Target="../ink/ink121.xml"/><Relationship Id="rId23" Type="http://schemas.openxmlformats.org/officeDocument/2006/relationships/customXml" Target="../ink/ink127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117.xml"/><Relationship Id="rId19" Type="http://schemas.openxmlformats.org/officeDocument/2006/relationships/customXml" Target="../ink/ink124.xml"/><Relationship Id="rId31" Type="http://schemas.openxmlformats.org/officeDocument/2006/relationships/customXml" Target="../ink/ink133.xml"/><Relationship Id="rId44" Type="http://schemas.openxmlformats.org/officeDocument/2006/relationships/chart" Target="../charts/chart4.xml"/><Relationship Id="rId4" Type="http://schemas.openxmlformats.org/officeDocument/2006/relationships/customXml" Target="../ink/ink111.xml"/><Relationship Id="rId9" Type="http://schemas.openxmlformats.org/officeDocument/2006/relationships/customXml" Target="../ink/ink116.xml"/><Relationship Id="rId14" Type="http://schemas.openxmlformats.org/officeDocument/2006/relationships/customXml" Target="../ink/ink120.xml"/><Relationship Id="rId22" Type="http://schemas.openxmlformats.org/officeDocument/2006/relationships/customXml" Target="../ink/ink126.xml"/><Relationship Id="rId27" Type="http://schemas.openxmlformats.org/officeDocument/2006/relationships/customXml" Target="../ink/ink130.xml"/><Relationship Id="rId30" Type="http://schemas.openxmlformats.org/officeDocument/2006/relationships/customXml" Target="../ink/ink132.xml"/><Relationship Id="rId35" Type="http://schemas.openxmlformats.org/officeDocument/2006/relationships/customXml" Target="../ink/ink136.xml"/><Relationship Id="rId43" Type="http://schemas.openxmlformats.org/officeDocument/2006/relationships/chart" Target="../charts/chart3.xml"/><Relationship Id="rId8" Type="http://schemas.openxmlformats.org/officeDocument/2006/relationships/customXml" Target="../ink/ink115.xml"/><Relationship Id="rId3" Type="http://schemas.openxmlformats.org/officeDocument/2006/relationships/customXml" Target="../ink/ink110.xml"/><Relationship Id="rId12" Type="http://schemas.openxmlformats.org/officeDocument/2006/relationships/customXml" Target="../ink/ink119.xml"/><Relationship Id="rId17" Type="http://schemas.openxmlformats.org/officeDocument/2006/relationships/image" Target="../media/image13.png"/><Relationship Id="rId25" Type="http://schemas.openxmlformats.org/officeDocument/2006/relationships/customXml" Target="../ink/ink128.xml"/><Relationship Id="rId33" Type="http://schemas.openxmlformats.org/officeDocument/2006/relationships/customXml" Target="../ink/ink134.xml"/><Relationship Id="rId38" Type="http://schemas.openxmlformats.org/officeDocument/2006/relationships/customXml" Target="../ink/ink138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customXml" Target="../ink/ink156.xml"/><Relationship Id="rId26" Type="http://schemas.openxmlformats.org/officeDocument/2006/relationships/customXml" Target="../ink/ink162.xml"/><Relationship Id="rId39" Type="http://schemas.openxmlformats.org/officeDocument/2006/relationships/customXml" Target="../ink/ink172.xml"/><Relationship Id="rId21" Type="http://schemas.openxmlformats.org/officeDocument/2006/relationships/image" Target="../media/image13.png"/><Relationship Id="rId34" Type="http://schemas.openxmlformats.org/officeDocument/2006/relationships/customXml" Target="../ink/ink168.xml"/><Relationship Id="rId42" Type="http://schemas.openxmlformats.org/officeDocument/2006/relationships/customXml" Target="../ink/ink174.xml"/><Relationship Id="rId7" Type="http://schemas.openxmlformats.org/officeDocument/2006/relationships/customXml" Target="../ink/ink147.xml"/><Relationship Id="rId2" Type="http://schemas.openxmlformats.org/officeDocument/2006/relationships/image" Target="../media/image1.png"/><Relationship Id="rId16" Type="http://schemas.openxmlformats.org/officeDocument/2006/relationships/customXml" Target="../ink/ink155.xml"/><Relationship Id="rId20" Type="http://schemas.openxmlformats.org/officeDocument/2006/relationships/customXml" Target="../ink/ink158.xml"/><Relationship Id="rId29" Type="http://schemas.openxmlformats.org/officeDocument/2006/relationships/customXml" Target="../ink/ink164.xml"/><Relationship Id="rId41" Type="http://schemas.openxmlformats.org/officeDocument/2006/relationships/customXml" Target="../ink/ink173.xml"/><Relationship Id="rId1" Type="http://schemas.openxmlformats.org/officeDocument/2006/relationships/customXml" Target="../ink/ink142.xml"/><Relationship Id="rId6" Type="http://schemas.openxmlformats.org/officeDocument/2006/relationships/customXml" Target="../ink/ink146.xml"/><Relationship Id="rId11" Type="http://schemas.openxmlformats.org/officeDocument/2006/relationships/customXml" Target="../ink/ink151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170.xml"/><Relationship Id="rId40" Type="http://schemas.openxmlformats.org/officeDocument/2006/relationships/image" Target="../media/image10.png"/><Relationship Id="rId5" Type="http://schemas.openxmlformats.org/officeDocument/2006/relationships/customXml" Target="../ink/ink145.xml"/><Relationship Id="rId15" Type="http://schemas.openxmlformats.org/officeDocument/2006/relationships/customXml" Target="../ink/ink154.xml"/><Relationship Id="rId23" Type="http://schemas.openxmlformats.org/officeDocument/2006/relationships/customXml" Target="../ink/ink160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150.xml"/><Relationship Id="rId19" Type="http://schemas.openxmlformats.org/officeDocument/2006/relationships/customXml" Target="../ink/ink157.xml"/><Relationship Id="rId31" Type="http://schemas.openxmlformats.org/officeDocument/2006/relationships/customXml" Target="../ink/ink166.xml"/><Relationship Id="rId44" Type="http://schemas.openxmlformats.org/officeDocument/2006/relationships/chart" Target="../charts/chart6.xml"/><Relationship Id="rId4" Type="http://schemas.openxmlformats.org/officeDocument/2006/relationships/customXml" Target="../ink/ink144.xml"/><Relationship Id="rId9" Type="http://schemas.openxmlformats.org/officeDocument/2006/relationships/customXml" Target="../ink/ink149.xml"/><Relationship Id="rId14" Type="http://schemas.openxmlformats.org/officeDocument/2006/relationships/customXml" Target="../ink/ink153.xml"/><Relationship Id="rId22" Type="http://schemas.openxmlformats.org/officeDocument/2006/relationships/customXml" Target="../ink/ink159.xml"/><Relationship Id="rId27" Type="http://schemas.openxmlformats.org/officeDocument/2006/relationships/customXml" Target="../ink/ink163.xml"/><Relationship Id="rId30" Type="http://schemas.openxmlformats.org/officeDocument/2006/relationships/customXml" Target="../ink/ink165.xml"/><Relationship Id="rId35" Type="http://schemas.openxmlformats.org/officeDocument/2006/relationships/customXml" Target="../ink/ink169.xml"/><Relationship Id="rId43" Type="http://schemas.openxmlformats.org/officeDocument/2006/relationships/chart" Target="../charts/chart5.xml"/><Relationship Id="rId8" Type="http://schemas.openxmlformats.org/officeDocument/2006/relationships/customXml" Target="../ink/ink148.xml"/><Relationship Id="rId3" Type="http://schemas.openxmlformats.org/officeDocument/2006/relationships/customXml" Target="../ink/ink143.xml"/><Relationship Id="rId12" Type="http://schemas.openxmlformats.org/officeDocument/2006/relationships/customXml" Target="../ink/ink152.xml"/><Relationship Id="rId17" Type="http://schemas.openxmlformats.org/officeDocument/2006/relationships/image" Target="../media/image13.png"/><Relationship Id="rId25" Type="http://schemas.openxmlformats.org/officeDocument/2006/relationships/customXml" Target="../ink/ink161.xml"/><Relationship Id="rId33" Type="http://schemas.openxmlformats.org/officeDocument/2006/relationships/customXml" Target="../ink/ink167.xml"/><Relationship Id="rId38" Type="http://schemas.openxmlformats.org/officeDocument/2006/relationships/customXml" Target="../ink/ink171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customXml" Target="../ink/ink189.xml"/><Relationship Id="rId26" Type="http://schemas.openxmlformats.org/officeDocument/2006/relationships/customXml" Target="../ink/ink195.xml"/><Relationship Id="rId39" Type="http://schemas.openxmlformats.org/officeDocument/2006/relationships/customXml" Target="../ink/ink205.xml"/><Relationship Id="rId21" Type="http://schemas.openxmlformats.org/officeDocument/2006/relationships/image" Target="../media/image13.png"/><Relationship Id="rId34" Type="http://schemas.openxmlformats.org/officeDocument/2006/relationships/customXml" Target="../ink/ink201.xml"/><Relationship Id="rId42" Type="http://schemas.openxmlformats.org/officeDocument/2006/relationships/customXml" Target="../ink/ink207.xml"/><Relationship Id="rId7" Type="http://schemas.openxmlformats.org/officeDocument/2006/relationships/customXml" Target="../ink/ink180.xml"/><Relationship Id="rId2" Type="http://schemas.openxmlformats.org/officeDocument/2006/relationships/image" Target="../media/image1.png"/><Relationship Id="rId16" Type="http://schemas.openxmlformats.org/officeDocument/2006/relationships/customXml" Target="../ink/ink188.xml"/><Relationship Id="rId20" Type="http://schemas.openxmlformats.org/officeDocument/2006/relationships/customXml" Target="../ink/ink191.xml"/><Relationship Id="rId29" Type="http://schemas.openxmlformats.org/officeDocument/2006/relationships/customXml" Target="../ink/ink197.xml"/><Relationship Id="rId41" Type="http://schemas.openxmlformats.org/officeDocument/2006/relationships/customXml" Target="../ink/ink206.xml"/><Relationship Id="rId1" Type="http://schemas.openxmlformats.org/officeDocument/2006/relationships/customXml" Target="../ink/ink175.xml"/><Relationship Id="rId6" Type="http://schemas.openxmlformats.org/officeDocument/2006/relationships/customXml" Target="../ink/ink179.xml"/><Relationship Id="rId11" Type="http://schemas.openxmlformats.org/officeDocument/2006/relationships/customXml" Target="../ink/ink184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203.xml"/><Relationship Id="rId40" Type="http://schemas.openxmlformats.org/officeDocument/2006/relationships/image" Target="../media/image10.png"/><Relationship Id="rId5" Type="http://schemas.openxmlformats.org/officeDocument/2006/relationships/customXml" Target="../ink/ink178.xml"/><Relationship Id="rId15" Type="http://schemas.openxmlformats.org/officeDocument/2006/relationships/customXml" Target="../ink/ink187.xml"/><Relationship Id="rId23" Type="http://schemas.openxmlformats.org/officeDocument/2006/relationships/customXml" Target="../ink/ink193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183.xml"/><Relationship Id="rId19" Type="http://schemas.openxmlformats.org/officeDocument/2006/relationships/customXml" Target="../ink/ink190.xml"/><Relationship Id="rId31" Type="http://schemas.openxmlformats.org/officeDocument/2006/relationships/customXml" Target="../ink/ink199.xml"/><Relationship Id="rId44" Type="http://schemas.openxmlformats.org/officeDocument/2006/relationships/chart" Target="../charts/chart8.xml"/><Relationship Id="rId4" Type="http://schemas.openxmlformats.org/officeDocument/2006/relationships/customXml" Target="../ink/ink177.xml"/><Relationship Id="rId9" Type="http://schemas.openxmlformats.org/officeDocument/2006/relationships/customXml" Target="../ink/ink182.xml"/><Relationship Id="rId14" Type="http://schemas.openxmlformats.org/officeDocument/2006/relationships/customXml" Target="../ink/ink186.xml"/><Relationship Id="rId22" Type="http://schemas.openxmlformats.org/officeDocument/2006/relationships/customXml" Target="../ink/ink192.xml"/><Relationship Id="rId27" Type="http://schemas.openxmlformats.org/officeDocument/2006/relationships/customXml" Target="../ink/ink196.xml"/><Relationship Id="rId30" Type="http://schemas.openxmlformats.org/officeDocument/2006/relationships/customXml" Target="../ink/ink198.xml"/><Relationship Id="rId35" Type="http://schemas.openxmlformats.org/officeDocument/2006/relationships/customXml" Target="../ink/ink202.xml"/><Relationship Id="rId43" Type="http://schemas.openxmlformats.org/officeDocument/2006/relationships/chart" Target="../charts/chart7.xml"/><Relationship Id="rId8" Type="http://schemas.openxmlformats.org/officeDocument/2006/relationships/customXml" Target="../ink/ink181.xml"/><Relationship Id="rId3" Type="http://schemas.openxmlformats.org/officeDocument/2006/relationships/customXml" Target="../ink/ink176.xml"/><Relationship Id="rId12" Type="http://schemas.openxmlformats.org/officeDocument/2006/relationships/customXml" Target="../ink/ink185.xml"/><Relationship Id="rId17" Type="http://schemas.openxmlformats.org/officeDocument/2006/relationships/image" Target="../media/image13.png"/><Relationship Id="rId25" Type="http://schemas.openxmlformats.org/officeDocument/2006/relationships/customXml" Target="../ink/ink194.xml"/><Relationship Id="rId33" Type="http://schemas.openxmlformats.org/officeDocument/2006/relationships/customXml" Target="../ink/ink200.xml"/><Relationship Id="rId38" Type="http://schemas.openxmlformats.org/officeDocument/2006/relationships/customXml" Target="../ink/ink204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customXml" Target="../ink/ink222.xml"/><Relationship Id="rId26" Type="http://schemas.openxmlformats.org/officeDocument/2006/relationships/customXml" Target="../ink/ink228.xml"/><Relationship Id="rId39" Type="http://schemas.openxmlformats.org/officeDocument/2006/relationships/customXml" Target="../ink/ink238.xml"/><Relationship Id="rId21" Type="http://schemas.openxmlformats.org/officeDocument/2006/relationships/image" Target="../media/image13.png"/><Relationship Id="rId34" Type="http://schemas.openxmlformats.org/officeDocument/2006/relationships/customXml" Target="../ink/ink234.xml"/><Relationship Id="rId42" Type="http://schemas.openxmlformats.org/officeDocument/2006/relationships/customXml" Target="../ink/ink240.xml"/><Relationship Id="rId7" Type="http://schemas.openxmlformats.org/officeDocument/2006/relationships/customXml" Target="../ink/ink213.xml"/><Relationship Id="rId2" Type="http://schemas.openxmlformats.org/officeDocument/2006/relationships/image" Target="../media/image1.png"/><Relationship Id="rId16" Type="http://schemas.openxmlformats.org/officeDocument/2006/relationships/customXml" Target="../ink/ink221.xml"/><Relationship Id="rId20" Type="http://schemas.openxmlformats.org/officeDocument/2006/relationships/customXml" Target="../ink/ink224.xml"/><Relationship Id="rId29" Type="http://schemas.openxmlformats.org/officeDocument/2006/relationships/customXml" Target="../ink/ink230.xml"/><Relationship Id="rId41" Type="http://schemas.openxmlformats.org/officeDocument/2006/relationships/customXml" Target="../ink/ink239.xml"/><Relationship Id="rId1" Type="http://schemas.openxmlformats.org/officeDocument/2006/relationships/customXml" Target="../ink/ink208.xml"/><Relationship Id="rId6" Type="http://schemas.openxmlformats.org/officeDocument/2006/relationships/customXml" Target="../ink/ink212.xml"/><Relationship Id="rId11" Type="http://schemas.openxmlformats.org/officeDocument/2006/relationships/customXml" Target="../ink/ink217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236.xml"/><Relationship Id="rId40" Type="http://schemas.openxmlformats.org/officeDocument/2006/relationships/image" Target="../media/image10.png"/><Relationship Id="rId5" Type="http://schemas.openxmlformats.org/officeDocument/2006/relationships/customXml" Target="../ink/ink211.xml"/><Relationship Id="rId15" Type="http://schemas.openxmlformats.org/officeDocument/2006/relationships/customXml" Target="../ink/ink220.xml"/><Relationship Id="rId23" Type="http://schemas.openxmlformats.org/officeDocument/2006/relationships/customXml" Target="../ink/ink226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216.xml"/><Relationship Id="rId19" Type="http://schemas.openxmlformats.org/officeDocument/2006/relationships/customXml" Target="../ink/ink223.xml"/><Relationship Id="rId31" Type="http://schemas.openxmlformats.org/officeDocument/2006/relationships/customXml" Target="../ink/ink232.xml"/><Relationship Id="rId4" Type="http://schemas.openxmlformats.org/officeDocument/2006/relationships/customXml" Target="../ink/ink210.xml"/><Relationship Id="rId9" Type="http://schemas.openxmlformats.org/officeDocument/2006/relationships/customXml" Target="../ink/ink215.xml"/><Relationship Id="rId14" Type="http://schemas.openxmlformats.org/officeDocument/2006/relationships/customXml" Target="../ink/ink219.xml"/><Relationship Id="rId22" Type="http://schemas.openxmlformats.org/officeDocument/2006/relationships/customXml" Target="../ink/ink225.xml"/><Relationship Id="rId27" Type="http://schemas.openxmlformats.org/officeDocument/2006/relationships/customXml" Target="../ink/ink229.xml"/><Relationship Id="rId30" Type="http://schemas.openxmlformats.org/officeDocument/2006/relationships/customXml" Target="../ink/ink231.xml"/><Relationship Id="rId35" Type="http://schemas.openxmlformats.org/officeDocument/2006/relationships/customXml" Target="../ink/ink235.xml"/><Relationship Id="rId8" Type="http://schemas.openxmlformats.org/officeDocument/2006/relationships/customXml" Target="../ink/ink214.xml"/><Relationship Id="rId3" Type="http://schemas.openxmlformats.org/officeDocument/2006/relationships/customXml" Target="../ink/ink209.xml"/><Relationship Id="rId12" Type="http://schemas.openxmlformats.org/officeDocument/2006/relationships/customXml" Target="../ink/ink218.xml"/><Relationship Id="rId17" Type="http://schemas.openxmlformats.org/officeDocument/2006/relationships/image" Target="../media/image13.png"/><Relationship Id="rId25" Type="http://schemas.openxmlformats.org/officeDocument/2006/relationships/customXml" Target="../ink/ink227.xml"/><Relationship Id="rId33" Type="http://schemas.openxmlformats.org/officeDocument/2006/relationships/customXml" Target="../ink/ink233.xml"/><Relationship Id="rId38" Type="http://schemas.openxmlformats.org/officeDocument/2006/relationships/customXml" Target="../ink/ink237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customXml" Target="../ink/ink255.xml"/><Relationship Id="rId26" Type="http://schemas.openxmlformats.org/officeDocument/2006/relationships/customXml" Target="../ink/ink261.xml"/><Relationship Id="rId39" Type="http://schemas.openxmlformats.org/officeDocument/2006/relationships/customXml" Target="../ink/ink271.xml"/><Relationship Id="rId21" Type="http://schemas.openxmlformats.org/officeDocument/2006/relationships/image" Target="../media/image13.png"/><Relationship Id="rId34" Type="http://schemas.openxmlformats.org/officeDocument/2006/relationships/customXml" Target="../ink/ink267.xml"/><Relationship Id="rId42" Type="http://schemas.openxmlformats.org/officeDocument/2006/relationships/customXml" Target="../ink/ink273.xml"/><Relationship Id="rId7" Type="http://schemas.openxmlformats.org/officeDocument/2006/relationships/customXml" Target="../ink/ink246.xml"/><Relationship Id="rId2" Type="http://schemas.openxmlformats.org/officeDocument/2006/relationships/image" Target="../media/image1.png"/><Relationship Id="rId16" Type="http://schemas.openxmlformats.org/officeDocument/2006/relationships/customXml" Target="../ink/ink254.xml"/><Relationship Id="rId20" Type="http://schemas.openxmlformats.org/officeDocument/2006/relationships/customXml" Target="../ink/ink257.xml"/><Relationship Id="rId29" Type="http://schemas.openxmlformats.org/officeDocument/2006/relationships/customXml" Target="../ink/ink263.xml"/><Relationship Id="rId41" Type="http://schemas.openxmlformats.org/officeDocument/2006/relationships/customXml" Target="../ink/ink272.xml"/><Relationship Id="rId1" Type="http://schemas.openxmlformats.org/officeDocument/2006/relationships/customXml" Target="../ink/ink241.xml"/><Relationship Id="rId6" Type="http://schemas.openxmlformats.org/officeDocument/2006/relationships/customXml" Target="../ink/ink245.xml"/><Relationship Id="rId11" Type="http://schemas.openxmlformats.org/officeDocument/2006/relationships/customXml" Target="../ink/ink250.xml"/><Relationship Id="rId24" Type="http://schemas.openxmlformats.org/officeDocument/2006/relationships/image" Target="../media/image11.png"/><Relationship Id="rId32" Type="http://schemas.openxmlformats.org/officeDocument/2006/relationships/image" Target="../media/image10.png"/><Relationship Id="rId37" Type="http://schemas.openxmlformats.org/officeDocument/2006/relationships/customXml" Target="../ink/ink269.xml"/><Relationship Id="rId40" Type="http://schemas.openxmlformats.org/officeDocument/2006/relationships/image" Target="../media/image10.png"/><Relationship Id="rId5" Type="http://schemas.openxmlformats.org/officeDocument/2006/relationships/customXml" Target="../ink/ink244.xml"/><Relationship Id="rId15" Type="http://schemas.openxmlformats.org/officeDocument/2006/relationships/customXml" Target="../ink/ink253.xml"/><Relationship Id="rId23" Type="http://schemas.openxmlformats.org/officeDocument/2006/relationships/customXml" Target="../ink/ink259.xml"/><Relationship Id="rId28" Type="http://schemas.openxmlformats.org/officeDocument/2006/relationships/image" Target="../media/image10.png"/><Relationship Id="rId36" Type="http://schemas.openxmlformats.org/officeDocument/2006/relationships/image" Target="../media/image10.png"/><Relationship Id="rId10" Type="http://schemas.openxmlformats.org/officeDocument/2006/relationships/customXml" Target="../ink/ink249.xml"/><Relationship Id="rId19" Type="http://schemas.openxmlformats.org/officeDocument/2006/relationships/customXml" Target="../ink/ink256.xml"/><Relationship Id="rId31" Type="http://schemas.openxmlformats.org/officeDocument/2006/relationships/customXml" Target="../ink/ink265.xml"/><Relationship Id="rId4" Type="http://schemas.openxmlformats.org/officeDocument/2006/relationships/customXml" Target="../ink/ink243.xml"/><Relationship Id="rId9" Type="http://schemas.openxmlformats.org/officeDocument/2006/relationships/customXml" Target="../ink/ink248.xml"/><Relationship Id="rId14" Type="http://schemas.openxmlformats.org/officeDocument/2006/relationships/customXml" Target="../ink/ink252.xml"/><Relationship Id="rId22" Type="http://schemas.openxmlformats.org/officeDocument/2006/relationships/customXml" Target="../ink/ink258.xml"/><Relationship Id="rId27" Type="http://schemas.openxmlformats.org/officeDocument/2006/relationships/customXml" Target="../ink/ink262.xml"/><Relationship Id="rId30" Type="http://schemas.openxmlformats.org/officeDocument/2006/relationships/customXml" Target="../ink/ink264.xml"/><Relationship Id="rId35" Type="http://schemas.openxmlformats.org/officeDocument/2006/relationships/customXml" Target="../ink/ink268.xml"/><Relationship Id="rId8" Type="http://schemas.openxmlformats.org/officeDocument/2006/relationships/customXml" Target="../ink/ink247.xml"/><Relationship Id="rId3" Type="http://schemas.openxmlformats.org/officeDocument/2006/relationships/customXml" Target="../ink/ink242.xml"/><Relationship Id="rId12" Type="http://schemas.openxmlformats.org/officeDocument/2006/relationships/customXml" Target="../ink/ink251.xml"/><Relationship Id="rId17" Type="http://schemas.openxmlformats.org/officeDocument/2006/relationships/image" Target="../media/image13.png"/><Relationship Id="rId25" Type="http://schemas.openxmlformats.org/officeDocument/2006/relationships/customXml" Target="../ink/ink260.xml"/><Relationship Id="rId33" Type="http://schemas.openxmlformats.org/officeDocument/2006/relationships/customXml" Target="../ink/ink266.xml"/><Relationship Id="rId38" Type="http://schemas.openxmlformats.org/officeDocument/2006/relationships/customXml" Target="../ink/ink2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3768454B-3443-4824-90E3-0D164729B97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3F09C433-29BE-4DE4-B4C2-40C09C02EF5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832B542C-720A-481A-833B-FC21F8D4B4C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517B8D58-7805-4300-881E-DD79589CD76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B2A75997-9EAB-4F5B-A160-D0DDB4F1066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2C62B4B6-BAD5-4174-B9DF-19A115F4CDE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101DC89D-4AAC-419B-AED3-6C1BC4F7221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1D7D55CB-F7B9-4E07-B706-6447844B656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AB198903-4F0F-40A1-8348-85D5837D01D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8142D64F-40D6-4100-A5EC-159B7F36453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1A3DA794-2D53-42FE-93EE-95A12737074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9AA82381-434D-4AD6-B817-C9AD939D1CB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3F93850C-8767-47D8-ACF8-0182AFAB8D3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1957AC9A-104D-48BF-82F7-AD1197E63AD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CB1C3385-E1D5-4DFB-9EA5-CC22ACFFADA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4AF416CC-7EF0-4930-A1B8-9B862BEF6B3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153CF4E9-4AAD-46C5-9DB5-DEF139E3C61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8C8650A2-4853-4B97-9068-E188EC0E760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51BD6A65-2E3B-44A4-9B96-B80AA32329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7D08B420-8223-44A3-B9EE-F45871A0D6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D410FC35-2A06-40AB-A882-5B844936618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7B3421E5-9303-4589-BC11-24D5BBBA601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CB4C1251-FED8-496F-A4F8-67BE627842B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9525</xdr:colOff>
      <xdr:row>0</xdr:row>
      <xdr:rowOff>0</xdr:rowOff>
    </xdr:from>
    <xdr:to>
      <xdr:col>22</xdr:col>
      <xdr:colOff>295275</xdr:colOff>
      <xdr:row>14</xdr:row>
      <xdr:rowOff>66675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3CF6B99-BF17-49BF-AD80-B40861933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590550</xdr:colOff>
      <xdr:row>16</xdr:row>
      <xdr:rowOff>42862</xdr:rowOff>
    </xdr:from>
    <xdr:to>
      <xdr:col>22</xdr:col>
      <xdr:colOff>285750</xdr:colOff>
      <xdr:row>32</xdr:row>
      <xdr:rowOff>114300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141440BD-F3F1-4890-85A3-8E422CEC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0459C005-577F-47D2-9ABD-8D63B97D7F7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099F31D2-453A-411C-8E66-CADCA34357F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1658F96D-2AF6-4A6A-B07B-BEF4A7D15D5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F38647EC-4689-4935-B946-21F78FAB13F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927A0E5B-9A61-4E72-85F2-8ED4A7928A8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7B7873DD-FBD3-482D-B020-CEF078CBAC1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6F139F20-DC4A-4432-BEB3-617D7F708BA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C3985A9C-8D45-48AB-9603-A246703E6A5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001D0857-5975-421A-889D-415AE66D590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2CE322CB-468C-4093-9B0F-63F4FE9C11D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FF3AE8F1-DBD2-4103-86B7-C540AAD8F0D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26497A0E-B473-44AE-8DBF-8E090DDFF00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669EDA9B-1F51-4E1E-98D9-AA7EDB1DCFE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BB9808F7-A533-459F-9D6E-8E05BE4EB3B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B0A99453-B632-4669-8747-9B67E572083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FCF67776-0F10-4C26-9286-7572644FF5D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D231760E-8155-4618-8286-1410430BCDD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01268149-60BC-46A1-A010-3230D9C9E9B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2167ECBB-A2AB-427A-807E-B870A276A70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86FEC396-410E-40C9-8D9D-14F14C8EF57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E762ECD4-F6AD-4697-9ED1-3D77B5ECF80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21B2B1AE-95B9-4A3D-9681-52A7456471E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D45BC5B2-76EB-449E-ADBF-84DFB578396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19D4036-EE30-4AAD-A887-9D7107D2ACC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5E8DBBE8-3BFA-4D3F-AB77-4061B02629E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77AD38D-8187-46F0-83F5-B15A1B24BAB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DFB8C2DA-5DD4-4094-BD6D-2A49E7AA1A9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C19FB52-D191-44AC-97C0-7F07FFAC6A0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9BE56E55-45DF-4023-8AB0-26F6C8AF38D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DAAE150-281F-40A4-A94A-8484AF1A8EC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7ACDF0C9-6B7B-4F12-8720-A17934912AC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3EB6A86-0056-4F70-A02C-6220A30C2DD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D09132D8-CD76-4779-AF29-EFAD912285F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D7E1AC7B-2E95-4D33-B929-97F6B4A4C97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7DA20307-5C72-42C7-BCB6-C6471486582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3B3F62D9-A923-4075-9C8C-1B931F94CB3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1BED2ABA-DB9D-46B7-A03F-1317A2078CA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3BE6CCB2-279D-4F41-B3BC-840B9616DD1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CAE5034B-923D-44CD-AF75-127F4DC826D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7221E1B3-2B58-4C75-8D08-D7CAC699A7A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29CEC38C-C1B3-4591-A0BF-9B630ADE057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2A231C9C-02F6-42F9-A545-E02A239572F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BA3651D1-32B2-4C17-9ED6-04D49B1EED3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CFFBB322-27E9-4013-AB1F-A2DE6DA3107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E923EF43-BEB3-4EC3-8D02-E59D32AC2E5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37BC6858-598D-4B2D-99B9-9CC87D33DAF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7" name="Tinta 66">
              <a:extLst>
                <a:ext uri="{FF2B5EF4-FFF2-40B4-BE49-F238E27FC236}">
                  <a16:creationId xmlns:a16="http://schemas.microsoft.com/office/drawing/2014/main" id="{9D527805-0B84-4217-A5B9-68B80AC2D7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6" name="Tinta 75">
              <a:extLst>
                <a:ext uri="{FF2B5EF4-FFF2-40B4-BE49-F238E27FC236}">
                  <a16:creationId xmlns:a16="http://schemas.microsoft.com/office/drawing/2014/main" id="{489CAF64-7127-4381-967C-614D7A66668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9" name="Tinta 78">
              <a:extLst>
                <a:ext uri="{FF2B5EF4-FFF2-40B4-BE49-F238E27FC236}">
                  <a16:creationId xmlns:a16="http://schemas.microsoft.com/office/drawing/2014/main" id="{9867D789-24D8-412C-BE99-962ADDBA101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2" name="Tinta 81">
              <a:extLst>
                <a:ext uri="{FF2B5EF4-FFF2-40B4-BE49-F238E27FC236}">
                  <a16:creationId xmlns:a16="http://schemas.microsoft.com/office/drawing/2014/main" id="{A2389EA1-3E06-4728-9537-5371797BC81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4" name="Tinta 83">
              <a:extLst>
                <a:ext uri="{FF2B5EF4-FFF2-40B4-BE49-F238E27FC236}">
                  <a16:creationId xmlns:a16="http://schemas.microsoft.com/office/drawing/2014/main" id="{619826EB-C08C-447A-B66E-88EA1E51A92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7" name="Tinta 86">
              <a:extLst>
                <a:ext uri="{FF2B5EF4-FFF2-40B4-BE49-F238E27FC236}">
                  <a16:creationId xmlns:a16="http://schemas.microsoft.com/office/drawing/2014/main" id="{ACCC911A-293C-42BD-B883-CA5C7595306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0" name="Tinta 89">
              <a:extLst>
                <a:ext uri="{FF2B5EF4-FFF2-40B4-BE49-F238E27FC236}">
                  <a16:creationId xmlns:a16="http://schemas.microsoft.com/office/drawing/2014/main" id="{539D637A-08EF-4AAF-93E3-27E0573713D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3" name="Tinta 92">
              <a:extLst>
                <a:ext uri="{FF2B5EF4-FFF2-40B4-BE49-F238E27FC236}">
                  <a16:creationId xmlns:a16="http://schemas.microsoft.com/office/drawing/2014/main" id="{300A529F-0814-4234-B120-E9E43FD8C97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6" name="Tinta 95">
              <a:extLst>
                <a:ext uri="{FF2B5EF4-FFF2-40B4-BE49-F238E27FC236}">
                  <a16:creationId xmlns:a16="http://schemas.microsoft.com/office/drawing/2014/main" id="{1B0DF431-275B-4623-823A-0F020AE44B9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7D67DE8-B907-42A2-98DB-73415C99F03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D97A6C5-19F8-42D9-8EFB-2F520856C0F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870761A0-033E-496A-80EA-CC121C0D261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6FD90B26-922A-49F6-A466-EF511B79F7A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2D98E401-2BBE-4D12-B491-A4FC9BD07D6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092AFCA4-13AC-464F-BB72-EDEE1A52D4F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B2A6CD25-C554-485E-BE67-879F82ECE42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0FE2D29C-FC6D-4272-A588-59B18B3AB31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E7FD3A48-5CD6-4917-8002-ABA2A1D7021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83C0F016-D2E0-4751-A989-93CA72BF989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0A19B91D-35D8-4078-A4E3-8B9EF07D3BD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EBBC08BA-BEE5-40DE-A82D-959905664EA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6884E115-D05C-471C-953C-216A1DCB4C4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DFCCE35A-78C1-4721-AB2C-A8726C6A69C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C8336C64-85A1-4AE5-9DDB-1C86465EF50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FCF4FE6E-857A-4AAF-AC98-AFB6C1CE5F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7EE359F8-595D-44F9-A9AA-0C99ADC7930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3A90FE03-6417-4034-B47E-BA7CD7B1AA0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722781AC-8A23-419B-B583-8CEED3C565A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6950D990-C618-44CF-86A8-C4F38669E7F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09292095-5F25-46B0-90E4-1568DBB9008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8514F964-708A-411D-89AA-7F9E132D733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DFCCFB32-4A27-4747-931F-97F14CFE39C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14286</xdr:colOff>
      <xdr:row>0</xdr:row>
      <xdr:rowOff>33336</xdr:rowOff>
    </xdr:from>
    <xdr:to>
      <xdr:col>22</xdr:col>
      <xdr:colOff>247649</xdr:colOff>
      <xdr:row>14</xdr:row>
      <xdr:rowOff>47624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F2A4C3F-F3E7-476C-86B1-34504699B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33336</xdr:colOff>
      <xdr:row>16</xdr:row>
      <xdr:rowOff>4761</xdr:rowOff>
    </xdr:from>
    <xdr:to>
      <xdr:col>22</xdr:col>
      <xdr:colOff>228599</xdr:colOff>
      <xdr:row>33</xdr:row>
      <xdr:rowOff>47624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5A4DE37-8FE0-4693-9BB2-4C946EE20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9A227D24-CF7C-4A75-9A2A-88B55703CE1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FF530BD7-958A-4599-98D7-E0D49784FF4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5273BB79-CC74-4C06-83B2-DCB696F49B5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12F8529A-D348-4821-8D14-6477D551651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88CC381D-6E87-4E5C-A763-0191FC8D150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6627A187-9286-4E59-ABC3-53D2A1212D5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B618D3BA-224F-45F6-A859-7854580AF73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C8FE4533-DAB6-4E9F-A4E4-00DBB807B51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339B5802-60EC-4AEB-B751-E7624C41FE6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6E4913C8-BEFC-428C-AF58-71640CB80EF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A097AEB5-6BBF-4BB0-8B01-C912814BAE0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6153B22D-A9FC-4B86-9CDE-5E0CDC8055C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88AF242D-90B4-466A-B282-ABFB592F30A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27A2EA44-9ED5-426D-8C15-A593900273D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0D1F889A-3888-4A5E-958B-FF0E04B596B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9E902015-6DAB-4466-B9A0-8F14B84243C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7BE2FFFE-97F8-4E71-BF7D-F3E0DF71A7B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F24EF35C-8E61-405A-A354-F5774F8956E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499AB23F-DC55-469A-AF85-B92313B9321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BC3DE45D-F238-4ABD-93F1-90E4076C343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7007787C-1709-4B4E-AF49-984C9330177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C26A6681-AFF6-430A-82E8-AFC79D61F75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BB5F9143-9D00-437C-911B-368738AC017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595311</xdr:colOff>
      <xdr:row>0</xdr:row>
      <xdr:rowOff>33336</xdr:rowOff>
    </xdr:from>
    <xdr:to>
      <xdr:col>22</xdr:col>
      <xdr:colOff>276224</xdr:colOff>
      <xdr:row>16</xdr:row>
      <xdr:rowOff>9524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785E9BA9-BCB6-4CA5-8396-2668313F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528637</xdr:colOff>
      <xdr:row>17</xdr:row>
      <xdr:rowOff>119062</xdr:rowOff>
    </xdr:from>
    <xdr:to>
      <xdr:col>22</xdr:col>
      <xdr:colOff>219075</xdr:colOff>
      <xdr:row>33</xdr:row>
      <xdr:rowOff>133350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C81E6327-73CE-4C15-B01F-475B28C7A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161700</xdr:colOff>
      <xdr:row>9</xdr:row>
      <xdr:rowOff>152220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418740</xdr:colOff>
      <xdr:row>13</xdr:row>
      <xdr:rowOff>14100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547245</xdr:colOff>
      <xdr:row>12</xdr:row>
      <xdr:rowOff>176160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645C0404-6897-4001-9B85-1F828E0DDA9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A781BE85-8969-4D5D-8097-781D634D9F2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8416E2F8-8032-4864-805A-48A504561F0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DC5F52B-D296-4DD0-8BFF-29FEFFA515F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7F8481CF-90A5-44F9-9196-102EA1EEF76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CB5FA57D-B0D4-43A7-8721-59E183EAF80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F355C0EF-24CC-4318-8360-A7D1F424328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FC8C3ECD-9DAF-4118-A8DC-A3CE2192E76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B5270BFB-452A-47C3-8DF1-C940AC77400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5C23124C-89F6-4147-9587-545B5C73066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4E249B24-0B7C-4E97-8F0A-4BD62EAC3A7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7FB50CA4-8455-4C9D-9D73-2E448EF6737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05431939-B925-4D83-99E5-A326F6E6286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7844FF7D-1121-4BD5-9D22-E92E7EF5B8B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6898A608-B1DB-469E-96B7-34EF00FA90B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B472E8B0-29AF-4478-9A12-9164E1E751C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DC1517DD-CBD8-4A99-859C-F78345B0717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D5AA7F7A-917A-41D7-BB3F-872F14BF6E2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13CAD149-95DB-4384-9551-F61D615DCE7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C8A4B7B2-1F68-41E9-9DB3-FA10CB4B209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44E44FF6-B919-401D-A3D1-223D4AD58F3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0FDB7783-E2BA-4CA2-872D-D22FF5CE488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9FB25792-AA1D-4C61-845A-5330FC2021B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4761</xdr:colOff>
      <xdr:row>0</xdr:row>
      <xdr:rowOff>23812</xdr:rowOff>
    </xdr:from>
    <xdr:to>
      <xdr:col>22</xdr:col>
      <xdr:colOff>295274</xdr:colOff>
      <xdr:row>14</xdr:row>
      <xdr:rowOff>114300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E8C10FD-EF84-4017-AABC-257B533F3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14286</xdr:colOff>
      <xdr:row>16</xdr:row>
      <xdr:rowOff>23811</xdr:rowOff>
    </xdr:from>
    <xdr:to>
      <xdr:col>22</xdr:col>
      <xdr:colOff>190499</xdr:colOff>
      <xdr:row>31</xdr:row>
      <xdr:rowOff>85724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82CB21E7-FDDD-43C1-BC80-B1022CE68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1C5F297D-995D-452D-BCC6-9C1901CD2B9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25ED218C-7414-4CBA-879F-7D145CBAC03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5EF21478-4A31-4BA0-9533-869E44D0E0D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A26E1252-044B-493F-BAF5-C4D7704870B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B11F6907-BCD3-493D-8CF6-F3949720676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B083B4CD-A1F4-49CB-868E-E064CDDF8B4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9AE207BE-ADA4-4F39-950A-C9E93697A1A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232FA6A4-68B3-4EC8-9F96-ED5A758D75F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DCE1EDD3-6478-40DB-85FD-39226DCB167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5EBEFF75-6B4A-4D00-BA6B-C439EE3B0F1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67B2F3F8-7988-4E39-BC5D-E1E9D9DC73F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568A0146-B352-4733-A2E1-2766185975C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097F0988-49DC-4CE9-96F0-00924B38001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BC85FFDA-FEB4-4519-89BC-F8F22421F66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71D46A37-A603-492F-9EB0-AE9983460C2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5058690F-D0CF-402C-A9D0-4A6C1F0C501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A8C39AB0-0A36-4B3E-8530-5AACEED8340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7D3AC174-4BCF-4411-9A6F-D9A66E32B17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4DB83C20-D5F5-4501-99E9-9B793233FB7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9CCC773D-AA79-4EA2-8375-A3461C6548E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FD4AC53B-AEFD-4167-8C89-ADA57ACFCF1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2DE7805B-EC7D-40C4-805E-1CAEF67E03B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6931DE62-88FE-4E70-ADC3-ECCD961212D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43BFCC7-058B-45D1-AA73-2351386AD15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F9A342F7-1EB3-42A6-BD2D-F36C35AC3C4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CFB1506F-0E5A-4591-AEC7-82AEE6FEC40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B8EE3D1-5086-46B6-BF60-87084D8D9BF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EB3DE17B-BD71-4D6A-B66E-6C056652990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B8DBA59A-4604-4B35-9448-7A63EABCA90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1C24A677-4A28-4C15-A48B-82661BD3356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0874209C-B07D-448B-8022-944262A140C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77A18657-FBF2-4977-BF63-CF4D19EB438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B86C3FFA-4715-47DC-A5EA-822C1815406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3C8686E-9ECE-4790-AA18-F9D9B903D05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5BD650B-6104-4A93-8E95-9A114A0D4A4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FC63450A-0900-45BD-8665-2343F6DF828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9670F388-4E69-4B7B-A309-8D16033852D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43FE6008-2772-4112-A484-FC25509A8B0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DB9C6F42-9C34-4D95-8AE8-F5F823E3B67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A374D40B-F92A-4EC0-9FDB-FBD6ADE1394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5078777F-1811-40AD-BED4-332A1EB2F85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39776527-0A9F-4ABA-B793-4083E657B98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CB584F59-D360-477C-BBEA-E531962C1EE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69C7128E-1CC6-4C14-B747-78484F4D73D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79EA1E0A-E26E-47C2-974B-3F5D7D055D4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3D09C3F2-E7F8-4E5A-BCFE-033B052A82A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1:0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1:0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1:08.3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1:08.3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1:08.3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1:08.3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1:08.3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1:08.3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1:21:08.3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9.3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2.1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5.4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57.6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3:00.1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1.3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4.1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5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46.7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 x14ac:dyDescent="0.5">
      <c r="A1" s="8" t="s">
        <v>0</v>
      </c>
      <c r="B1" s="11" t="s">
        <v>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0.83857292800000005</v>
      </c>
      <c r="C3" s="3"/>
      <c r="D3" s="5">
        <v>0.82450000000000001</v>
      </c>
      <c r="E3" s="5">
        <f>(D3-B3)/B3</f>
        <v>-1.6781996568341447E-2</v>
      </c>
      <c r="F3" s="6">
        <f t="shared" ref="F3:F31" si="0">ABS((B3-D3)/B3)</f>
        <v>1.6781996568341447E-2</v>
      </c>
      <c r="G3" s="6"/>
      <c r="H3" s="5">
        <v>0.83857292800000005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0.82157452799999997</v>
      </c>
      <c r="C4" s="3"/>
      <c r="D4" s="5">
        <v>0.82450000000000001</v>
      </c>
      <c r="E4" s="5">
        <f t="shared" ref="E4:E31" si="1">(D4-B4)/B4</f>
        <v>3.5608114666379241E-3</v>
      </c>
      <c r="F4" s="6">
        <f t="shared" si="0"/>
        <v>3.5608114666379241E-3</v>
      </c>
      <c r="G4" s="6"/>
      <c r="H4" s="5">
        <v>0.81195061700000004</v>
      </c>
      <c r="I4" s="5">
        <f t="shared" ref="I4:I32" si="2">(H4-B4)/B4</f>
        <v>-1.1713984151173598E-2</v>
      </c>
      <c r="J4" s="6">
        <f t="shared" ref="J4:J32" si="3">ABS((B4-H4)/B4)</f>
        <v>1.1713984151173598E-2</v>
      </c>
    </row>
    <row r="5" spans="1:10" x14ac:dyDescent="0.35">
      <c r="A5" s="4">
        <v>43924</v>
      </c>
      <c r="B5" s="5">
        <v>0.841522043</v>
      </c>
      <c r="C5" s="3"/>
      <c r="D5" s="5">
        <v>0.82440000000000002</v>
      </c>
      <c r="E5" s="5">
        <f t="shared" si="1"/>
        <v>-2.0346517530260316E-2</v>
      </c>
      <c r="F5" s="6">
        <f t="shared" si="0"/>
        <v>2.0346517530260316E-2</v>
      </c>
      <c r="G5" s="6"/>
      <c r="H5" s="5">
        <v>0.88904955900000004</v>
      </c>
      <c r="I5" s="5">
        <f t="shared" si="2"/>
        <v>5.6478040468869867E-2</v>
      </c>
      <c r="J5" s="6">
        <f t="shared" si="3"/>
        <v>5.6478040468869867E-2</v>
      </c>
    </row>
    <row r="6" spans="1:10" x14ac:dyDescent="0.35">
      <c r="A6" s="4">
        <v>43925</v>
      </c>
      <c r="B6" s="5">
        <v>0.75118572900000002</v>
      </c>
      <c r="C6" s="3"/>
      <c r="D6" s="5">
        <v>0.82440000000000002</v>
      </c>
      <c r="E6" s="5">
        <f t="shared" si="1"/>
        <v>9.7464938660995246E-2</v>
      </c>
      <c r="F6" s="6">
        <f t="shared" si="0"/>
        <v>9.7464938660995246E-2</v>
      </c>
      <c r="G6" s="6"/>
      <c r="H6" s="5">
        <v>0.82697079799999995</v>
      </c>
      <c r="I6" s="5">
        <f t="shared" si="2"/>
        <v>0.10088725873544907</v>
      </c>
      <c r="J6" s="6">
        <f t="shared" si="3"/>
        <v>0.10088725873544907</v>
      </c>
    </row>
    <row r="7" spans="1:10" x14ac:dyDescent="0.35">
      <c r="A7" s="4">
        <v>43926</v>
      </c>
      <c r="B7" s="5">
        <v>0.74235479400000004</v>
      </c>
      <c r="C7" s="3"/>
      <c r="D7" s="5">
        <v>0.82430000000000003</v>
      </c>
      <c r="E7" s="5">
        <f t="shared" si="1"/>
        <v>0.11038550119472926</v>
      </c>
      <c r="F7" s="6">
        <f t="shared" si="0"/>
        <v>0.11038550119472926</v>
      </c>
      <c r="G7" s="6"/>
      <c r="H7" s="5">
        <v>0.86756705300000003</v>
      </c>
      <c r="I7" s="5">
        <f t="shared" si="2"/>
        <v>0.1686690245850288</v>
      </c>
      <c r="J7" s="6">
        <f t="shared" si="3"/>
        <v>0.1686690245850288</v>
      </c>
    </row>
    <row r="8" spans="1:10" x14ac:dyDescent="0.35">
      <c r="A8" s="4">
        <v>43927</v>
      </c>
      <c r="B8" s="5">
        <v>0.85889881000000001</v>
      </c>
      <c r="C8" s="3"/>
      <c r="D8" s="5">
        <v>0.82420000000000004</v>
      </c>
      <c r="E8" s="5">
        <f t="shared" si="1"/>
        <v>-4.0399182762868149E-2</v>
      </c>
      <c r="F8" s="6">
        <f t="shared" si="0"/>
        <v>4.0399182762868149E-2</v>
      </c>
      <c r="G8" s="6"/>
      <c r="H8" s="5">
        <v>0.85588905900000001</v>
      </c>
      <c r="I8" s="5">
        <f t="shared" si="2"/>
        <v>-3.5041974269355491E-3</v>
      </c>
      <c r="J8" s="6">
        <f t="shared" si="3"/>
        <v>3.5041974269355491E-3</v>
      </c>
    </row>
    <row r="9" spans="1:10" x14ac:dyDescent="0.35">
      <c r="A9" s="4">
        <v>43928</v>
      </c>
      <c r="B9" s="5">
        <v>0.85459936999999997</v>
      </c>
      <c r="C9" s="3"/>
      <c r="D9" s="5">
        <v>0.82420000000000004</v>
      </c>
      <c r="E9" s="5">
        <f t="shared" si="1"/>
        <v>-3.5571486555156163E-2</v>
      </c>
      <c r="F9" s="6">
        <f t="shared" si="0"/>
        <v>3.5571486555156163E-2</v>
      </c>
      <c r="G9" s="6"/>
      <c r="H9" s="5">
        <v>0.82157241599999997</v>
      </c>
      <c r="I9" s="5">
        <f t="shared" si="2"/>
        <v>-3.8646124908797909E-2</v>
      </c>
      <c r="J9" s="6">
        <f t="shared" si="3"/>
        <v>3.8646124908797909E-2</v>
      </c>
    </row>
    <row r="10" spans="1:10" x14ac:dyDescent="0.35">
      <c r="A10" s="4">
        <v>43929</v>
      </c>
      <c r="B10" s="5">
        <v>0.92223504700000003</v>
      </c>
      <c r="C10" s="3"/>
      <c r="D10" s="5">
        <v>0.82410000000000005</v>
      </c>
      <c r="E10" s="5">
        <f t="shared" si="1"/>
        <v>-0.10641001696826641</v>
      </c>
      <c r="F10" s="6">
        <f t="shared" si="0"/>
        <v>0.10641001696826641</v>
      </c>
      <c r="G10" s="6"/>
      <c r="H10" s="5">
        <v>0.81331506600000003</v>
      </c>
      <c r="I10" s="5">
        <f t="shared" si="2"/>
        <v>-0.11810436108919638</v>
      </c>
      <c r="J10" s="6">
        <f t="shared" si="3"/>
        <v>0.11810436108919638</v>
      </c>
    </row>
    <row r="11" spans="1:10" x14ac:dyDescent="0.35">
      <c r="A11" s="4">
        <v>43930</v>
      </c>
      <c r="B11" s="5">
        <v>0.89692967099999998</v>
      </c>
      <c r="C11" s="3"/>
      <c r="D11" s="5">
        <v>0.82399999999999995</v>
      </c>
      <c r="E11" s="5">
        <f t="shared" si="1"/>
        <v>-8.1310356160577982E-2</v>
      </c>
      <c r="F11" s="6">
        <f t="shared" si="0"/>
        <v>8.1310356160577982E-2</v>
      </c>
      <c r="G11" s="6"/>
      <c r="H11" s="5">
        <v>0.78090526100000002</v>
      </c>
      <c r="I11" s="5">
        <f t="shared" si="2"/>
        <v>-0.12935731055774158</v>
      </c>
      <c r="J11" s="6">
        <f t="shared" si="3"/>
        <v>0.12935731055774158</v>
      </c>
    </row>
    <row r="12" spans="1:10" x14ac:dyDescent="0.35">
      <c r="A12" s="4">
        <v>43931</v>
      </c>
      <c r="B12" s="5">
        <v>0.76634009800000003</v>
      </c>
      <c r="C12" s="3"/>
      <c r="D12" s="5">
        <v>0.82399999999999995</v>
      </c>
      <c r="E12" s="5">
        <f t="shared" si="1"/>
        <v>7.5240617253985745E-2</v>
      </c>
      <c r="F12" s="6">
        <f t="shared" si="0"/>
        <v>7.5240617253985745E-2</v>
      </c>
      <c r="G12" s="6"/>
      <c r="H12" s="5">
        <v>0.87089969599999995</v>
      </c>
      <c r="I12" s="5">
        <f t="shared" si="2"/>
        <v>0.13644020229775308</v>
      </c>
      <c r="J12" s="6">
        <f t="shared" si="3"/>
        <v>0.13644020229775308</v>
      </c>
    </row>
    <row r="13" spans="1:10" x14ac:dyDescent="0.35">
      <c r="A13" s="4">
        <v>43932</v>
      </c>
      <c r="B13" s="5">
        <v>0.78060706800000002</v>
      </c>
      <c r="C13" s="3"/>
      <c r="D13" s="5">
        <v>0.82389999999999997</v>
      </c>
      <c r="E13" s="5">
        <f t="shared" si="1"/>
        <v>5.5460594420341514E-2</v>
      </c>
      <c r="F13" s="6">
        <f t="shared" si="0"/>
        <v>5.5460594420341514E-2</v>
      </c>
      <c r="G13" s="6"/>
      <c r="H13" s="5">
        <v>0.84105227699999996</v>
      </c>
      <c r="I13" s="5">
        <f t="shared" si="2"/>
        <v>7.7433591723512218E-2</v>
      </c>
      <c r="J13" s="6">
        <f t="shared" si="3"/>
        <v>7.7433591723512218E-2</v>
      </c>
    </row>
    <row r="14" spans="1:10" x14ac:dyDescent="0.35">
      <c r="A14" s="4">
        <v>43933</v>
      </c>
      <c r="B14" s="5">
        <v>0.77385059499999997</v>
      </c>
      <c r="C14" s="3"/>
      <c r="D14" s="5">
        <v>0.82389999999999997</v>
      </c>
      <c r="E14" s="5">
        <f t="shared" si="1"/>
        <v>6.4675798304451776E-2</v>
      </c>
      <c r="F14" s="6">
        <f t="shared" si="0"/>
        <v>6.4675798304451776E-2</v>
      </c>
      <c r="G14" s="6"/>
      <c r="H14" s="5">
        <v>0.830521022</v>
      </c>
      <c r="I14" s="5">
        <f t="shared" si="2"/>
        <v>7.32317418454657E-2</v>
      </c>
      <c r="J14" s="6">
        <f t="shared" si="3"/>
        <v>7.32317418454657E-2</v>
      </c>
    </row>
    <row r="15" spans="1:10" x14ac:dyDescent="0.35">
      <c r="A15" s="4">
        <v>43934</v>
      </c>
      <c r="B15" s="5">
        <v>0.89231024800000003</v>
      </c>
      <c r="C15" s="3"/>
      <c r="D15" s="5">
        <v>0.82379999999999998</v>
      </c>
      <c r="E15" s="5">
        <f t="shared" si="1"/>
        <v>-7.6778506302664418E-2</v>
      </c>
      <c r="F15" s="6">
        <f t="shared" si="0"/>
        <v>7.6778506302664418E-2</v>
      </c>
      <c r="G15" s="6"/>
      <c r="H15" s="5">
        <v>0.79480351900000001</v>
      </c>
      <c r="I15" s="5">
        <f t="shared" si="2"/>
        <v>-0.10927446952284696</v>
      </c>
      <c r="J15" s="6">
        <f t="shared" si="3"/>
        <v>0.10927446952284696</v>
      </c>
    </row>
    <row r="16" spans="1:10" x14ac:dyDescent="0.35">
      <c r="A16" s="4">
        <v>43935</v>
      </c>
      <c r="B16" s="5">
        <v>0.87852097900000004</v>
      </c>
      <c r="C16" s="3"/>
      <c r="D16" s="5">
        <v>0.82369999999999999</v>
      </c>
      <c r="E16" s="5">
        <f t="shared" si="1"/>
        <v>-6.2401445509476038E-2</v>
      </c>
      <c r="F16" s="6">
        <f t="shared" si="0"/>
        <v>6.2401445509476038E-2</v>
      </c>
      <c r="G16" s="6"/>
      <c r="H16" s="5">
        <v>0.82415038600000001</v>
      </c>
      <c r="I16" s="5">
        <f t="shared" si="2"/>
        <v>-6.1888781599602552E-2</v>
      </c>
      <c r="J16" s="6">
        <f t="shared" si="3"/>
        <v>6.1888781599602552E-2</v>
      </c>
    </row>
    <row r="17" spans="1:10" x14ac:dyDescent="0.35">
      <c r="A17" s="4">
        <v>43936</v>
      </c>
      <c r="B17" s="5">
        <v>0.86865990199999998</v>
      </c>
      <c r="C17" s="3"/>
      <c r="D17" s="5">
        <v>0.82369999999999999</v>
      </c>
      <c r="E17" s="5">
        <f t="shared" si="1"/>
        <v>-5.1757772974767746E-2</v>
      </c>
      <c r="F17" s="6">
        <f t="shared" si="0"/>
        <v>5.1757772974767746E-2</v>
      </c>
      <c r="G17" s="6"/>
      <c r="H17" s="5">
        <v>0.82029076099999998</v>
      </c>
      <c r="I17" s="5">
        <f t="shared" si="2"/>
        <v>-5.5682483891146627E-2</v>
      </c>
      <c r="J17" s="6">
        <f t="shared" si="3"/>
        <v>5.5682483891146627E-2</v>
      </c>
    </row>
    <row r="18" spans="1:10" x14ac:dyDescent="0.35">
      <c r="A18" s="4">
        <v>43937</v>
      </c>
      <c r="B18" s="5">
        <v>0.86080097899999997</v>
      </c>
      <c r="C18" s="3"/>
      <c r="D18" s="5">
        <v>0.8236</v>
      </c>
      <c r="E18" s="5">
        <f t="shared" si="1"/>
        <v>-4.3216701546060825E-2</v>
      </c>
      <c r="F18" s="6">
        <f t="shared" si="0"/>
        <v>4.3216701546060825E-2</v>
      </c>
      <c r="G18" s="6"/>
      <c r="H18" s="5">
        <v>0.81130964800000005</v>
      </c>
      <c r="I18" s="5">
        <f t="shared" si="2"/>
        <v>-5.7494510586517257E-2</v>
      </c>
      <c r="J18" s="6">
        <f t="shared" si="3"/>
        <v>5.7494510586517257E-2</v>
      </c>
    </row>
    <row r="19" spans="1:10" x14ac:dyDescent="0.35">
      <c r="A19" s="4">
        <v>43938</v>
      </c>
      <c r="B19" s="5">
        <v>0.87650301799999997</v>
      </c>
      <c r="C19" s="3"/>
      <c r="D19" s="5">
        <v>0.8236</v>
      </c>
      <c r="E19" s="5">
        <f t="shared" si="1"/>
        <v>-6.0356914823537972E-2</v>
      </c>
      <c r="F19" s="6">
        <f t="shared" si="0"/>
        <v>6.0356914823537972E-2</v>
      </c>
      <c r="G19" s="6"/>
      <c r="H19" s="5">
        <v>0.83176972400000004</v>
      </c>
      <c r="I19" s="5">
        <f t="shared" si="2"/>
        <v>-5.1036098086772272E-2</v>
      </c>
      <c r="J19" s="6">
        <f t="shared" si="3"/>
        <v>5.1036098086772272E-2</v>
      </c>
    </row>
    <row r="20" spans="1:10" x14ac:dyDescent="0.35">
      <c r="A20" s="4">
        <v>43939</v>
      </c>
      <c r="B20" s="5">
        <v>0.77406414300000004</v>
      </c>
      <c r="C20" s="3"/>
      <c r="D20" s="5">
        <v>0.82350000000000001</v>
      </c>
      <c r="E20" s="5">
        <f t="shared" si="1"/>
        <v>6.386532362602923E-2</v>
      </c>
      <c r="F20" s="6">
        <f t="shared" si="0"/>
        <v>6.386532362602923E-2</v>
      </c>
      <c r="G20" s="6"/>
      <c r="H20" s="5">
        <v>0.81518689899999996</v>
      </c>
      <c r="I20" s="5">
        <f t="shared" si="2"/>
        <v>5.312577306658671E-2</v>
      </c>
      <c r="J20" s="6">
        <f t="shared" si="3"/>
        <v>5.312577306658671E-2</v>
      </c>
    </row>
    <row r="21" spans="1:10" x14ac:dyDescent="0.35">
      <c r="A21" s="4">
        <v>43940</v>
      </c>
      <c r="B21" s="5">
        <v>0.75527865400000005</v>
      </c>
      <c r="C21" s="3"/>
      <c r="D21" s="5">
        <v>0.82340000000000002</v>
      </c>
      <c r="E21" s="5">
        <f t="shared" si="1"/>
        <v>9.0193659835645201E-2</v>
      </c>
      <c r="F21" s="6">
        <f t="shared" si="0"/>
        <v>9.0193659835645201E-2</v>
      </c>
      <c r="G21" s="6"/>
      <c r="H21" s="5">
        <v>0.84459795299999996</v>
      </c>
      <c r="I21" s="5">
        <f t="shared" si="2"/>
        <v>0.11826006008108353</v>
      </c>
      <c r="J21" s="6">
        <f t="shared" si="3"/>
        <v>0.11826006008108353</v>
      </c>
    </row>
    <row r="22" spans="1:10" x14ac:dyDescent="0.35">
      <c r="A22" s="4">
        <v>43941</v>
      </c>
      <c r="B22" s="5">
        <v>0.87022218299999998</v>
      </c>
      <c r="C22" s="3"/>
      <c r="D22" s="5">
        <v>0.82340000000000002</v>
      </c>
      <c r="E22" s="5">
        <f t="shared" si="1"/>
        <v>-5.38048603157706E-2</v>
      </c>
      <c r="F22" s="6">
        <f t="shared" si="0"/>
        <v>5.38048603157706E-2</v>
      </c>
      <c r="G22" s="6"/>
      <c r="H22" s="5">
        <v>0.82931674799999999</v>
      </c>
      <c r="I22" s="5">
        <f t="shared" si="2"/>
        <v>-4.7005736924543545E-2</v>
      </c>
      <c r="J22" s="6">
        <f t="shared" si="3"/>
        <v>4.7005736924543545E-2</v>
      </c>
    </row>
    <row r="23" spans="1:10" x14ac:dyDescent="0.35">
      <c r="A23" s="4">
        <v>43942</v>
      </c>
      <c r="B23" s="5">
        <v>0.74671913300000003</v>
      </c>
      <c r="C23" s="3"/>
      <c r="D23" s="5">
        <v>0.82330000000000003</v>
      </c>
      <c r="E23" s="5">
        <f t="shared" si="1"/>
        <v>0.10255645478418456</v>
      </c>
      <c r="F23" s="6">
        <f t="shared" si="0"/>
        <v>0.10255645478418456</v>
      </c>
      <c r="G23" s="6"/>
      <c r="H23" s="5">
        <v>0.83549654699999998</v>
      </c>
      <c r="I23" s="5">
        <f t="shared" si="2"/>
        <v>0.11888996823120097</v>
      </c>
      <c r="J23" s="6">
        <f t="shared" si="3"/>
        <v>0.11888996823120097</v>
      </c>
    </row>
    <row r="24" spans="1:10" x14ac:dyDescent="0.35">
      <c r="A24" s="4">
        <v>43943</v>
      </c>
      <c r="B24" s="5">
        <v>0.88040762800000005</v>
      </c>
      <c r="C24" s="3"/>
      <c r="D24" s="5">
        <v>0.82330000000000003</v>
      </c>
      <c r="E24" s="5">
        <f t="shared" si="1"/>
        <v>-6.4864985472388503E-2</v>
      </c>
      <c r="F24" s="6">
        <f t="shared" si="0"/>
        <v>6.4864985472388503E-2</v>
      </c>
      <c r="G24" s="6"/>
      <c r="H24" s="5">
        <v>0.82035834500000004</v>
      </c>
      <c r="I24" s="5">
        <f t="shared" si="2"/>
        <v>-6.8206227536229388E-2</v>
      </c>
      <c r="J24" s="6">
        <f t="shared" si="3"/>
        <v>6.8206227536229388E-2</v>
      </c>
    </row>
    <row r="25" spans="1:10" x14ac:dyDescent="0.35">
      <c r="A25" s="4">
        <v>43944</v>
      </c>
      <c r="B25" s="5">
        <v>0.85969384199999999</v>
      </c>
      <c r="C25" s="3"/>
      <c r="D25" s="5">
        <v>0.82320000000000004</v>
      </c>
      <c r="E25" s="5">
        <f t="shared" si="1"/>
        <v>-4.2449812034363675E-2</v>
      </c>
      <c r="F25" s="6">
        <f t="shared" si="0"/>
        <v>4.2449812034363675E-2</v>
      </c>
      <c r="G25" s="6"/>
      <c r="H25" s="5">
        <v>0.81018313799999997</v>
      </c>
      <c r="I25" s="5">
        <f t="shared" si="2"/>
        <v>-5.7591088340027935E-2</v>
      </c>
      <c r="J25" s="6">
        <f t="shared" si="3"/>
        <v>5.7591088340027935E-2</v>
      </c>
    </row>
    <row r="26" spans="1:10" x14ac:dyDescent="0.35">
      <c r="A26" s="4">
        <v>43945</v>
      </c>
      <c r="B26" s="5">
        <v>0.87554638100000004</v>
      </c>
      <c r="C26" s="3"/>
      <c r="D26" s="5">
        <v>0.82310000000000005</v>
      </c>
      <c r="E26" s="5">
        <f t="shared" si="1"/>
        <v>-5.9901316638529954E-2</v>
      </c>
      <c r="F26" s="6">
        <f t="shared" si="0"/>
        <v>5.9901316638529954E-2</v>
      </c>
      <c r="G26" s="6"/>
      <c r="H26" s="5">
        <v>0.77881210000000001</v>
      </c>
      <c r="I26" s="5">
        <f t="shared" si="2"/>
        <v>-0.11048447358038938</v>
      </c>
      <c r="J26" s="6">
        <f t="shared" si="3"/>
        <v>0.11048447358038938</v>
      </c>
    </row>
    <row r="27" spans="1:10" x14ac:dyDescent="0.35">
      <c r="A27" s="4">
        <v>43946</v>
      </c>
      <c r="B27" s="5">
        <v>0.77281818199999996</v>
      </c>
      <c r="C27" s="3"/>
      <c r="D27" s="5">
        <v>0.82310000000000005</v>
      </c>
      <c r="E27" s="5">
        <f t="shared" si="1"/>
        <v>6.506293352192391E-2</v>
      </c>
      <c r="F27" s="6">
        <f t="shared" si="0"/>
        <v>6.506293352192391E-2</v>
      </c>
      <c r="G27" s="6"/>
      <c r="H27" s="5">
        <v>0.77416030700000005</v>
      </c>
      <c r="I27" s="5">
        <f t="shared" si="2"/>
        <v>1.7366633333169728E-3</v>
      </c>
      <c r="J27" s="6">
        <f t="shared" si="3"/>
        <v>1.7366633333169728E-3</v>
      </c>
    </row>
    <row r="28" spans="1:10" x14ac:dyDescent="0.35">
      <c r="A28" s="4">
        <v>43947</v>
      </c>
      <c r="B28" s="5">
        <v>0.76304933500000005</v>
      </c>
      <c r="C28" s="3"/>
      <c r="D28" s="5">
        <v>0.82299999999999995</v>
      </c>
      <c r="E28" s="5">
        <f t="shared" si="1"/>
        <v>7.8567220034337484E-2</v>
      </c>
      <c r="F28" s="6">
        <f t="shared" si="0"/>
        <v>7.8567220034337484E-2</v>
      </c>
      <c r="G28" s="6"/>
      <c r="H28" s="5">
        <v>0.80979653900000004</v>
      </c>
      <c r="I28" s="5">
        <f t="shared" si="2"/>
        <v>6.1263671765076612E-2</v>
      </c>
      <c r="J28" s="6">
        <f t="shared" si="3"/>
        <v>6.1263671765076612E-2</v>
      </c>
    </row>
    <row r="29" spans="1:10" x14ac:dyDescent="0.35">
      <c r="A29" s="4">
        <v>43948</v>
      </c>
      <c r="B29" s="5">
        <v>0.88310181899999995</v>
      </c>
      <c r="C29" s="3"/>
      <c r="D29" s="5">
        <v>0.82289999999999996</v>
      </c>
      <c r="E29" s="5">
        <f t="shared" si="1"/>
        <v>-6.8170869660500594E-2</v>
      </c>
      <c r="F29" s="6">
        <f t="shared" si="0"/>
        <v>6.8170869660500594E-2</v>
      </c>
      <c r="G29" s="6"/>
      <c r="H29" s="5">
        <v>0.82974906800000003</v>
      </c>
      <c r="I29" s="5">
        <f t="shared" si="2"/>
        <v>-6.0415175070542941E-2</v>
      </c>
      <c r="J29" s="6">
        <f t="shared" si="3"/>
        <v>6.0415175070542941E-2</v>
      </c>
    </row>
    <row r="30" spans="1:10" x14ac:dyDescent="0.35">
      <c r="A30" s="4">
        <v>43949</v>
      </c>
      <c r="B30" s="5">
        <v>0.87470793999999996</v>
      </c>
      <c r="C30" s="3"/>
      <c r="D30" s="5">
        <v>0.82289999999999996</v>
      </c>
      <c r="E30" s="5">
        <f t="shared" si="1"/>
        <v>-5.9228843858442626E-2</v>
      </c>
      <c r="F30" s="6">
        <f t="shared" si="0"/>
        <v>5.9228843858442626E-2</v>
      </c>
      <c r="G30" s="6"/>
      <c r="H30" s="5">
        <v>0.83459198599999995</v>
      </c>
      <c r="I30" s="5">
        <f t="shared" si="2"/>
        <v>-4.5862112558392933E-2</v>
      </c>
      <c r="J30" s="6">
        <f t="shared" si="3"/>
        <v>4.5862112558392933E-2</v>
      </c>
    </row>
    <row r="31" spans="1:10" x14ac:dyDescent="0.35">
      <c r="A31" s="4">
        <v>43950</v>
      </c>
      <c r="B31" s="5">
        <v>0.87971133700000004</v>
      </c>
      <c r="C31" s="3"/>
      <c r="D31" s="5">
        <v>0.82279999999999998</v>
      </c>
      <c r="E31" s="5">
        <f t="shared" si="1"/>
        <v>-6.4693194922415848E-2</v>
      </c>
      <c r="F31" s="6">
        <f t="shared" si="0"/>
        <v>6.4693194922415848E-2</v>
      </c>
      <c r="G31" s="6"/>
      <c r="H31" s="5">
        <v>0.84785651299999998</v>
      </c>
      <c r="I31" s="5">
        <f t="shared" si="2"/>
        <v>-3.6210541640433649E-2</v>
      </c>
      <c r="J31" s="6">
        <f t="shared" si="3"/>
        <v>3.6210541640433649E-2</v>
      </c>
    </row>
    <row r="32" spans="1:10" x14ac:dyDescent="0.35">
      <c r="A32" s="4">
        <v>43951</v>
      </c>
      <c r="B32" s="5">
        <v>1.0195988810000001</v>
      </c>
      <c r="C32" s="3"/>
      <c r="D32" s="5">
        <v>0.82279999999999998</v>
      </c>
      <c r="E32" s="5">
        <f t="shared" ref="E32" si="4">(D32-B32)/B32</f>
        <v>-0.19301598370428191</v>
      </c>
      <c r="F32" s="6">
        <f t="shared" ref="F32" si="5">ABS((B32-D32)/B32)</f>
        <v>0.19301598370428191</v>
      </c>
      <c r="G32" s="6"/>
      <c r="H32" s="5">
        <v>0.96370457899999995</v>
      </c>
      <c r="I32" s="5">
        <f t="shared" si="2"/>
        <v>-5.4819893432189945E-2</v>
      </c>
      <c r="J32" s="6">
        <f t="shared" si="3"/>
        <v>5.4819893432189945E-2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2.0084946174119329</v>
      </c>
      <c r="G34" s="5"/>
      <c r="H34" s="3"/>
      <c r="I34" s="3"/>
      <c r="J34" s="5">
        <f>SUM(J3:J32)</f>
        <v>2.0837135670368236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6.6949820580397761</v>
      </c>
      <c r="G36" s="5"/>
      <c r="H36" s="3"/>
      <c r="I36" s="3" t="s">
        <v>4</v>
      </c>
      <c r="J36" s="5">
        <f>(J34/J35)*100</f>
        <v>6.9457118901227455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zoomScaleNormal="100" workbookViewId="0">
      <selection activeCell="M10" sqref="M10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26953125" customWidth="1"/>
  </cols>
  <sheetData>
    <row r="1" spans="1:10" ht="74.5" thickBot="1" x14ac:dyDescent="0.5">
      <c r="A1" s="8" t="s">
        <v>0</v>
      </c>
      <c r="B1" s="11" t="s">
        <v>10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/>
      <c r="C3" s="3"/>
      <c r="D3" s="5"/>
      <c r="E3" s="5" t="e">
        <f>(D3-B3)/B3</f>
        <v>#DIV/0!</v>
      </c>
      <c r="F3" s="6" t="e">
        <f t="shared" ref="F3:F31" si="0">ABS((B3-D3)/B3)</f>
        <v>#DIV/0!</v>
      </c>
      <c r="G3" s="6"/>
      <c r="H3" s="5"/>
      <c r="I3" s="5" t="e">
        <f>(H3-B3)/B3</f>
        <v>#DIV/0!</v>
      </c>
      <c r="J3" s="6" t="e">
        <f>ABS((B3-H3)/B3)</f>
        <v>#DIV/0!</v>
      </c>
    </row>
    <row r="4" spans="1:10" x14ac:dyDescent="0.35">
      <c r="A4" s="4">
        <v>43923</v>
      </c>
      <c r="B4" s="5"/>
      <c r="C4" s="3"/>
      <c r="D4" s="5"/>
      <c r="E4" s="5" t="e">
        <f t="shared" ref="E4:E31" si="1">(D4-B4)/B4</f>
        <v>#DIV/0!</v>
      </c>
      <c r="F4" s="6" t="e">
        <f t="shared" si="0"/>
        <v>#DIV/0!</v>
      </c>
      <c r="G4" s="6"/>
      <c r="H4" s="5"/>
      <c r="I4" s="5" t="e">
        <f t="shared" ref="I4:I31" si="2">(H4-B4)/B4</f>
        <v>#DIV/0!</v>
      </c>
      <c r="J4" s="6" t="e">
        <f t="shared" ref="J4:J31" si="3">ABS((B4-H4)/B4)</f>
        <v>#DIV/0!</v>
      </c>
    </row>
    <row r="5" spans="1:10" x14ac:dyDescent="0.35">
      <c r="A5" s="4">
        <v>43924</v>
      </c>
      <c r="B5" s="5"/>
      <c r="C5" s="3"/>
      <c r="D5" s="5"/>
      <c r="E5" s="5" t="e">
        <f t="shared" si="1"/>
        <v>#DIV/0!</v>
      </c>
      <c r="F5" s="6" t="e">
        <f t="shared" si="0"/>
        <v>#DIV/0!</v>
      </c>
      <c r="G5" s="6"/>
      <c r="H5" s="5"/>
      <c r="I5" s="5" t="e">
        <f t="shared" si="2"/>
        <v>#DIV/0!</v>
      </c>
      <c r="J5" s="6" t="e">
        <f t="shared" si="3"/>
        <v>#DIV/0!</v>
      </c>
    </row>
    <row r="6" spans="1:10" x14ac:dyDescent="0.35">
      <c r="A6" s="4">
        <v>43925</v>
      </c>
      <c r="B6" s="5"/>
      <c r="C6" s="3"/>
      <c r="D6" s="5"/>
      <c r="E6" s="5" t="e">
        <f t="shared" si="1"/>
        <v>#DIV/0!</v>
      </c>
      <c r="F6" s="6" t="e">
        <f t="shared" si="0"/>
        <v>#DIV/0!</v>
      </c>
      <c r="G6" s="6"/>
      <c r="H6" s="5"/>
      <c r="I6" s="5" t="e">
        <f t="shared" si="2"/>
        <v>#DIV/0!</v>
      </c>
      <c r="J6" s="6" t="e">
        <f t="shared" si="3"/>
        <v>#DIV/0!</v>
      </c>
    </row>
    <row r="7" spans="1:10" x14ac:dyDescent="0.35">
      <c r="A7" s="4">
        <v>43926</v>
      </c>
      <c r="B7" s="5"/>
      <c r="C7" s="3"/>
      <c r="D7" s="5"/>
      <c r="E7" s="5" t="e">
        <f t="shared" si="1"/>
        <v>#DIV/0!</v>
      </c>
      <c r="F7" s="6" t="e">
        <f t="shared" si="0"/>
        <v>#DIV/0!</v>
      </c>
      <c r="G7" s="6"/>
      <c r="H7" s="5"/>
      <c r="I7" s="5" t="e">
        <f t="shared" si="2"/>
        <v>#DIV/0!</v>
      </c>
      <c r="J7" s="6" t="e">
        <f t="shared" si="3"/>
        <v>#DIV/0!</v>
      </c>
    </row>
    <row r="8" spans="1:10" x14ac:dyDescent="0.35">
      <c r="A8" s="4">
        <v>43927</v>
      </c>
      <c r="B8" s="5"/>
      <c r="C8" s="3"/>
      <c r="D8" s="5"/>
      <c r="E8" s="5" t="e">
        <f t="shared" si="1"/>
        <v>#DIV/0!</v>
      </c>
      <c r="F8" s="6" t="e">
        <f t="shared" si="0"/>
        <v>#DIV/0!</v>
      </c>
      <c r="G8" s="6"/>
      <c r="H8" s="5"/>
      <c r="I8" s="5" t="e">
        <f t="shared" si="2"/>
        <v>#DIV/0!</v>
      </c>
      <c r="J8" s="6" t="e">
        <f t="shared" si="3"/>
        <v>#DIV/0!</v>
      </c>
    </row>
    <row r="9" spans="1:10" x14ac:dyDescent="0.35">
      <c r="A9" s="4">
        <v>43928</v>
      </c>
      <c r="B9" s="5"/>
      <c r="C9" s="3"/>
      <c r="D9" s="5"/>
      <c r="E9" s="5" t="e">
        <f t="shared" si="1"/>
        <v>#DIV/0!</v>
      </c>
      <c r="F9" s="6" t="e">
        <f t="shared" si="0"/>
        <v>#DIV/0!</v>
      </c>
      <c r="G9" s="6"/>
      <c r="H9" s="5"/>
      <c r="I9" s="5" t="e">
        <f t="shared" si="2"/>
        <v>#DIV/0!</v>
      </c>
      <c r="J9" s="6" t="e">
        <f t="shared" si="3"/>
        <v>#DIV/0!</v>
      </c>
    </row>
    <row r="10" spans="1:10" x14ac:dyDescent="0.35">
      <c r="A10" s="4">
        <v>43929</v>
      </c>
      <c r="B10" s="5"/>
      <c r="C10" s="3"/>
      <c r="D10" s="5"/>
      <c r="E10" s="5" t="e">
        <f t="shared" si="1"/>
        <v>#DIV/0!</v>
      </c>
      <c r="F10" s="6" t="e">
        <f t="shared" si="0"/>
        <v>#DIV/0!</v>
      </c>
      <c r="G10" s="6"/>
      <c r="H10" s="5"/>
      <c r="I10" s="5" t="e">
        <f t="shared" si="2"/>
        <v>#DIV/0!</v>
      </c>
      <c r="J10" s="6" t="e">
        <f t="shared" si="3"/>
        <v>#DIV/0!</v>
      </c>
    </row>
    <row r="11" spans="1:10" x14ac:dyDescent="0.35">
      <c r="A11" s="4">
        <v>43930</v>
      </c>
      <c r="B11" s="5"/>
      <c r="C11" s="3"/>
      <c r="D11" s="5"/>
      <c r="E11" s="5" t="e">
        <f t="shared" si="1"/>
        <v>#DIV/0!</v>
      </c>
      <c r="F11" s="6" t="e">
        <f t="shared" si="0"/>
        <v>#DIV/0!</v>
      </c>
      <c r="G11" s="6"/>
      <c r="H11" s="5"/>
      <c r="I11" s="5" t="e">
        <f t="shared" si="2"/>
        <v>#DIV/0!</v>
      </c>
      <c r="J11" s="6" t="e">
        <f t="shared" si="3"/>
        <v>#DIV/0!</v>
      </c>
    </row>
    <row r="12" spans="1:10" x14ac:dyDescent="0.35">
      <c r="A12" s="4">
        <v>43931</v>
      </c>
      <c r="B12" s="5"/>
      <c r="C12" s="3"/>
      <c r="D12" s="5"/>
      <c r="E12" s="5" t="e">
        <f t="shared" si="1"/>
        <v>#DIV/0!</v>
      </c>
      <c r="F12" s="6" t="e">
        <f t="shared" si="0"/>
        <v>#DIV/0!</v>
      </c>
      <c r="G12" s="6"/>
      <c r="H12" s="5"/>
      <c r="I12" s="5" t="e">
        <f t="shared" si="2"/>
        <v>#DIV/0!</v>
      </c>
      <c r="J12" s="6" t="e">
        <f t="shared" si="3"/>
        <v>#DIV/0!</v>
      </c>
    </row>
    <row r="13" spans="1:10" x14ac:dyDescent="0.35">
      <c r="A13" s="4">
        <v>43932</v>
      </c>
      <c r="B13" s="5"/>
      <c r="C13" s="3"/>
      <c r="D13" s="5"/>
      <c r="E13" s="5" t="e">
        <f t="shared" si="1"/>
        <v>#DIV/0!</v>
      </c>
      <c r="F13" s="6" t="e">
        <f t="shared" si="0"/>
        <v>#DIV/0!</v>
      </c>
      <c r="G13" s="6"/>
      <c r="H13" s="5"/>
      <c r="I13" s="5" t="e">
        <f t="shared" si="2"/>
        <v>#DIV/0!</v>
      </c>
      <c r="J13" s="6" t="e">
        <f t="shared" si="3"/>
        <v>#DIV/0!</v>
      </c>
    </row>
    <row r="14" spans="1:10" x14ac:dyDescent="0.35">
      <c r="A14" s="4">
        <v>43933</v>
      </c>
      <c r="B14" s="5"/>
      <c r="C14" s="3"/>
      <c r="D14" s="5"/>
      <c r="E14" s="5" t="e">
        <f t="shared" si="1"/>
        <v>#DIV/0!</v>
      </c>
      <c r="F14" s="6" t="e">
        <f t="shared" si="0"/>
        <v>#DIV/0!</v>
      </c>
      <c r="G14" s="6"/>
      <c r="H14" s="5"/>
      <c r="I14" s="5" t="e">
        <f t="shared" si="2"/>
        <v>#DIV/0!</v>
      </c>
      <c r="J14" s="6" t="e">
        <f t="shared" si="3"/>
        <v>#DIV/0!</v>
      </c>
    </row>
    <row r="15" spans="1:10" x14ac:dyDescent="0.35">
      <c r="A15" s="4">
        <v>43934</v>
      </c>
      <c r="B15" s="5"/>
      <c r="C15" s="3"/>
      <c r="D15" s="5"/>
      <c r="E15" s="5" t="e">
        <f t="shared" si="1"/>
        <v>#DIV/0!</v>
      </c>
      <c r="F15" s="6" t="e">
        <f t="shared" si="0"/>
        <v>#DIV/0!</v>
      </c>
      <c r="G15" s="6"/>
      <c r="H15" s="5"/>
      <c r="I15" s="5" t="e">
        <f t="shared" si="2"/>
        <v>#DIV/0!</v>
      </c>
      <c r="J15" s="6" t="e">
        <f t="shared" si="3"/>
        <v>#DIV/0!</v>
      </c>
    </row>
    <row r="16" spans="1:10" x14ac:dyDescent="0.35">
      <c r="A16" s="4">
        <v>43935</v>
      </c>
      <c r="B16" s="5"/>
      <c r="C16" s="3"/>
      <c r="D16" s="5"/>
      <c r="E16" s="5" t="e">
        <f t="shared" si="1"/>
        <v>#DIV/0!</v>
      </c>
      <c r="F16" s="6" t="e">
        <f t="shared" si="0"/>
        <v>#DIV/0!</v>
      </c>
      <c r="G16" s="6"/>
      <c r="H16" s="5"/>
      <c r="I16" s="5" t="e">
        <f t="shared" si="2"/>
        <v>#DIV/0!</v>
      </c>
      <c r="J16" s="6" t="e">
        <f t="shared" si="3"/>
        <v>#DIV/0!</v>
      </c>
    </row>
    <row r="17" spans="1:10" x14ac:dyDescent="0.35">
      <c r="A17" s="4">
        <v>43936</v>
      </c>
      <c r="B17" s="5"/>
      <c r="C17" s="3"/>
      <c r="D17" s="5"/>
      <c r="E17" s="5" t="e">
        <f t="shared" si="1"/>
        <v>#DIV/0!</v>
      </c>
      <c r="F17" s="6" t="e">
        <f t="shared" si="0"/>
        <v>#DIV/0!</v>
      </c>
      <c r="G17" s="6"/>
      <c r="H17" s="5"/>
      <c r="I17" s="5" t="e">
        <f t="shared" si="2"/>
        <v>#DIV/0!</v>
      </c>
      <c r="J17" s="6" t="e">
        <f t="shared" si="3"/>
        <v>#DIV/0!</v>
      </c>
    </row>
    <row r="18" spans="1:10" x14ac:dyDescent="0.35">
      <c r="A18" s="4">
        <v>43937</v>
      </c>
      <c r="B18" s="5"/>
      <c r="C18" s="3"/>
      <c r="D18" s="5"/>
      <c r="E18" s="5" t="e">
        <f t="shared" si="1"/>
        <v>#DIV/0!</v>
      </c>
      <c r="F18" s="6" t="e">
        <f t="shared" si="0"/>
        <v>#DIV/0!</v>
      </c>
      <c r="G18" s="6"/>
      <c r="H18" s="5"/>
      <c r="I18" s="5" t="e">
        <f t="shared" si="2"/>
        <v>#DIV/0!</v>
      </c>
      <c r="J18" s="6" t="e">
        <f t="shared" si="3"/>
        <v>#DIV/0!</v>
      </c>
    </row>
    <row r="19" spans="1:10" x14ac:dyDescent="0.35">
      <c r="A19" s="4">
        <v>43938</v>
      </c>
      <c r="B19" s="5"/>
      <c r="C19" s="3"/>
      <c r="D19" s="5"/>
      <c r="E19" s="5" t="e">
        <f t="shared" si="1"/>
        <v>#DIV/0!</v>
      </c>
      <c r="F19" s="6" t="e">
        <f t="shared" si="0"/>
        <v>#DIV/0!</v>
      </c>
      <c r="G19" s="6"/>
      <c r="H19" s="5"/>
      <c r="I19" s="5" t="e">
        <f t="shared" si="2"/>
        <v>#DIV/0!</v>
      </c>
      <c r="J19" s="6" t="e">
        <f t="shared" si="3"/>
        <v>#DIV/0!</v>
      </c>
    </row>
    <row r="20" spans="1:10" x14ac:dyDescent="0.35">
      <c r="A20" s="4">
        <v>43939</v>
      </c>
      <c r="B20" s="5"/>
      <c r="C20" s="3"/>
      <c r="D20" s="5"/>
      <c r="E20" s="5" t="e">
        <f t="shared" si="1"/>
        <v>#DIV/0!</v>
      </c>
      <c r="F20" s="6" t="e">
        <f t="shared" si="0"/>
        <v>#DIV/0!</v>
      </c>
      <c r="G20" s="6"/>
      <c r="H20" s="5"/>
      <c r="I20" s="5" t="e">
        <f t="shared" si="2"/>
        <v>#DIV/0!</v>
      </c>
      <c r="J20" s="6" t="e">
        <f t="shared" si="3"/>
        <v>#DIV/0!</v>
      </c>
    </row>
    <row r="21" spans="1:10" x14ac:dyDescent="0.35">
      <c r="A21" s="4">
        <v>43940</v>
      </c>
      <c r="B21" s="5"/>
      <c r="C21" s="3"/>
      <c r="D21" s="5"/>
      <c r="E21" s="5" t="e">
        <f t="shared" si="1"/>
        <v>#DIV/0!</v>
      </c>
      <c r="F21" s="6" t="e">
        <f t="shared" si="0"/>
        <v>#DIV/0!</v>
      </c>
      <c r="G21" s="6"/>
      <c r="H21" s="5"/>
      <c r="I21" s="5" t="e">
        <f t="shared" si="2"/>
        <v>#DIV/0!</v>
      </c>
      <c r="J21" s="6" t="e">
        <f t="shared" si="3"/>
        <v>#DIV/0!</v>
      </c>
    </row>
    <row r="22" spans="1:10" x14ac:dyDescent="0.35">
      <c r="A22" s="4">
        <v>43941</v>
      </c>
      <c r="B22" s="5"/>
      <c r="C22" s="3"/>
      <c r="D22" s="5"/>
      <c r="E22" s="5" t="e">
        <f t="shared" si="1"/>
        <v>#DIV/0!</v>
      </c>
      <c r="F22" s="6" t="e">
        <f t="shared" si="0"/>
        <v>#DIV/0!</v>
      </c>
      <c r="G22" s="6"/>
      <c r="H22" s="5"/>
      <c r="I22" s="5" t="e">
        <f t="shared" si="2"/>
        <v>#DIV/0!</v>
      </c>
      <c r="J22" s="6" t="e">
        <f t="shared" si="3"/>
        <v>#DIV/0!</v>
      </c>
    </row>
    <row r="23" spans="1:10" x14ac:dyDescent="0.35">
      <c r="A23" s="4">
        <v>43942</v>
      </c>
      <c r="B23" s="5"/>
      <c r="C23" s="3"/>
      <c r="D23" s="5"/>
      <c r="E23" s="5" t="e">
        <f t="shared" si="1"/>
        <v>#DIV/0!</v>
      </c>
      <c r="F23" s="6" t="e">
        <f t="shared" si="0"/>
        <v>#DIV/0!</v>
      </c>
      <c r="G23" s="6"/>
      <c r="H23" s="5"/>
      <c r="I23" s="5" t="e">
        <f t="shared" si="2"/>
        <v>#DIV/0!</v>
      </c>
      <c r="J23" s="6" t="e">
        <f t="shared" si="3"/>
        <v>#DIV/0!</v>
      </c>
    </row>
    <row r="24" spans="1:10" x14ac:dyDescent="0.35">
      <c r="A24" s="4">
        <v>43943</v>
      </c>
      <c r="B24" s="5"/>
      <c r="C24" s="3"/>
      <c r="D24" s="5"/>
      <c r="E24" s="5" t="e">
        <f t="shared" si="1"/>
        <v>#DIV/0!</v>
      </c>
      <c r="F24" s="6" t="e">
        <f t="shared" si="0"/>
        <v>#DIV/0!</v>
      </c>
      <c r="G24" s="6"/>
      <c r="H24" s="5"/>
      <c r="I24" s="5" t="e">
        <f t="shared" si="2"/>
        <v>#DIV/0!</v>
      </c>
      <c r="J24" s="6" t="e">
        <f t="shared" si="3"/>
        <v>#DIV/0!</v>
      </c>
    </row>
    <row r="25" spans="1:10" x14ac:dyDescent="0.35">
      <c r="A25" s="4">
        <v>43944</v>
      </c>
      <c r="B25" s="5"/>
      <c r="C25" s="3"/>
      <c r="D25" s="5"/>
      <c r="E25" s="5" t="e">
        <f t="shared" si="1"/>
        <v>#DIV/0!</v>
      </c>
      <c r="F25" s="6" t="e">
        <f t="shared" si="0"/>
        <v>#DIV/0!</v>
      </c>
      <c r="G25" s="6"/>
      <c r="H25" s="5"/>
      <c r="I25" s="5" t="e">
        <f t="shared" si="2"/>
        <v>#DIV/0!</v>
      </c>
      <c r="J25" s="6" t="e">
        <f t="shared" si="3"/>
        <v>#DIV/0!</v>
      </c>
    </row>
    <row r="26" spans="1:10" x14ac:dyDescent="0.35">
      <c r="A26" s="4">
        <v>43945</v>
      </c>
      <c r="B26" s="5"/>
      <c r="C26" s="3"/>
      <c r="D26" s="5"/>
      <c r="E26" s="5" t="e">
        <f t="shared" si="1"/>
        <v>#DIV/0!</v>
      </c>
      <c r="F26" s="6" t="e">
        <f t="shared" si="0"/>
        <v>#DIV/0!</v>
      </c>
      <c r="G26" s="6"/>
      <c r="H26" s="5"/>
      <c r="I26" s="5" t="e">
        <f t="shared" si="2"/>
        <v>#DIV/0!</v>
      </c>
      <c r="J26" s="6" t="e">
        <f t="shared" si="3"/>
        <v>#DIV/0!</v>
      </c>
    </row>
    <row r="27" spans="1:10" x14ac:dyDescent="0.35">
      <c r="A27" s="4">
        <v>43946</v>
      </c>
      <c r="B27" s="5"/>
      <c r="C27" s="3"/>
      <c r="D27" s="5"/>
      <c r="E27" s="5" t="e">
        <f t="shared" si="1"/>
        <v>#DIV/0!</v>
      </c>
      <c r="F27" s="6" t="e">
        <f t="shared" si="0"/>
        <v>#DIV/0!</v>
      </c>
      <c r="G27" s="6"/>
      <c r="H27" s="5"/>
      <c r="I27" s="5" t="e">
        <f t="shared" si="2"/>
        <v>#DIV/0!</v>
      </c>
      <c r="J27" s="6" t="e">
        <f t="shared" si="3"/>
        <v>#DIV/0!</v>
      </c>
    </row>
    <row r="28" spans="1:10" x14ac:dyDescent="0.35">
      <c r="A28" s="4">
        <v>43947</v>
      </c>
      <c r="B28" s="5"/>
      <c r="C28" s="3"/>
      <c r="D28" s="5"/>
      <c r="E28" s="5" t="e">
        <f t="shared" si="1"/>
        <v>#DIV/0!</v>
      </c>
      <c r="F28" s="6" t="e">
        <f t="shared" si="0"/>
        <v>#DIV/0!</v>
      </c>
      <c r="G28" s="6"/>
      <c r="H28" s="5"/>
      <c r="I28" s="5" t="e">
        <f t="shared" si="2"/>
        <v>#DIV/0!</v>
      </c>
      <c r="J28" s="6" t="e">
        <f t="shared" si="3"/>
        <v>#DIV/0!</v>
      </c>
    </row>
    <row r="29" spans="1:10" x14ac:dyDescent="0.35">
      <c r="A29" s="4">
        <v>43948</v>
      </c>
      <c r="B29" s="5"/>
      <c r="C29" s="3"/>
      <c r="D29" s="5"/>
      <c r="E29" s="5" t="e">
        <f t="shared" si="1"/>
        <v>#DIV/0!</v>
      </c>
      <c r="F29" s="6" t="e">
        <f t="shared" si="0"/>
        <v>#DIV/0!</v>
      </c>
      <c r="G29" s="6"/>
      <c r="H29" s="5"/>
      <c r="I29" s="5" t="e">
        <f t="shared" si="2"/>
        <v>#DIV/0!</v>
      </c>
      <c r="J29" s="6" t="e">
        <f t="shared" si="3"/>
        <v>#DIV/0!</v>
      </c>
    </row>
    <row r="30" spans="1:10" x14ac:dyDescent="0.35">
      <c r="A30" s="4">
        <v>43949</v>
      </c>
      <c r="B30" s="5"/>
      <c r="C30" s="3"/>
      <c r="D30" s="5"/>
      <c r="E30" s="5" t="e">
        <f t="shared" si="1"/>
        <v>#DIV/0!</v>
      </c>
      <c r="F30" s="6" t="e">
        <f t="shared" si="0"/>
        <v>#DIV/0!</v>
      </c>
      <c r="G30" s="6"/>
      <c r="H30" s="5"/>
      <c r="I30" s="5" t="e">
        <f t="shared" si="2"/>
        <v>#DIV/0!</v>
      </c>
      <c r="J30" s="6" t="e">
        <f t="shared" si="3"/>
        <v>#DIV/0!</v>
      </c>
    </row>
    <row r="31" spans="1:10" x14ac:dyDescent="0.35">
      <c r="A31" s="4">
        <v>43950</v>
      </c>
      <c r="B31" s="5"/>
      <c r="C31" s="3"/>
      <c r="D31" s="5"/>
      <c r="E31" s="5" t="e">
        <f t="shared" si="1"/>
        <v>#DIV/0!</v>
      </c>
      <c r="F31" s="6" t="e">
        <f t="shared" si="0"/>
        <v>#DIV/0!</v>
      </c>
      <c r="G31" s="6"/>
      <c r="H31" s="5"/>
      <c r="I31" s="5" t="e">
        <f t="shared" si="2"/>
        <v>#DIV/0!</v>
      </c>
      <c r="J31" s="6" t="e">
        <f t="shared" si="3"/>
        <v>#DIV/0!</v>
      </c>
    </row>
    <row r="32" spans="1:10" x14ac:dyDescent="0.35">
      <c r="A32" s="4">
        <v>43951</v>
      </c>
      <c r="B32" s="5"/>
      <c r="C32" s="3"/>
      <c r="D32" s="5"/>
      <c r="E32" s="5" t="e">
        <f t="shared" ref="E32" si="4">(D32-B32)/B32</f>
        <v>#DIV/0!</v>
      </c>
      <c r="F32" s="6" t="e">
        <f t="shared" ref="F32" si="5">ABS((B32-D32)/B32)</f>
        <v>#DIV/0!</v>
      </c>
      <c r="G32" s="6"/>
      <c r="H32" s="5"/>
      <c r="I32" s="5" t="e">
        <f t="shared" ref="I32" si="6">(H32-B32)/B32</f>
        <v>#DIV/0!</v>
      </c>
      <c r="J32" s="6" t="e">
        <f t="shared" ref="J32" si="7">ABS((B32-H32)/B32)</f>
        <v>#DIV/0!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 t="e">
        <f>SUM(F3:F33)</f>
        <v>#DIV/0!</v>
      </c>
      <c r="G34" s="5"/>
      <c r="H34" s="3"/>
      <c r="I34" s="3"/>
      <c r="J34" s="5" t="e">
        <f>SUM(J3:J33)</f>
        <v>#DIV/0!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0</v>
      </c>
      <c r="G35" s="7"/>
      <c r="H35" s="3"/>
      <c r="I35" s="3" t="s">
        <v>1</v>
      </c>
      <c r="J35" s="7">
        <f>COUNT(H3:H33)</f>
        <v>0</v>
      </c>
    </row>
    <row r="36" spans="1:10" x14ac:dyDescent="0.35">
      <c r="A36" s="3"/>
      <c r="B36" s="3"/>
      <c r="C36" s="3"/>
      <c r="D36" s="3"/>
      <c r="E36" s="3" t="s">
        <v>4</v>
      </c>
      <c r="F36" s="5" t="e">
        <f>(F34/F35)*100</f>
        <v>#DIV/0!</v>
      </c>
      <c r="G36" s="5"/>
      <c r="H36" s="3"/>
      <c r="I36" s="3" t="s">
        <v>4</v>
      </c>
      <c r="J36" s="5" t="e">
        <f>(J34/J35)*100</f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A639-76EA-4AF9-AB94-02F257955C45}">
  <dimension ref="A1:T39"/>
  <sheetViews>
    <sheetView tabSelected="1" workbookViewId="0">
      <selection activeCell="S39" sqref="A1:S39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9.8164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7.81640625" bestFit="1" customWidth="1"/>
    <col min="13" max="13" width="0" hidden="1" customWidth="1"/>
    <col min="14" max="14" width="9.8164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</cols>
  <sheetData>
    <row r="1" spans="1:20" ht="85" thickBot="1" x14ac:dyDescent="0.4">
      <c r="A1" s="25"/>
      <c r="B1" s="24" t="s">
        <v>11</v>
      </c>
      <c r="C1" s="25"/>
      <c r="D1" s="24" t="s">
        <v>3</v>
      </c>
      <c r="E1" s="26"/>
      <c r="F1" s="27"/>
      <c r="G1" s="27"/>
      <c r="H1" s="24" t="s">
        <v>5</v>
      </c>
      <c r="I1" s="24"/>
      <c r="J1" s="25"/>
      <c r="K1" s="25" t="s">
        <v>0</v>
      </c>
      <c r="L1" s="24" t="s">
        <v>8</v>
      </c>
      <c r="M1" s="25"/>
      <c r="N1" s="24" t="s">
        <v>3</v>
      </c>
      <c r="O1" s="26"/>
      <c r="P1" s="27"/>
      <c r="Q1" s="27"/>
      <c r="R1" s="24" t="s">
        <v>5</v>
      </c>
      <c r="S1" s="24"/>
      <c r="T1" s="25"/>
    </row>
    <row r="2" spans="1:20" ht="29" thickBot="1" x14ac:dyDescent="0.4">
      <c r="A2" s="24" t="s">
        <v>0</v>
      </c>
      <c r="B2" s="24" t="s">
        <v>13</v>
      </c>
      <c r="C2" s="24"/>
      <c r="D2" s="24" t="s">
        <v>14</v>
      </c>
      <c r="E2" s="24" t="s">
        <v>15</v>
      </c>
      <c r="F2" s="24" t="s">
        <v>16</v>
      </c>
      <c r="G2" s="24"/>
      <c r="H2" s="24" t="s">
        <v>17</v>
      </c>
      <c r="I2" s="24" t="s">
        <v>18</v>
      </c>
      <c r="J2" s="24" t="s">
        <v>19</v>
      </c>
      <c r="K2" s="24" t="s">
        <v>0</v>
      </c>
      <c r="L2" s="24" t="s">
        <v>13</v>
      </c>
      <c r="M2" s="24"/>
      <c r="N2" s="24" t="s">
        <v>14</v>
      </c>
      <c r="O2" s="24" t="s">
        <v>15</v>
      </c>
      <c r="P2" s="24" t="s">
        <v>16</v>
      </c>
      <c r="Q2" s="24"/>
      <c r="R2" s="24" t="s">
        <v>17</v>
      </c>
      <c r="S2" s="24" t="s">
        <v>18</v>
      </c>
      <c r="T2" s="24" t="s">
        <v>19</v>
      </c>
    </row>
    <row r="3" spans="1:20" x14ac:dyDescent="0.35">
      <c r="A3" s="14">
        <v>43922</v>
      </c>
      <c r="B3" s="15">
        <v>2.8403583619130899</v>
      </c>
      <c r="C3" s="18"/>
      <c r="D3" s="15">
        <v>2.5045000000000002</v>
      </c>
      <c r="E3" s="15">
        <f t="shared" ref="E3:E32" si="0">(D3-B3)/B3</f>
        <v>-0.11824506598064488</v>
      </c>
      <c r="F3" s="16">
        <f t="shared" ref="F3:F32" si="1">ABS((B3-D3)/B3)</f>
        <v>0.11824506598064488</v>
      </c>
      <c r="G3" s="16"/>
      <c r="H3" s="15">
        <v>2.8403583619130899</v>
      </c>
      <c r="I3" s="15">
        <f t="shared" ref="I3:I32" si="2">(H3-B3)/B3</f>
        <v>0</v>
      </c>
      <c r="J3" s="16">
        <f t="shared" ref="J3:J32" si="3">ABS((B3-H3)/B3)</f>
        <v>0</v>
      </c>
      <c r="K3" s="14">
        <v>43922</v>
      </c>
      <c r="L3" s="15">
        <v>4.05101708788424E-2</v>
      </c>
      <c r="M3" s="18"/>
      <c r="N3" s="15">
        <v>2.9399999999999999E-2</v>
      </c>
      <c r="O3" s="15">
        <f t="shared" ref="O3:O32" si="4">(N3-L3)/L3</f>
        <v>-0.27425633212139833</v>
      </c>
      <c r="P3" s="16">
        <f t="shared" ref="P3:P32" si="5">ABS((L3-N3)/L3)</f>
        <v>0.27425633212139833</v>
      </c>
      <c r="Q3" s="16"/>
      <c r="R3" s="15">
        <v>4.05101708788424E-2</v>
      </c>
      <c r="S3" s="15">
        <f t="shared" ref="S3:S32" si="6">(R3-L3)/L3</f>
        <v>0</v>
      </c>
      <c r="T3" s="16">
        <f t="shared" ref="T3:T32" si="7">ABS((L3-R3)/L3)</f>
        <v>0</v>
      </c>
    </row>
    <row r="4" spans="1:20" x14ac:dyDescent="0.35">
      <c r="A4" s="14">
        <v>43923</v>
      </c>
      <c r="B4" s="15">
        <v>2.6064224359525499</v>
      </c>
      <c r="C4" s="18"/>
      <c r="D4" s="15">
        <v>2.5129999999999999</v>
      </c>
      <c r="E4" s="15">
        <f t="shared" si="0"/>
        <v>-3.5843167501897116E-2</v>
      </c>
      <c r="F4" s="16">
        <f t="shared" si="1"/>
        <v>3.5843167501897116E-2</v>
      </c>
      <c r="G4" s="16"/>
      <c r="H4" s="15">
        <v>2.4129813602391801</v>
      </c>
      <c r="I4" s="15">
        <f t="shared" si="2"/>
        <v>-7.4217085091455748E-2</v>
      </c>
      <c r="J4" s="16">
        <f t="shared" si="3"/>
        <v>7.4217085091455748E-2</v>
      </c>
      <c r="K4" s="14">
        <v>43923</v>
      </c>
      <c r="L4" s="15">
        <v>3.10058550909161E-2</v>
      </c>
      <c r="M4" s="18"/>
      <c r="N4" s="15">
        <v>2.9399999999999999E-2</v>
      </c>
      <c r="O4" s="15">
        <f t="shared" si="4"/>
        <v>-5.1791994970220127E-2</v>
      </c>
      <c r="P4" s="16">
        <f t="shared" si="5"/>
        <v>5.1791994970220127E-2</v>
      </c>
      <c r="Q4" s="16"/>
      <c r="R4" s="15">
        <v>2.2781757708726601E-2</v>
      </c>
      <c r="S4" s="15">
        <f t="shared" si="6"/>
        <v>-0.26524336639239932</v>
      </c>
      <c r="T4" s="16">
        <f t="shared" si="7"/>
        <v>0.26524336639239932</v>
      </c>
    </row>
    <row r="5" spans="1:20" x14ac:dyDescent="0.35">
      <c r="A5" s="14">
        <v>43924</v>
      </c>
      <c r="B5" s="15">
        <v>3.0787226388454401</v>
      </c>
      <c r="C5" s="18"/>
      <c r="D5" s="15">
        <v>2.5215000000000001</v>
      </c>
      <c r="E5" s="15">
        <f t="shared" si="0"/>
        <v>-0.18099150336400732</v>
      </c>
      <c r="F5" s="16">
        <f t="shared" si="1"/>
        <v>0.18099150336400732</v>
      </c>
      <c r="G5" s="16"/>
      <c r="H5" s="15">
        <v>3.86724014276282</v>
      </c>
      <c r="I5" s="15">
        <f t="shared" si="2"/>
        <v>0.25611839597641833</v>
      </c>
      <c r="J5" s="16">
        <f t="shared" si="3"/>
        <v>0.25611839597641833</v>
      </c>
      <c r="K5" s="14">
        <v>43924</v>
      </c>
      <c r="L5" s="15">
        <v>4.4006238197907797E-2</v>
      </c>
      <c r="M5" s="18"/>
      <c r="N5" s="15">
        <v>2.9399999999999999E-2</v>
      </c>
      <c r="O5" s="15">
        <f t="shared" si="4"/>
        <v>-0.33191290135320467</v>
      </c>
      <c r="P5" s="16">
        <f t="shared" si="5"/>
        <v>0.33191290135320467</v>
      </c>
      <c r="Q5" s="16"/>
      <c r="R5" s="15">
        <v>3.7807405121260199E-2</v>
      </c>
      <c r="S5" s="15">
        <f t="shared" si="6"/>
        <v>-0.14086259881541777</v>
      </c>
      <c r="T5" s="16">
        <f t="shared" si="7"/>
        <v>0.14086259881541777</v>
      </c>
    </row>
    <row r="6" spans="1:20" x14ac:dyDescent="0.35">
      <c r="A6" s="14">
        <v>43925</v>
      </c>
      <c r="B6" s="15">
        <v>1.11150090886486</v>
      </c>
      <c r="C6" s="18"/>
      <c r="D6" s="15">
        <v>2.5299999999999998</v>
      </c>
      <c r="E6" s="15">
        <f t="shared" si="0"/>
        <v>1.2762014676027635</v>
      </c>
      <c r="F6" s="16">
        <f t="shared" si="1"/>
        <v>1.2762014676027635</v>
      </c>
      <c r="G6" s="16"/>
      <c r="H6" s="15">
        <v>2.8360453966048</v>
      </c>
      <c r="I6" s="15">
        <f t="shared" si="2"/>
        <v>1.5515457288300032</v>
      </c>
      <c r="J6" s="16">
        <f t="shared" si="3"/>
        <v>1.5515457288300032</v>
      </c>
      <c r="K6" s="14">
        <v>43925</v>
      </c>
      <c r="L6" s="15">
        <v>1.7747409772127801E-2</v>
      </c>
      <c r="M6" s="18"/>
      <c r="N6" s="15">
        <v>2.9499999999999998E-2</v>
      </c>
      <c r="O6" s="15">
        <f t="shared" si="4"/>
        <v>0.66221439515807923</v>
      </c>
      <c r="P6" s="16">
        <f t="shared" si="5"/>
        <v>0.66221439515807923</v>
      </c>
      <c r="Q6" s="16"/>
      <c r="R6" s="15">
        <v>2.6834070688663898E-2</v>
      </c>
      <c r="S6" s="15">
        <f t="shared" si="6"/>
        <v>0.5119992738775121</v>
      </c>
      <c r="T6" s="16">
        <f t="shared" si="7"/>
        <v>0.5119992738775121</v>
      </c>
    </row>
    <row r="7" spans="1:20" x14ac:dyDescent="0.35">
      <c r="A7" s="14">
        <v>43926</v>
      </c>
      <c r="B7" s="15">
        <v>0.80454841936296795</v>
      </c>
      <c r="C7" s="18"/>
      <c r="D7" s="15">
        <v>2.5385</v>
      </c>
      <c r="E7" s="15">
        <f t="shared" si="0"/>
        <v>2.1551861129874008</v>
      </c>
      <c r="F7" s="16">
        <f t="shared" si="1"/>
        <v>2.1551861129874008</v>
      </c>
      <c r="G7" s="16"/>
      <c r="H7" s="15">
        <v>3.58109183308401</v>
      </c>
      <c r="I7" s="15">
        <f t="shared" si="2"/>
        <v>3.451058192270736</v>
      </c>
      <c r="J7" s="16">
        <f t="shared" si="3"/>
        <v>3.451058192270736</v>
      </c>
      <c r="K7" s="14">
        <v>43926</v>
      </c>
      <c r="L7" s="15">
        <v>1.84146239887923E-2</v>
      </c>
      <c r="M7" s="18"/>
      <c r="N7" s="15">
        <v>2.9499999999999998E-2</v>
      </c>
      <c r="O7" s="15">
        <f t="shared" si="4"/>
        <v>0.60198763862648486</v>
      </c>
      <c r="P7" s="16">
        <f t="shared" si="5"/>
        <v>0.60198763862648486</v>
      </c>
      <c r="Q7" s="16"/>
      <c r="R7" s="15">
        <v>3.7163209346932E-2</v>
      </c>
      <c r="S7" s="15">
        <f t="shared" si="6"/>
        <v>1.0181356605245189</v>
      </c>
      <c r="T7" s="16">
        <f t="shared" si="7"/>
        <v>1.0181356605245189</v>
      </c>
    </row>
    <row r="8" spans="1:20" x14ac:dyDescent="0.35">
      <c r="A8" s="14">
        <v>43927</v>
      </c>
      <c r="B8" s="15">
        <v>3.2703203078688099</v>
      </c>
      <c r="C8" s="18"/>
      <c r="D8" s="15">
        <v>2.5470999999999999</v>
      </c>
      <c r="E8" s="15">
        <f t="shared" si="0"/>
        <v>-0.22114662778708533</v>
      </c>
      <c r="F8" s="16">
        <f t="shared" si="1"/>
        <v>0.22114662778708533</v>
      </c>
      <c r="G8" s="16"/>
      <c r="H8" s="15">
        <v>3.1668758301453099</v>
      </c>
      <c r="I8" s="15">
        <f t="shared" si="2"/>
        <v>-3.1631298461682569E-2</v>
      </c>
      <c r="J8" s="16">
        <f t="shared" si="3"/>
        <v>3.1631298461682569E-2</v>
      </c>
      <c r="K8" s="14">
        <v>43927</v>
      </c>
      <c r="L8" s="15">
        <v>3.96055309940129E-2</v>
      </c>
      <c r="M8" s="18"/>
      <c r="N8" s="15">
        <v>2.9499999999999998E-2</v>
      </c>
      <c r="O8" s="15">
        <f t="shared" si="4"/>
        <v>-0.25515453878248817</v>
      </c>
      <c r="P8" s="16">
        <f t="shared" si="5"/>
        <v>0.25515453878248817</v>
      </c>
      <c r="Q8" s="16"/>
      <c r="R8" s="15">
        <v>3.30528909468591E-2</v>
      </c>
      <c r="S8" s="15">
        <f t="shared" si="6"/>
        <v>-0.16544759993608851</v>
      </c>
      <c r="T8" s="16">
        <f t="shared" si="7"/>
        <v>0.16544759993608851</v>
      </c>
    </row>
    <row r="9" spans="1:20" x14ac:dyDescent="0.35">
      <c r="A9" s="14">
        <v>43928</v>
      </c>
      <c r="B9" s="15">
        <v>2.8360253271129299</v>
      </c>
      <c r="C9" s="18"/>
      <c r="D9" s="15">
        <v>2.5556999999999999</v>
      </c>
      <c r="E9" s="15">
        <f t="shared" si="0"/>
        <v>-9.8844437118726591E-2</v>
      </c>
      <c r="F9" s="16">
        <f t="shared" si="1"/>
        <v>9.8844437118726591E-2</v>
      </c>
      <c r="G9" s="16"/>
      <c r="H9" s="15">
        <v>2.5711436508698</v>
      </c>
      <c r="I9" s="15">
        <f t="shared" si="2"/>
        <v>-9.3398910690539946E-2</v>
      </c>
      <c r="J9" s="16">
        <f t="shared" si="3"/>
        <v>9.3398910690539946E-2</v>
      </c>
      <c r="K9" s="14">
        <v>43928</v>
      </c>
      <c r="L9" s="15">
        <v>3.1335546514019298E-2</v>
      </c>
      <c r="M9" s="18"/>
      <c r="N9" s="15">
        <v>2.9499999999999998E-2</v>
      </c>
      <c r="O9" s="15">
        <f t="shared" si="4"/>
        <v>-5.8577134220336301E-2</v>
      </c>
      <c r="P9" s="16">
        <f t="shared" si="5"/>
        <v>5.8577134220336301E-2</v>
      </c>
      <c r="Q9" s="16"/>
      <c r="R9" s="15">
        <v>3.5142188297856702E-2</v>
      </c>
      <c r="S9" s="15">
        <f t="shared" si="6"/>
        <v>0.12147998702158713</v>
      </c>
      <c r="T9" s="16">
        <f t="shared" si="7"/>
        <v>0.12147998702158713</v>
      </c>
    </row>
    <row r="10" spans="1:20" x14ac:dyDescent="0.35">
      <c r="A10" s="14">
        <v>43929</v>
      </c>
      <c r="B10" s="15">
        <v>4.0200946122275401</v>
      </c>
      <c r="C10" s="18"/>
      <c r="D10" s="15">
        <v>2.5642999999999998</v>
      </c>
      <c r="E10" s="15">
        <f t="shared" si="0"/>
        <v>-0.36212944038669836</v>
      </c>
      <c r="F10" s="16">
        <f t="shared" si="1"/>
        <v>0.36212944038669836</v>
      </c>
      <c r="G10" s="16"/>
      <c r="H10" s="15">
        <v>2.5513194170442501</v>
      </c>
      <c r="I10" s="15">
        <f t="shared" si="2"/>
        <v>-0.36535836512798875</v>
      </c>
      <c r="J10" s="16">
        <f t="shared" si="3"/>
        <v>0.36535836512798875</v>
      </c>
      <c r="K10" s="14">
        <v>43929</v>
      </c>
      <c r="L10" s="15">
        <v>2.8403291208669499E-2</v>
      </c>
      <c r="M10" s="18"/>
      <c r="N10" s="15">
        <v>2.9600000000000001E-2</v>
      </c>
      <c r="O10" s="15">
        <f t="shared" si="4"/>
        <v>4.2132750832946868E-2</v>
      </c>
      <c r="P10" s="16">
        <f t="shared" si="5"/>
        <v>4.2132750832946868E-2</v>
      </c>
      <c r="Q10" s="16"/>
      <c r="R10" s="15">
        <v>2.7522596653423399E-2</v>
      </c>
      <c r="S10" s="15">
        <f t="shared" si="6"/>
        <v>-3.1006778361561394E-2</v>
      </c>
      <c r="T10" s="16">
        <f t="shared" si="7"/>
        <v>3.1006778361561394E-2</v>
      </c>
    </row>
    <row r="11" spans="1:20" x14ac:dyDescent="0.35">
      <c r="A11" s="14">
        <v>43930</v>
      </c>
      <c r="B11" s="15">
        <v>3.4223896187676299</v>
      </c>
      <c r="C11" s="18"/>
      <c r="D11" s="15">
        <v>2.573</v>
      </c>
      <c r="E11" s="15">
        <f t="shared" si="0"/>
        <v>-0.24818612530547796</v>
      </c>
      <c r="F11" s="16">
        <f t="shared" si="1"/>
        <v>0.24818612530547796</v>
      </c>
      <c r="G11" s="16"/>
      <c r="H11" s="15">
        <v>1.6967289475018601</v>
      </c>
      <c r="I11" s="15">
        <f t="shared" si="2"/>
        <v>-0.50422683080927644</v>
      </c>
      <c r="J11" s="16">
        <f t="shared" si="3"/>
        <v>0.50422683080927644</v>
      </c>
      <c r="K11" s="14">
        <v>43930</v>
      </c>
      <c r="L11" s="15">
        <v>4.2776619577780298E-2</v>
      </c>
      <c r="M11" s="18"/>
      <c r="N11" s="15">
        <v>2.9600000000000001E-2</v>
      </c>
      <c r="O11" s="15">
        <f t="shared" si="4"/>
        <v>-0.30803321318603449</v>
      </c>
      <c r="P11" s="16">
        <f t="shared" si="5"/>
        <v>0.30803321318603449</v>
      </c>
      <c r="Q11" s="16"/>
      <c r="R11" s="15">
        <v>2.5044974681457801E-2</v>
      </c>
      <c r="S11" s="15">
        <f t="shared" si="6"/>
        <v>-0.4145172075619773</v>
      </c>
      <c r="T11" s="16">
        <f t="shared" si="7"/>
        <v>0.4145172075619773</v>
      </c>
    </row>
    <row r="12" spans="1:20" x14ac:dyDescent="0.35">
      <c r="A12" s="14">
        <v>43931</v>
      </c>
      <c r="B12" s="15">
        <v>0.72282789196570696</v>
      </c>
      <c r="C12" s="18"/>
      <c r="D12" s="15">
        <v>2.5815999999999999</v>
      </c>
      <c r="E12" s="15">
        <f t="shared" si="0"/>
        <v>2.5715279234444353</v>
      </c>
      <c r="F12" s="16">
        <f t="shared" si="1"/>
        <v>2.5715279234444353</v>
      </c>
      <c r="G12" s="16"/>
      <c r="H12" s="15">
        <v>3.5750182649233802</v>
      </c>
      <c r="I12" s="15">
        <f t="shared" si="2"/>
        <v>3.9458775797945953</v>
      </c>
      <c r="J12" s="16">
        <f t="shared" si="3"/>
        <v>3.9458775797945953</v>
      </c>
      <c r="K12" s="14">
        <v>43931</v>
      </c>
      <c r="L12" s="15">
        <v>1.8617120971903201E-2</v>
      </c>
      <c r="M12" s="18"/>
      <c r="N12" s="15">
        <v>2.9600000000000001E-2</v>
      </c>
      <c r="O12" s="15">
        <f t="shared" si="4"/>
        <v>0.58993434294551061</v>
      </c>
      <c r="P12" s="16">
        <f t="shared" si="5"/>
        <v>0.58993434294551061</v>
      </c>
      <c r="Q12" s="16"/>
      <c r="R12" s="15">
        <v>3.5237824837824998E-2</v>
      </c>
      <c r="S12" s="15">
        <f t="shared" si="6"/>
        <v>0.89276445541744187</v>
      </c>
      <c r="T12" s="16">
        <f t="shared" si="7"/>
        <v>0.89276445541744187</v>
      </c>
    </row>
    <row r="13" spans="1:20" x14ac:dyDescent="0.35">
      <c r="A13" s="14">
        <v>43932</v>
      </c>
      <c r="B13" s="15">
        <v>1.12436989829937</v>
      </c>
      <c r="C13" s="18"/>
      <c r="D13" s="15">
        <v>2.5903</v>
      </c>
      <c r="E13" s="15">
        <f t="shared" si="0"/>
        <v>1.3037792135113864</v>
      </c>
      <c r="F13" s="16">
        <f t="shared" si="1"/>
        <v>1.3037792135113864</v>
      </c>
      <c r="G13" s="16"/>
      <c r="H13" s="15">
        <v>3.03333671345221</v>
      </c>
      <c r="I13" s="15">
        <f t="shared" si="2"/>
        <v>1.6978103185083373</v>
      </c>
      <c r="J13" s="16">
        <f t="shared" si="3"/>
        <v>1.6978103185083373</v>
      </c>
      <c r="K13" s="14">
        <v>43932</v>
      </c>
      <c r="L13" s="15">
        <v>1.09705988783389E-2</v>
      </c>
      <c r="M13" s="18"/>
      <c r="N13" s="15">
        <v>2.9600000000000001E-2</v>
      </c>
      <c r="O13" s="15">
        <f t="shared" si="4"/>
        <v>1.6981207068325381</v>
      </c>
      <c r="P13" s="16">
        <f t="shared" si="5"/>
        <v>1.6981207068325381</v>
      </c>
      <c r="Q13" s="16"/>
      <c r="R13" s="15">
        <v>3.5299690984744003E-2</v>
      </c>
      <c r="S13" s="15">
        <f t="shared" si="6"/>
        <v>2.2176630807678261</v>
      </c>
      <c r="T13" s="16">
        <f t="shared" si="7"/>
        <v>2.2176630807678261</v>
      </c>
    </row>
    <row r="14" spans="1:20" x14ac:dyDescent="0.35">
      <c r="A14" s="14">
        <v>43933</v>
      </c>
      <c r="B14" s="15">
        <v>0.87223152311747798</v>
      </c>
      <c r="C14" s="18"/>
      <c r="D14" s="15">
        <v>2.5991</v>
      </c>
      <c r="E14" s="15">
        <f t="shared" si="0"/>
        <v>1.9798280973731051</v>
      </c>
      <c r="F14" s="16">
        <f t="shared" si="1"/>
        <v>1.9798280973731051</v>
      </c>
      <c r="G14" s="16"/>
      <c r="H14" s="15">
        <v>3.1027176205444098</v>
      </c>
      <c r="I14" s="15">
        <f t="shared" si="2"/>
        <v>2.5572179384836509</v>
      </c>
      <c r="J14" s="16">
        <f t="shared" si="3"/>
        <v>2.5572179384836509</v>
      </c>
      <c r="K14" s="14">
        <v>43933</v>
      </c>
      <c r="L14" s="15">
        <v>1.9602057123556699E-2</v>
      </c>
      <c r="M14" s="18"/>
      <c r="N14" s="15">
        <v>2.9700000000000001E-2</v>
      </c>
      <c r="O14" s="15">
        <f t="shared" si="4"/>
        <v>0.51514709975557293</v>
      </c>
      <c r="P14" s="16">
        <f t="shared" si="5"/>
        <v>0.51514709975557293</v>
      </c>
      <c r="Q14" s="16"/>
      <c r="R14" s="15">
        <v>3.5868775414351697E-2</v>
      </c>
      <c r="S14" s="15">
        <f t="shared" si="6"/>
        <v>0.82984750979255795</v>
      </c>
      <c r="T14" s="16">
        <f t="shared" si="7"/>
        <v>0.82984750979255795</v>
      </c>
    </row>
    <row r="15" spans="1:20" x14ac:dyDescent="0.35">
      <c r="A15" s="14">
        <v>43934</v>
      </c>
      <c r="B15" s="15">
        <v>3.2948484593629801</v>
      </c>
      <c r="C15" s="18"/>
      <c r="D15" s="15">
        <v>2.6078999999999999</v>
      </c>
      <c r="E15" s="15">
        <f t="shared" si="0"/>
        <v>-0.2084916705079036</v>
      </c>
      <c r="F15" s="16">
        <f t="shared" si="1"/>
        <v>0.2084916705079036</v>
      </c>
      <c r="G15" s="16"/>
      <c r="H15" s="15">
        <v>2.2814265224266599</v>
      </c>
      <c r="I15" s="15">
        <f t="shared" si="2"/>
        <v>-0.30757770787802891</v>
      </c>
      <c r="J15" s="16">
        <f t="shared" si="3"/>
        <v>0.30757770787802891</v>
      </c>
      <c r="K15" s="14">
        <v>43934</v>
      </c>
      <c r="L15" s="15">
        <v>4.0240298882126803E-2</v>
      </c>
      <c r="M15" s="18"/>
      <c r="N15" s="15">
        <v>2.9700000000000001E-2</v>
      </c>
      <c r="O15" s="15">
        <f t="shared" si="4"/>
        <v>-0.26193391140065309</v>
      </c>
      <c r="P15" s="16">
        <f t="shared" si="5"/>
        <v>0.26193391140065309</v>
      </c>
      <c r="Q15" s="16"/>
      <c r="R15" s="15">
        <v>2.6919763215030298E-2</v>
      </c>
      <c r="S15" s="15">
        <f t="shared" si="6"/>
        <v>-0.33102476962498345</v>
      </c>
      <c r="T15" s="16">
        <f t="shared" si="7"/>
        <v>0.33102476962498345</v>
      </c>
    </row>
    <row r="16" spans="1:20" x14ac:dyDescent="0.35">
      <c r="A16" s="14">
        <v>43935</v>
      </c>
      <c r="B16" s="15">
        <v>3.0801554893570402</v>
      </c>
      <c r="C16" s="18"/>
      <c r="D16" s="15">
        <v>2.6166999999999998</v>
      </c>
      <c r="E16" s="15">
        <f t="shared" si="0"/>
        <v>-0.15046496547282531</v>
      </c>
      <c r="F16" s="16">
        <f t="shared" si="1"/>
        <v>0.15046496547282531</v>
      </c>
      <c r="G16" s="16"/>
      <c r="H16" s="15">
        <v>2.8592033250678601</v>
      </c>
      <c r="I16" s="15">
        <f t="shared" si="2"/>
        <v>-7.1734094286033015E-2</v>
      </c>
      <c r="J16" s="16">
        <f t="shared" si="3"/>
        <v>7.1734094286033015E-2</v>
      </c>
      <c r="K16" s="14">
        <v>43935</v>
      </c>
      <c r="L16" s="15">
        <v>3.6348785692825902E-2</v>
      </c>
      <c r="M16" s="18"/>
      <c r="N16" s="15">
        <v>2.9700000000000001E-2</v>
      </c>
      <c r="O16" s="15">
        <f t="shared" si="4"/>
        <v>-0.18291630837445447</v>
      </c>
      <c r="P16" s="16">
        <f t="shared" si="5"/>
        <v>0.18291630837445447</v>
      </c>
      <c r="Q16" s="16"/>
      <c r="R16" s="15">
        <v>3.7017737122022401E-2</v>
      </c>
      <c r="S16" s="15">
        <f t="shared" si="6"/>
        <v>1.8403680245321883E-2</v>
      </c>
      <c r="T16" s="16">
        <f t="shared" si="7"/>
        <v>1.8403680245321883E-2</v>
      </c>
    </row>
    <row r="17" spans="1:20" x14ac:dyDescent="0.35">
      <c r="A17" s="14">
        <v>43936</v>
      </c>
      <c r="B17" s="15">
        <v>3.03707537988821</v>
      </c>
      <c r="C17" s="18"/>
      <c r="D17" s="15">
        <v>2.6255000000000002</v>
      </c>
      <c r="E17" s="15">
        <f t="shared" si="0"/>
        <v>-0.13551701173230651</v>
      </c>
      <c r="F17" s="16">
        <f t="shared" si="1"/>
        <v>0.13551701173230651</v>
      </c>
      <c r="G17" s="16"/>
      <c r="H17" s="15">
        <v>2.7447873513777998</v>
      </c>
      <c r="I17" s="15">
        <f t="shared" si="2"/>
        <v>-9.6239965081528142E-2</v>
      </c>
      <c r="J17" s="16">
        <f t="shared" si="3"/>
        <v>9.6239965081528142E-2</v>
      </c>
      <c r="K17" s="14">
        <v>43936</v>
      </c>
      <c r="L17" s="15">
        <v>2.93450290244072E-2</v>
      </c>
      <c r="M17" s="18"/>
      <c r="N17" s="15">
        <v>2.9700000000000001E-2</v>
      </c>
      <c r="O17" s="15">
        <f t="shared" si="4"/>
        <v>1.2096460197655959E-2</v>
      </c>
      <c r="P17" s="16">
        <f t="shared" si="5"/>
        <v>1.2096460197655959E-2</v>
      </c>
      <c r="Q17" s="16"/>
      <c r="R17" s="15">
        <v>3.34923674703494E-2</v>
      </c>
      <c r="S17" s="15">
        <f t="shared" si="6"/>
        <v>0.14133018721817334</v>
      </c>
      <c r="T17" s="16">
        <f t="shared" si="7"/>
        <v>0.14133018721817334</v>
      </c>
    </row>
    <row r="18" spans="1:20" x14ac:dyDescent="0.35">
      <c r="A18" s="14">
        <v>43937</v>
      </c>
      <c r="B18" s="15">
        <v>2.94972631926669</v>
      </c>
      <c r="C18" s="18"/>
      <c r="D18" s="15">
        <v>2.6343000000000001</v>
      </c>
      <c r="E18" s="15">
        <f t="shared" si="0"/>
        <v>-0.10693409663344829</v>
      </c>
      <c r="F18" s="16">
        <f t="shared" si="1"/>
        <v>0.10693409663344829</v>
      </c>
      <c r="G18" s="16"/>
      <c r="H18" s="15">
        <v>2.5001434112826102</v>
      </c>
      <c r="I18" s="15">
        <f t="shared" si="2"/>
        <v>-0.15241512578558386</v>
      </c>
      <c r="J18" s="16">
        <f t="shared" si="3"/>
        <v>0.15241512578558386</v>
      </c>
      <c r="K18" s="14">
        <v>43937</v>
      </c>
      <c r="L18" s="15">
        <v>4.0381882879883001E-2</v>
      </c>
      <c r="M18" s="18"/>
      <c r="N18" s="15">
        <v>2.98E-2</v>
      </c>
      <c r="O18" s="15">
        <f t="shared" si="4"/>
        <v>-0.26204530658857828</v>
      </c>
      <c r="P18" s="16">
        <f t="shared" si="5"/>
        <v>0.26204530658857828</v>
      </c>
      <c r="Q18" s="16"/>
      <c r="R18" s="15">
        <v>3.5142085702524001E-2</v>
      </c>
      <c r="S18" s="15">
        <f t="shared" si="6"/>
        <v>-0.12975613824013402</v>
      </c>
      <c r="T18" s="16">
        <f t="shared" si="7"/>
        <v>0.12975613824013402</v>
      </c>
    </row>
    <row r="19" spans="1:20" x14ac:dyDescent="0.35">
      <c r="A19" s="14">
        <v>43938</v>
      </c>
      <c r="B19" s="15">
        <v>3.2563665604210499</v>
      </c>
      <c r="C19" s="18"/>
      <c r="D19" s="15">
        <v>2.6432000000000002</v>
      </c>
      <c r="E19" s="15">
        <f t="shared" si="0"/>
        <v>-0.18829776962878741</v>
      </c>
      <c r="F19" s="16">
        <f t="shared" si="1"/>
        <v>0.18829776962878741</v>
      </c>
      <c r="G19" s="16"/>
      <c r="H19" s="15">
        <v>2.81264115281015</v>
      </c>
      <c r="I19" s="15">
        <f t="shared" si="2"/>
        <v>-0.13626396149748138</v>
      </c>
      <c r="J19" s="16">
        <f t="shared" si="3"/>
        <v>0.13626396149748138</v>
      </c>
      <c r="K19" s="14">
        <v>43938</v>
      </c>
      <c r="L19" s="15">
        <v>3.6440639598295001E-2</v>
      </c>
      <c r="M19" s="18"/>
      <c r="N19" s="15">
        <v>2.98E-2</v>
      </c>
      <c r="O19" s="15">
        <f t="shared" si="4"/>
        <v>-0.18223169712437498</v>
      </c>
      <c r="P19" s="16">
        <f t="shared" si="5"/>
        <v>0.18223169712437498</v>
      </c>
      <c r="Q19" s="16"/>
      <c r="R19" s="15">
        <v>3.2869248863863901E-2</v>
      </c>
      <c r="S19" s="15">
        <f t="shared" si="6"/>
        <v>-9.8005709389310483E-2</v>
      </c>
      <c r="T19" s="16">
        <f t="shared" si="7"/>
        <v>9.8005709389310483E-2</v>
      </c>
    </row>
    <row r="20" spans="1:20" x14ac:dyDescent="0.35">
      <c r="A20" s="14">
        <v>43939</v>
      </c>
      <c r="B20" s="15">
        <v>1.3383591564175801</v>
      </c>
      <c r="C20" s="18"/>
      <c r="D20" s="15">
        <v>2.6522000000000001</v>
      </c>
      <c r="E20" s="15">
        <f t="shared" si="0"/>
        <v>0.98168031898045305</v>
      </c>
      <c r="F20" s="16">
        <f t="shared" si="1"/>
        <v>0.98168031898045305</v>
      </c>
      <c r="G20" s="16"/>
      <c r="H20" s="15">
        <v>2.49784720496082</v>
      </c>
      <c r="I20" s="15">
        <f t="shared" si="2"/>
        <v>0.86635044336444866</v>
      </c>
      <c r="J20" s="16">
        <f t="shared" si="3"/>
        <v>0.86635044336444866</v>
      </c>
      <c r="K20" s="14">
        <v>43939</v>
      </c>
      <c r="L20" s="15">
        <v>1.31721438933163E-2</v>
      </c>
      <c r="M20" s="18"/>
      <c r="N20" s="15">
        <v>2.98E-2</v>
      </c>
      <c r="O20" s="15">
        <f t="shared" si="4"/>
        <v>1.2623500199630273</v>
      </c>
      <c r="P20" s="16">
        <f t="shared" si="5"/>
        <v>1.2623500199630273</v>
      </c>
      <c r="Q20" s="16"/>
      <c r="R20" s="15">
        <v>3.3758996340799603E-2</v>
      </c>
      <c r="S20" s="15">
        <f t="shared" si="6"/>
        <v>1.5629082565617365</v>
      </c>
      <c r="T20" s="16">
        <f t="shared" si="7"/>
        <v>1.5629082565617365</v>
      </c>
    </row>
    <row r="21" spans="1:20" x14ac:dyDescent="0.35">
      <c r="A21" s="14">
        <v>43940</v>
      </c>
      <c r="B21" s="15">
        <v>0.83506899818415103</v>
      </c>
      <c r="C21" s="18"/>
      <c r="D21" s="15">
        <v>2.6610999999999998</v>
      </c>
      <c r="E21" s="15">
        <f t="shared" si="0"/>
        <v>2.1866827840412402</v>
      </c>
      <c r="F21" s="16">
        <f t="shared" si="1"/>
        <v>2.1866827840412402</v>
      </c>
      <c r="G21" s="16"/>
      <c r="H21" s="15">
        <v>3.0680486108042602</v>
      </c>
      <c r="I21" s="15">
        <f t="shared" si="2"/>
        <v>2.6740061210219759</v>
      </c>
      <c r="J21" s="16">
        <f t="shared" si="3"/>
        <v>2.6740061210219759</v>
      </c>
      <c r="K21" s="14">
        <v>43940</v>
      </c>
      <c r="L21" s="15">
        <v>1.6538540776818898E-2</v>
      </c>
      <c r="M21" s="18"/>
      <c r="N21" s="15">
        <v>2.9899999999999999E-2</v>
      </c>
      <c r="O21" s="15">
        <f t="shared" si="4"/>
        <v>0.80789831482043895</v>
      </c>
      <c r="P21" s="16">
        <f t="shared" si="5"/>
        <v>0.80789831482043895</v>
      </c>
      <c r="Q21" s="16"/>
      <c r="R21" s="15">
        <v>3.60787959890971E-2</v>
      </c>
      <c r="S21" s="15">
        <f t="shared" si="6"/>
        <v>1.1814981427906039</v>
      </c>
      <c r="T21" s="16">
        <f t="shared" si="7"/>
        <v>1.1814981427906039</v>
      </c>
    </row>
    <row r="22" spans="1:20" x14ac:dyDescent="0.35">
      <c r="A22" s="14">
        <v>43941</v>
      </c>
      <c r="B22" s="15">
        <v>3.1934712255795699</v>
      </c>
      <c r="C22" s="18"/>
      <c r="D22" s="15">
        <v>2.6701000000000001</v>
      </c>
      <c r="E22" s="15">
        <f t="shared" si="0"/>
        <v>-0.16388787892854279</v>
      </c>
      <c r="F22" s="16">
        <f t="shared" si="1"/>
        <v>0.16388787892854279</v>
      </c>
      <c r="G22" s="16"/>
      <c r="H22" s="15">
        <v>2.7865575726213501</v>
      </c>
      <c r="I22" s="15">
        <f t="shared" si="2"/>
        <v>-0.12742048517577317</v>
      </c>
      <c r="J22" s="16">
        <f t="shared" si="3"/>
        <v>0.12742048517577317</v>
      </c>
      <c r="K22" s="14">
        <v>43941</v>
      </c>
      <c r="L22" s="15">
        <v>3.7817484866827698E-2</v>
      </c>
      <c r="M22" s="18"/>
      <c r="N22" s="15">
        <v>2.9899999999999999E-2</v>
      </c>
      <c r="O22" s="15">
        <f t="shared" si="4"/>
        <v>-0.20936042930165</v>
      </c>
      <c r="P22" s="16">
        <f t="shared" si="5"/>
        <v>0.20936042930165</v>
      </c>
      <c r="Q22" s="16"/>
      <c r="R22" s="15">
        <v>3.06396762713835E-2</v>
      </c>
      <c r="S22" s="15">
        <f t="shared" si="6"/>
        <v>-0.18980132128618488</v>
      </c>
      <c r="T22" s="16">
        <f t="shared" si="7"/>
        <v>0.18980132128618488</v>
      </c>
    </row>
    <row r="23" spans="1:20" x14ac:dyDescent="0.35">
      <c r="A23" s="14">
        <v>43942</v>
      </c>
      <c r="B23" s="15">
        <v>0.62526074928045206</v>
      </c>
      <c r="C23" s="18"/>
      <c r="D23" s="15">
        <v>2.6791</v>
      </c>
      <c r="E23" s="15">
        <f t="shared" si="0"/>
        <v>3.2847723978885601</v>
      </c>
      <c r="F23" s="16">
        <f t="shared" si="1"/>
        <v>3.2847723978885601</v>
      </c>
      <c r="G23" s="16"/>
      <c r="H23" s="15">
        <v>2.8717379807948298</v>
      </c>
      <c r="I23" s="15">
        <f t="shared" si="2"/>
        <v>3.5928646314351513</v>
      </c>
      <c r="J23" s="16">
        <f t="shared" si="3"/>
        <v>3.5928646314351513</v>
      </c>
      <c r="K23" s="14">
        <v>43942</v>
      </c>
      <c r="L23" s="15">
        <v>1.6402296256273902E-2</v>
      </c>
      <c r="M23" s="18"/>
      <c r="N23" s="15">
        <v>2.9899999999999999E-2</v>
      </c>
      <c r="O23" s="15">
        <f t="shared" si="4"/>
        <v>0.82291549505229833</v>
      </c>
      <c r="P23" s="16">
        <f t="shared" si="5"/>
        <v>0.82291549505229833</v>
      </c>
      <c r="Q23" s="16"/>
      <c r="R23" s="15">
        <v>3.5401401970432698E-2</v>
      </c>
      <c r="S23" s="15">
        <f t="shared" si="6"/>
        <v>1.1583198728587536</v>
      </c>
      <c r="T23" s="16">
        <f t="shared" si="7"/>
        <v>1.1583198728587536</v>
      </c>
    </row>
    <row r="24" spans="1:20" x14ac:dyDescent="0.35">
      <c r="A24" s="14">
        <v>43943</v>
      </c>
      <c r="B24" s="15">
        <v>3.22296840925349</v>
      </c>
      <c r="C24" s="18"/>
      <c r="D24" s="15">
        <v>2.6880999999999999</v>
      </c>
      <c r="E24" s="15">
        <f t="shared" si="0"/>
        <v>-0.16595521312521253</v>
      </c>
      <c r="F24" s="16">
        <f t="shared" si="1"/>
        <v>0.16595521312521253</v>
      </c>
      <c r="G24" s="16"/>
      <c r="H24" s="15">
        <v>2.5885262467039198</v>
      </c>
      <c r="I24" s="15">
        <f t="shared" si="2"/>
        <v>-0.19685025789518082</v>
      </c>
      <c r="J24" s="16">
        <f t="shared" si="3"/>
        <v>0.19685025789518082</v>
      </c>
      <c r="K24" s="14">
        <v>43943</v>
      </c>
      <c r="L24" s="15">
        <v>4.3650688752532002E-2</v>
      </c>
      <c r="M24" s="18"/>
      <c r="N24" s="15">
        <v>2.9899999999999999E-2</v>
      </c>
      <c r="O24" s="15">
        <f t="shared" si="4"/>
        <v>-0.31501653571810778</v>
      </c>
      <c r="P24" s="16">
        <f t="shared" si="5"/>
        <v>0.31501653571810778</v>
      </c>
      <c r="Q24" s="16"/>
      <c r="R24" s="15">
        <v>3.04855027590386E-2</v>
      </c>
      <c r="S24" s="15">
        <f t="shared" si="6"/>
        <v>-0.30160316754978445</v>
      </c>
      <c r="T24" s="16">
        <f t="shared" si="7"/>
        <v>0.30160316754978445</v>
      </c>
    </row>
    <row r="25" spans="1:20" x14ac:dyDescent="0.35">
      <c r="A25" s="14">
        <v>43944</v>
      </c>
      <c r="B25" s="15">
        <v>2.85555889982647</v>
      </c>
      <c r="C25" s="18"/>
      <c r="D25" s="15">
        <v>2.6972</v>
      </c>
      <c r="E25" s="15">
        <f t="shared" si="0"/>
        <v>-5.5456359116281349E-2</v>
      </c>
      <c r="F25" s="16">
        <f t="shared" si="1"/>
        <v>5.5456359116281349E-2</v>
      </c>
      <c r="G25" s="16"/>
      <c r="H25" s="15">
        <v>2.3225540676581802</v>
      </c>
      <c r="I25" s="15">
        <f t="shared" si="2"/>
        <v>-0.18665517009671212</v>
      </c>
      <c r="J25" s="16">
        <f t="shared" si="3"/>
        <v>0.18665517009671212</v>
      </c>
      <c r="K25" s="14">
        <v>43944</v>
      </c>
      <c r="L25" s="15">
        <v>4.0431963941082297E-2</v>
      </c>
      <c r="M25" s="18"/>
      <c r="N25" s="15">
        <v>0.03</v>
      </c>
      <c r="O25" s="15">
        <f t="shared" si="4"/>
        <v>-0.25801279295469837</v>
      </c>
      <c r="P25" s="16">
        <f t="shared" si="5"/>
        <v>0.25801279295469837</v>
      </c>
      <c r="Q25" s="16"/>
      <c r="R25" s="15">
        <v>2.8950158897580701E-2</v>
      </c>
      <c r="S25" s="15">
        <f t="shared" si="6"/>
        <v>-0.28397841520221356</v>
      </c>
      <c r="T25" s="16">
        <f t="shared" si="7"/>
        <v>0.28397841520221356</v>
      </c>
    </row>
    <row r="26" spans="1:20" x14ac:dyDescent="0.35">
      <c r="A26" s="14">
        <v>43945</v>
      </c>
      <c r="B26" s="15">
        <v>2.9630207126452701</v>
      </c>
      <c r="C26" s="18"/>
      <c r="D26" s="15">
        <v>2.7063000000000001</v>
      </c>
      <c r="E26" s="15">
        <f t="shared" si="0"/>
        <v>-8.6641551829072322E-2</v>
      </c>
      <c r="F26" s="16">
        <f t="shared" si="1"/>
        <v>8.6641551829072322E-2</v>
      </c>
      <c r="G26" s="16"/>
      <c r="H26" s="15">
        <v>1.72227594335123</v>
      </c>
      <c r="I26" s="15">
        <f t="shared" si="2"/>
        <v>-0.418743198114991</v>
      </c>
      <c r="J26" s="16">
        <f t="shared" si="3"/>
        <v>0.418743198114991</v>
      </c>
      <c r="K26" s="14">
        <v>43945</v>
      </c>
      <c r="L26" s="15">
        <v>4.0801775315776397E-2</v>
      </c>
      <c r="M26" s="18"/>
      <c r="N26" s="15">
        <v>0.03</v>
      </c>
      <c r="O26" s="15">
        <f t="shared" si="4"/>
        <v>-0.26473787555022854</v>
      </c>
      <c r="P26" s="16">
        <f t="shared" si="5"/>
        <v>0.26473787555022854</v>
      </c>
      <c r="Q26" s="16"/>
      <c r="R26" s="15">
        <v>1.9900709233798299E-2</v>
      </c>
      <c r="S26" s="15">
        <f t="shared" si="6"/>
        <v>-0.51225874169000929</v>
      </c>
      <c r="T26" s="16">
        <f t="shared" si="7"/>
        <v>0.51225874169000929</v>
      </c>
    </row>
    <row r="27" spans="1:20" x14ac:dyDescent="0.35">
      <c r="A27" s="14">
        <v>43946</v>
      </c>
      <c r="B27" s="15">
        <v>1.1873930069473</v>
      </c>
      <c r="C27" s="18"/>
      <c r="D27" s="15">
        <v>2.7153999999999998</v>
      </c>
      <c r="E27" s="15">
        <f t="shared" si="0"/>
        <v>1.2868586762028298</v>
      </c>
      <c r="F27" s="16">
        <f t="shared" si="1"/>
        <v>1.2868586762028298</v>
      </c>
      <c r="G27" s="16"/>
      <c r="H27" s="15">
        <v>1.56310013222475</v>
      </c>
      <c r="I27" s="15">
        <f t="shared" si="2"/>
        <v>0.31641345626867495</v>
      </c>
      <c r="J27" s="16">
        <f t="shared" si="3"/>
        <v>0.31641345626867495</v>
      </c>
      <c r="K27" s="14">
        <v>43946</v>
      </c>
      <c r="L27" s="15">
        <v>1.6934732897207101E-2</v>
      </c>
      <c r="M27" s="18"/>
      <c r="N27" s="15">
        <v>0.03</v>
      </c>
      <c r="O27" s="15">
        <f t="shared" si="4"/>
        <v>0.77150712574555214</v>
      </c>
      <c r="P27" s="16">
        <f t="shared" si="5"/>
        <v>0.77150712574555214</v>
      </c>
      <c r="Q27" s="16"/>
      <c r="R27" s="15">
        <v>2.0555915272969801E-2</v>
      </c>
      <c r="S27" s="15">
        <f t="shared" si="6"/>
        <v>0.21383167940959433</v>
      </c>
      <c r="T27" s="16">
        <f t="shared" si="7"/>
        <v>0.21383167940959433</v>
      </c>
    </row>
    <row r="28" spans="1:20" x14ac:dyDescent="0.35">
      <c r="A28" s="14">
        <v>43947</v>
      </c>
      <c r="B28" s="15">
        <v>0.88072905647092303</v>
      </c>
      <c r="C28" s="18"/>
      <c r="D28" s="15">
        <v>2.7246000000000001</v>
      </c>
      <c r="E28" s="15">
        <f t="shared" si="0"/>
        <v>2.0935734207719441</v>
      </c>
      <c r="F28" s="16">
        <f t="shared" si="1"/>
        <v>2.0935734207719441</v>
      </c>
      <c r="G28" s="16"/>
      <c r="H28" s="15">
        <v>2.32989220180295</v>
      </c>
      <c r="I28" s="15">
        <f t="shared" si="2"/>
        <v>1.6454131207375131</v>
      </c>
      <c r="J28" s="16">
        <f t="shared" si="3"/>
        <v>1.6454131207375131</v>
      </c>
      <c r="K28" s="14">
        <v>43947</v>
      </c>
      <c r="L28" s="15">
        <v>1.3251774739474E-2</v>
      </c>
      <c r="M28" s="18"/>
      <c r="N28" s="15">
        <v>0.03</v>
      </c>
      <c r="O28" s="15">
        <f t="shared" si="4"/>
        <v>1.2638477177428071</v>
      </c>
      <c r="P28" s="16">
        <f t="shared" si="5"/>
        <v>1.2638477177428071</v>
      </c>
      <c r="Q28" s="16"/>
      <c r="R28" s="15">
        <v>2.57258930102147E-2</v>
      </c>
      <c r="S28" s="15">
        <f t="shared" si="6"/>
        <v>0.94131680593567291</v>
      </c>
      <c r="T28" s="16">
        <f t="shared" si="7"/>
        <v>0.94131680593567291</v>
      </c>
    </row>
    <row r="29" spans="1:20" x14ac:dyDescent="0.35">
      <c r="A29" s="14">
        <v>43948</v>
      </c>
      <c r="B29" s="15">
        <v>3.2640901484224498</v>
      </c>
      <c r="C29" s="18"/>
      <c r="D29" s="15">
        <v>2.7338</v>
      </c>
      <c r="E29" s="15">
        <f t="shared" si="0"/>
        <v>-0.16246185745780997</v>
      </c>
      <c r="F29" s="16">
        <f t="shared" si="1"/>
        <v>0.16246185745780997</v>
      </c>
      <c r="G29" s="16"/>
      <c r="H29" s="15">
        <v>2.6861178481647001</v>
      </c>
      <c r="I29" s="15">
        <f t="shared" si="2"/>
        <v>-0.17706995639721729</v>
      </c>
      <c r="J29" s="16">
        <f t="shared" si="3"/>
        <v>0.17706995639721729</v>
      </c>
      <c r="K29" s="14">
        <v>43948</v>
      </c>
      <c r="L29" s="15">
        <v>4.0645330557599599E-2</v>
      </c>
      <c r="M29" s="18"/>
      <c r="N29" s="15">
        <v>3.0099999999999998E-2</v>
      </c>
      <c r="O29" s="15">
        <f t="shared" si="4"/>
        <v>-0.25944752848437352</v>
      </c>
      <c r="P29" s="16">
        <f t="shared" si="5"/>
        <v>0.25944752848437352</v>
      </c>
      <c r="Q29" s="16"/>
      <c r="R29" s="15">
        <v>3.36264011867708E-2</v>
      </c>
      <c r="S29" s="15">
        <f t="shared" si="6"/>
        <v>-0.17268722567976372</v>
      </c>
      <c r="T29" s="16">
        <f t="shared" si="7"/>
        <v>0.17268722567976372</v>
      </c>
    </row>
    <row r="30" spans="1:20" x14ac:dyDescent="0.35">
      <c r="A30" s="14">
        <v>43949</v>
      </c>
      <c r="B30" s="15">
        <v>3.2595479735930701</v>
      </c>
      <c r="C30" s="18"/>
      <c r="D30" s="15">
        <v>2.7429999999999999</v>
      </c>
      <c r="E30" s="15">
        <f t="shared" si="0"/>
        <v>-0.15847227216099791</v>
      </c>
      <c r="F30" s="16">
        <f t="shared" si="1"/>
        <v>0.15847227216099791</v>
      </c>
      <c r="G30" s="16"/>
      <c r="H30" s="15">
        <v>2.8403326110134701</v>
      </c>
      <c r="I30" s="15">
        <f t="shared" si="2"/>
        <v>-0.12861150256901721</v>
      </c>
      <c r="J30" s="16">
        <f t="shared" si="3"/>
        <v>0.12861150256901721</v>
      </c>
      <c r="K30" s="14">
        <v>43949</v>
      </c>
      <c r="L30" s="15">
        <v>3.3333009285852297E-2</v>
      </c>
      <c r="M30" s="18"/>
      <c r="N30" s="15">
        <v>3.0099999999999998E-2</v>
      </c>
      <c r="O30" s="15">
        <f t="shared" si="4"/>
        <v>-9.6991221468398947E-2</v>
      </c>
      <c r="P30" s="16">
        <f t="shared" si="5"/>
        <v>9.6991221468398947E-2</v>
      </c>
      <c r="Q30" s="16"/>
      <c r="R30" s="15">
        <v>3.7119149097454E-2</v>
      </c>
      <c r="S30" s="15">
        <f t="shared" si="6"/>
        <v>0.11358529855894753</v>
      </c>
      <c r="T30" s="16">
        <f t="shared" si="7"/>
        <v>0.11358529855894753</v>
      </c>
    </row>
    <row r="31" spans="1:20" x14ac:dyDescent="0.35">
      <c r="A31" s="14">
        <v>43950</v>
      </c>
      <c r="B31" s="15">
        <v>3.2173718027936</v>
      </c>
      <c r="C31" s="18"/>
      <c r="D31" s="15">
        <v>2.7523</v>
      </c>
      <c r="E31" s="15">
        <f t="shared" si="0"/>
        <v>-0.14455022027289</v>
      </c>
      <c r="F31" s="16">
        <f t="shared" si="1"/>
        <v>0.14455022027289</v>
      </c>
      <c r="G31" s="16"/>
      <c r="H31" s="15">
        <v>3.1255646254145</v>
      </c>
      <c r="I31" s="15">
        <f t="shared" si="2"/>
        <v>-2.8534836197478056E-2</v>
      </c>
      <c r="J31" s="16">
        <f t="shared" si="3"/>
        <v>2.8534836197478056E-2</v>
      </c>
      <c r="K31" s="14">
        <v>43950</v>
      </c>
      <c r="L31" s="15">
        <v>4.2131419740617203E-2</v>
      </c>
      <c r="M31" s="18"/>
      <c r="N31" s="15">
        <v>3.0099999999999998E-2</v>
      </c>
      <c r="O31" s="15">
        <f t="shared" si="4"/>
        <v>-0.28556881810982976</v>
      </c>
      <c r="P31" s="16">
        <f t="shared" si="5"/>
        <v>0.28556881810982976</v>
      </c>
      <c r="Q31" s="16"/>
      <c r="R31" s="15">
        <v>3.8091238571012202E-2</v>
      </c>
      <c r="S31" s="15">
        <f t="shared" si="6"/>
        <v>-9.5894731164495386E-2</v>
      </c>
      <c r="T31" s="16">
        <f t="shared" si="7"/>
        <v>9.5894731164495386E-2</v>
      </c>
    </row>
    <row r="32" spans="1:20" x14ac:dyDescent="0.35">
      <c r="A32" s="14">
        <v>43951</v>
      </c>
      <c r="B32" s="15">
        <v>5.9939654307718602</v>
      </c>
      <c r="C32" s="18"/>
      <c r="D32" s="15">
        <v>2.7616000000000001</v>
      </c>
      <c r="E32" s="15">
        <f t="shared" si="0"/>
        <v>-0.53926994876839307</v>
      </c>
      <c r="F32" s="16">
        <f t="shared" si="1"/>
        <v>0.53926994876839307</v>
      </c>
      <c r="G32" s="16"/>
      <c r="H32" s="15">
        <v>5.5471570621010304</v>
      </c>
      <c r="I32" s="15">
        <f t="shared" si="2"/>
        <v>-7.4543033961624455E-2</v>
      </c>
      <c r="J32" s="16">
        <f t="shared" si="3"/>
        <v>7.4543033961624455E-2</v>
      </c>
      <c r="K32" s="14">
        <v>43951</v>
      </c>
      <c r="L32" s="15">
        <v>3.40966643299907E-2</v>
      </c>
      <c r="M32" s="18"/>
      <c r="N32" s="15">
        <v>3.0099999999999998E-2</v>
      </c>
      <c r="O32" s="15">
        <f t="shared" si="4"/>
        <v>-0.11721569861821707</v>
      </c>
      <c r="P32" s="16">
        <f t="shared" si="5"/>
        <v>0.11721569861821707</v>
      </c>
      <c r="Q32" s="16"/>
      <c r="R32" s="15">
        <v>3.9066502360158302E-2</v>
      </c>
      <c r="S32" s="15">
        <f t="shared" si="6"/>
        <v>0.14575730875223</v>
      </c>
      <c r="T32" s="16">
        <f t="shared" si="7"/>
        <v>0.14575730875223</v>
      </c>
    </row>
    <row r="33" spans="1:20" x14ac:dyDescent="0.35">
      <c r="A33" s="14"/>
      <c r="B33" s="15"/>
      <c r="C33" s="18"/>
      <c r="D33" s="15"/>
      <c r="E33" s="15"/>
      <c r="F33" s="16"/>
      <c r="G33" s="16"/>
      <c r="H33" s="15"/>
      <c r="I33" s="15"/>
      <c r="J33" s="16"/>
      <c r="K33" s="14"/>
      <c r="L33" s="15"/>
      <c r="M33" s="18"/>
      <c r="N33" s="15"/>
      <c r="O33" s="15"/>
      <c r="P33" s="16"/>
      <c r="Q33" s="16"/>
      <c r="R33" s="15"/>
      <c r="S33" s="15"/>
      <c r="T33" s="16"/>
    </row>
    <row r="34" spans="1:20" x14ac:dyDescent="0.35">
      <c r="A34" s="14" t="s">
        <v>20</v>
      </c>
      <c r="B34" s="15">
        <f>AVERAGE(B2:B32)</f>
        <v>2.5054929907593508</v>
      </c>
      <c r="C34" s="15"/>
      <c r="D34" s="15">
        <f>AVERAGE(D2:D32)</f>
        <v>2.6310333333333333</v>
      </c>
      <c r="E34" s="15"/>
      <c r="F34" s="16"/>
      <c r="G34" s="16"/>
      <c r="H34" s="15">
        <f>AVERAGE(H2:H32)</f>
        <v>2.812759046988873</v>
      </c>
      <c r="I34" s="17"/>
      <c r="J34" s="16"/>
      <c r="K34" s="14" t="s">
        <v>21</v>
      </c>
      <c r="L34" s="15">
        <f>AVERAGE(L2:L32)</f>
        <v>3.0498650820925784E-2</v>
      </c>
      <c r="M34" s="15"/>
      <c r="N34" s="15">
        <f>AVERAGE(N2:N32)</f>
        <v>2.9760000000000016E-2</v>
      </c>
      <c r="O34" s="15"/>
      <c r="P34" s="16"/>
      <c r="Q34" s="16"/>
      <c r="R34" s="15">
        <f>AVERAGE(R2:R32)</f>
        <v>3.2236903296514768E-2</v>
      </c>
      <c r="S34" s="15"/>
      <c r="T34" s="15"/>
    </row>
    <row r="35" spans="1:20" x14ac:dyDescent="0.35">
      <c r="A35" s="18" t="s">
        <v>22</v>
      </c>
      <c r="B35" s="15">
        <f>MEDIAN(B2:C32)</f>
        <v>2.9563735159559803</v>
      </c>
      <c r="C35" s="15"/>
      <c r="D35" s="15">
        <f>MEDIAN(D2:E32)</f>
        <v>2.5172499999999998</v>
      </c>
      <c r="E35" s="15"/>
      <c r="F35" s="15"/>
      <c r="G35" s="15"/>
      <c r="H35" s="15">
        <f>MEDIAN(H2:I32)</f>
        <v>2.3262231347305651</v>
      </c>
      <c r="I35" s="18"/>
      <c r="J35" s="15"/>
      <c r="K35" s="18" t="s">
        <v>23</v>
      </c>
      <c r="L35" s="15">
        <f>MEDIAN(L2:M32)</f>
        <v>3.3714836807921499E-2</v>
      </c>
      <c r="M35" s="15"/>
      <c r="N35" s="15">
        <f>MEDIAN(N2:O32)</f>
        <v>2.9650000000000003E-2</v>
      </c>
      <c r="O35" s="15"/>
      <c r="P35" s="15"/>
      <c r="Q35" s="15"/>
      <c r="R35" s="15">
        <f>MEDIAN(R2:S32)</f>
        <v>3.35593843285601E-2</v>
      </c>
      <c r="S35" s="15"/>
      <c r="T35" s="19"/>
    </row>
    <row r="36" spans="1:20" x14ac:dyDescent="0.35">
      <c r="A36" s="18" t="s">
        <v>24</v>
      </c>
      <c r="B36" s="15">
        <f>_xlfn.STDEV.S(B2:C32)</f>
        <v>1.2604260551960602</v>
      </c>
      <c r="C36" s="15"/>
      <c r="D36" s="15">
        <f>_xlfn.STDEV.S(D2:E32)</f>
        <v>1.3076514530124708</v>
      </c>
      <c r="E36" s="15"/>
      <c r="F36" s="15"/>
      <c r="G36" s="15"/>
      <c r="H36" s="15">
        <f>_xlfn.STDEV.S(H2:I32)</f>
        <v>1.5252299965614773</v>
      </c>
      <c r="I36" s="18"/>
      <c r="J36" s="19"/>
      <c r="K36" s="18" t="s">
        <v>25</v>
      </c>
      <c r="L36" s="15">
        <f>_xlfn.STDEV.S(L2:M32)</f>
        <v>1.1143087051543966E-2</v>
      </c>
      <c r="M36" s="15"/>
      <c r="N36" s="15">
        <f>_xlfn.STDEV.S(N2:O32)</f>
        <v>0.40871790620144582</v>
      </c>
      <c r="O36" s="15"/>
      <c r="P36" s="15"/>
      <c r="Q36" s="15"/>
      <c r="R36" s="15">
        <f>_xlfn.STDEV.S(R2:S32)</f>
        <v>0.47887559980860323</v>
      </c>
      <c r="S36" s="15"/>
      <c r="T36" s="15"/>
    </row>
    <row r="37" spans="1:20" x14ac:dyDescent="0.35">
      <c r="A37" s="18" t="s">
        <v>26</v>
      </c>
      <c r="B37" s="15"/>
      <c r="C37" s="15"/>
      <c r="D37" s="15">
        <f>SUM(F2:F32)</f>
        <v>22.651877595883125</v>
      </c>
      <c r="E37" s="15"/>
      <c r="F37" s="15"/>
      <c r="G37" s="15"/>
      <c r="H37" s="15">
        <f>SUM(J2:J32)</f>
        <v>25.726167711809101</v>
      </c>
      <c r="I37" s="18"/>
      <c r="J37" s="15"/>
      <c r="K37" s="18"/>
      <c r="L37" s="15"/>
      <c r="M37" s="15"/>
      <c r="N37" s="15">
        <f>SUM(P2:P32)</f>
        <v>13.025356306000161</v>
      </c>
      <c r="O37" s="15"/>
      <c r="P37" s="15"/>
      <c r="Q37" s="15"/>
      <c r="R37" s="15">
        <f>SUM(T2:T32)</f>
        <v>14.200928970626801</v>
      </c>
      <c r="S37" s="15"/>
      <c r="T37" s="23"/>
    </row>
    <row r="38" spans="1:20" x14ac:dyDescent="0.35">
      <c r="A38" s="20" t="s">
        <v>1</v>
      </c>
      <c r="B38" s="21"/>
      <c r="C38" s="21"/>
      <c r="D38" s="22">
        <f>COUNT(D2:D32)</f>
        <v>30</v>
      </c>
      <c r="E38" s="22"/>
      <c r="F38" s="22"/>
      <c r="G38" s="22"/>
      <c r="H38" s="22">
        <f>COUNT(H2:H32)</f>
        <v>30</v>
      </c>
      <c r="I38" s="22"/>
      <c r="J38" s="22"/>
      <c r="K38" s="22"/>
      <c r="L38" s="22"/>
      <c r="M38" s="22"/>
      <c r="N38" s="22">
        <f>COUNT(N2:N32)</f>
        <v>30</v>
      </c>
      <c r="O38" s="22"/>
      <c r="P38" s="22"/>
      <c r="Q38" s="22"/>
      <c r="R38" s="22">
        <f>COUNT(R2:R32)</f>
        <v>30</v>
      </c>
      <c r="S38" s="22"/>
      <c r="T38" s="23"/>
    </row>
    <row r="39" spans="1:20" x14ac:dyDescent="0.35">
      <c r="A39" s="20" t="s">
        <v>4</v>
      </c>
      <c r="B39" s="21"/>
      <c r="C39" s="21"/>
      <c r="D39" s="21">
        <f>(D37/D38)*100</f>
        <v>75.506258652943743</v>
      </c>
      <c r="E39" s="21"/>
      <c r="F39" s="21"/>
      <c r="G39" s="21"/>
      <c r="H39" s="21">
        <f>(H37/H38)*100</f>
        <v>85.75389237269701</v>
      </c>
      <c r="I39" s="20"/>
      <c r="J39" s="20"/>
      <c r="K39" s="20"/>
      <c r="L39" s="21"/>
      <c r="M39" s="21"/>
      <c r="N39" s="21">
        <f>(N37/N38)*100</f>
        <v>43.417854353333865</v>
      </c>
      <c r="O39" s="21"/>
      <c r="P39" s="21"/>
      <c r="Q39" s="21"/>
      <c r="R39" s="21">
        <f>(R37/R38)*100</f>
        <v>47.336429902089336</v>
      </c>
      <c r="S39" s="21"/>
      <c r="T39" s="2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activeCell="E41" sqref="E41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6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3.88</v>
      </c>
      <c r="C3" s="3"/>
      <c r="D3" s="5">
        <v>3.8408000000000002</v>
      </c>
      <c r="E3" s="5">
        <f>(D3-B3)/B3</f>
        <v>-1.0103092783505073E-2</v>
      </c>
      <c r="F3" s="6">
        <f t="shared" ref="F3:F31" si="0">ABS((B3-D3)/B3)</f>
        <v>1.0103092783505073E-2</v>
      </c>
      <c r="G3" s="6"/>
      <c r="H3" s="5">
        <v>3.88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10.9</v>
      </c>
      <c r="C4" s="3"/>
      <c r="D4" s="5">
        <v>3.8292999999999999</v>
      </c>
      <c r="E4" s="5">
        <f t="shared" ref="E4:E31" si="1">(D4-B4)/B4</f>
        <v>-0.64868807339449541</v>
      </c>
      <c r="F4" s="6">
        <f t="shared" si="0"/>
        <v>0.64868807339449541</v>
      </c>
      <c r="G4" s="6"/>
      <c r="H4" s="5">
        <v>12.878342590000001</v>
      </c>
      <c r="I4" s="5">
        <f t="shared" ref="I4:I31" si="2">(H4-B4)/B4</f>
        <v>0.18149932018348627</v>
      </c>
      <c r="J4" s="6">
        <f t="shared" ref="J4:J31" si="3">ABS((B4-H4)/B4)</f>
        <v>0.18149932018348627</v>
      </c>
    </row>
    <row r="5" spans="1:10" x14ac:dyDescent="0.35">
      <c r="A5" s="4">
        <v>43924</v>
      </c>
      <c r="B5" s="5">
        <v>4.3499999999999996</v>
      </c>
      <c r="C5" s="3"/>
      <c r="D5" s="5">
        <v>3.8178000000000001</v>
      </c>
      <c r="E5" s="5">
        <f t="shared" si="1"/>
        <v>-0.12234482758620681</v>
      </c>
      <c r="F5" s="6">
        <f t="shared" si="0"/>
        <v>0.12234482758620681</v>
      </c>
      <c r="G5" s="6"/>
      <c r="H5" s="5">
        <v>4.8816979429999998</v>
      </c>
      <c r="I5" s="5">
        <f t="shared" si="2"/>
        <v>0.12222941218390809</v>
      </c>
      <c r="J5" s="6">
        <f t="shared" si="3"/>
        <v>0.12222941218390809</v>
      </c>
    </row>
    <row r="6" spans="1:10" x14ac:dyDescent="0.35">
      <c r="A6" s="4">
        <v>43925</v>
      </c>
      <c r="B6" s="5">
        <v>3.31</v>
      </c>
      <c r="C6" s="3"/>
      <c r="D6" s="5">
        <v>3.8062999999999998</v>
      </c>
      <c r="E6" s="5">
        <f t="shared" si="1"/>
        <v>0.14993957703927485</v>
      </c>
      <c r="F6" s="6">
        <f t="shared" si="0"/>
        <v>0.14993957703927485</v>
      </c>
      <c r="G6" s="6"/>
      <c r="H6" s="5">
        <v>3.6932029590000002</v>
      </c>
      <c r="I6" s="5">
        <f t="shared" si="2"/>
        <v>0.11577128670694868</v>
      </c>
      <c r="J6" s="6">
        <f t="shared" si="3"/>
        <v>0.11577128670694868</v>
      </c>
    </row>
    <row r="7" spans="1:10" x14ac:dyDescent="0.35">
      <c r="A7" s="4">
        <v>43926</v>
      </c>
      <c r="B7" s="5">
        <v>3.31</v>
      </c>
      <c r="C7" s="3"/>
      <c r="D7" s="5">
        <v>3.7949000000000002</v>
      </c>
      <c r="E7" s="5">
        <f t="shared" si="1"/>
        <v>0.14649546827794566</v>
      </c>
      <c r="F7" s="6">
        <f t="shared" si="0"/>
        <v>0.14649546827794566</v>
      </c>
      <c r="G7" s="6"/>
      <c r="H7" s="5">
        <v>7.77494409</v>
      </c>
      <c r="I7" s="5">
        <f t="shared" si="2"/>
        <v>1.3489257069486402</v>
      </c>
      <c r="J7" s="6">
        <f t="shared" si="3"/>
        <v>1.3489257069486402</v>
      </c>
    </row>
    <row r="8" spans="1:10" x14ac:dyDescent="0.35">
      <c r="A8" s="4">
        <v>43927</v>
      </c>
      <c r="B8" s="5">
        <v>3.72</v>
      </c>
      <c r="C8" s="3"/>
      <c r="D8" s="5">
        <v>3.7835000000000001</v>
      </c>
      <c r="E8" s="5">
        <f t="shared" si="1"/>
        <v>1.7069892473118249E-2</v>
      </c>
      <c r="F8" s="6">
        <f t="shared" si="0"/>
        <v>1.7069892473118249E-2</v>
      </c>
      <c r="G8" s="6"/>
      <c r="H8" s="5">
        <v>4.4173702529999996</v>
      </c>
      <c r="I8" s="5">
        <f t="shared" si="2"/>
        <v>0.18746512177419339</v>
      </c>
      <c r="J8" s="6">
        <f t="shared" si="3"/>
        <v>0.18746512177419339</v>
      </c>
    </row>
    <row r="9" spans="1:10" x14ac:dyDescent="0.35">
      <c r="A9" s="4">
        <v>43928</v>
      </c>
      <c r="B9" s="5">
        <v>3.15</v>
      </c>
      <c r="C9" s="3"/>
      <c r="D9" s="5">
        <v>3.7722000000000002</v>
      </c>
      <c r="E9" s="5">
        <f t="shared" si="1"/>
        <v>0.19752380952380963</v>
      </c>
      <c r="F9" s="6">
        <f t="shared" si="0"/>
        <v>0.19752380952380963</v>
      </c>
      <c r="G9" s="6"/>
      <c r="H9" s="5">
        <v>8.6213331409999991</v>
      </c>
      <c r="I9" s="5">
        <f t="shared" si="2"/>
        <v>1.7369311558730156</v>
      </c>
      <c r="J9" s="6">
        <f t="shared" si="3"/>
        <v>1.7369311558730156</v>
      </c>
    </row>
    <row r="10" spans="1:10" x14ac:dyDescent="0.35">
      <c r="A10" s="4">
        <v>43929</v>
      </c>
      <c r="B10" s="5">
        <v>3.17</v>
      </c>
      <c r="C10" s="3"/>
      <c r="D10" s="5">
        <v>3.7608999999999999</v>
      </c>
      <c r="E10" s="5">
        <f t="shared" si="1"/>
        <v>0.186403785488959</v>
      </c>
      <c r="F10" s="6">
        <f t="shared" si="0"/>
        <v>0.186403785488959</v>
      </c>
      <c r="G10" s="6"/>
      <c r="H10" s="5">
        <v>4.0137929970000004</v>
      </c>
      <c r="I10" s="5">
        <f t="shared" si="2"/>
        <v>0.26618075615141973</v>
      </c>
      <c r="J10" s="6">
        <f t="shared" si="3"/>
        <v>0.26618075615141973</v>
      </c>
    </row>
    <row r="11" spans="1:10" x14ac:dyDescent="0.35">
      <c r="A11" s="4">
        <v>43930</v>
      </c>
      <c r="B11" s="5">
        <v>5.94</v>
      </c>
      <c r="C11" s="3"/>
      <c r="D11" s="5">
        <v>3.7496</v>
      </c>
      <c r="E11" s="5">
        <f t="shared" si="1"/>
        <v>-0.36875420875420878</v>
      </c>
      <c r="F11" s="6">
        <f t="shared" si="0"/>
        <v>0.36875420875420878</v>
      </c>
      <c r="G11" s="6"/>
      <c r="H11" s="5">
        <v>5.4160003510000001</v>
      </c>
      <c r="I11" s="5">
        <f t="shared" si="2"/>
        <v>-8.8215429124579164E-2</v>
      </c>
      <c r="J11" s="6">
        <f t="shared" si="3"/>
        <v>8.8215429124579164E-2</v>
      </c>
    </row>
    <row r="12" spans="1:10" x14ac:dyDescent="0.35">
      <c r="A12" s="4">
        <v>43931</v>
      </c>
      <c r="B12" s="5">
        <v>4.9800000000000004</v>
      </c>
      <c r="C12" s="3"/>
      <c r="D12" s="5">
        <v>3.7383999999999999</v>
      </c>
      <c r="E12" s="5">
        <f t="shared" si="1"/>
        <v>-0.2493172690763053</v>
      </c>
      <c r="F12" s="6">
        <f t="shared" si="0"/>
        <v>0.2493172690763053</v>
      </c>
      <c r="G12" s="6"/>
      <c r="H12" s="5">
        <v>4.6464657090000001</v>
      </c>
      <c r="I12" s="5">
        <f t="shared" si="2"/>
        <v>-6.6974757228915716E-2</v>
      </c>
      <c r="J12" s="6">
        <f t="shared" si="3"/>
        <v>6.6974757228915716E-2</v>
      </c>
    </row>
    <row r="13" spans="1:10" x14ac:dyDescent="0.35">
      <c r="A13" s="4">
        <v>43932</v>
      </c>
      <c r="B13" s="5">
        <v>2.85</v>
      </c>
      <c r="C13" s="3"/>
      <c r="D13" s="5">
        <v>3.7271000000000001</v>
      </c>
      <c r="E13" s="5">
        <f t="shared" si="1"/>
        <v>0.30775438596491228</v>
      </c>
      <c r="F13" s="6">
        <f t="shared" si="0"/>
        <v>0.30775438596491228</v>
      </c>
      <c r="G13" s="6"/>
      <c r="H13" s="5">
        <v>3.4519024840000001</v>
      </c>
      <c r="I13" s="5">
        <f t="shared" si="2"/>
        <v>0.21119385403508772</v>
      </c>
      <c r="J13" s="6">
        <f t="shared" si="3"/>
        <v>0.21119385403508772</v>
      </c>
    </row>
    <row r="14" spans="1:10" x14ac:dyDescent="0.35">
      <c r="A14" s="4">
        <v>43933</v>
      </c>
      <c r="B14" s="5">
        <v>2.7</v>
      </c>
      <c r="C14" s="3"/>
      <c r="D14" s="5">
        <v>3.7160000000000002</v>
      </c>
      <c r="E14" s="5">
        <f t="shared" si="1"/>
        <v>0.3762962962962963</v>
      </c>
      <c r="F14" s="6">
        <f t="shared" si="0"/>
        <v>0.3762962962962963</v>
      </c>
      <c r="G14" s="6"/>
      <c r="H14" s="5">
        <v>4.6794054120000004</v>
      </c>
      <c r="I14" s="5">
        <f t="shared" si="2"/>
        <v>0.73311311555555558</v>
      </c>
      <c r="J14" s="6">
        <f t="shared" si="3"/>
        <v>0.73311311555555558</v>
      </c>
    </row>
    <row r="15" spans="1:10" x14ac:dyDescent="0.35">
      <c r="A15" s="4">
        <v>43934</v>
      </c>
      <c r="B15" s="5">
        <v>16.71</v>
      </c>
      <c r="C15" s="3"/>
      <c r="D15" s="5">
        <v>3.7048000000000001</v>
      </c>
      <c r="E15" s="5">
        <f t="shared" si="1"/>
        <v>-0.7782884500299222</v>
      </c>
      <c r="F15" s="6">
        <f t="shared" si="0"/>
        <v>0.7782884500299222</v>
      </c>
      <c r="G15" s="6"/>
      <c r="H15" s="5">
        <v>8.3271332650000005</v>
      </c>
      <c r="I15" s="5">
        <f t="shared" si="2"/>
        <v>-0.50166766816277675</v>
      </c>
      <c r="J15" s="6">
        <f t="shared" si="3"/>
        <v>0.50166766816277675</v>
      </c>
    </row>
    <row r="16" spans="1:10" x14ac:dyDescent="0.35">
      <c r="A16" s="4">
        <v>43935</v>
      </c>
      <c r="B16" s="5">
        <v>3.85</v>
      </c>
      <c r="C16" s="3"/>
      <c r="D16" s="5">
        <v>3.6937000000000002</v>
      </c>
      <c r="E16" s="5">
        <f t="shared" si="1"/>
        <v>-4.059740259740257E-2</v>
      </c>
      <c r="F16" s="6">
        <f t="shared" si="0"/>
        <v>4.059740259740257E-2</v>
      </c>
      <c r="G16" s="6"/>
      <c r="H16" s="5">
        <v>4.0990499050000002</v>
      </c>
      <c r="I16" s="5">
        <f t="shared" si="2"/>
        <v>6.4688287012987039E-2</v>
      </c>
      <c r="J16" s="6">
        <f t="shared" si="3"/>
        <v>6.4688287012987039E-2</v>
      </c>
    </row>
    <row r="17" spans="1:10" x14ac:dyDescent="0.35">
      <c r="A17" s="4">
        <v>43936</v>
      </c>
      <c r="B17" s="5">
        <v>3.27</v>
      </c>
      <c r="C17" s="3"/>
      <c r="D17" s="5">
        <v>3.6825999999999999</v>
      </c>
      <c r="E17" s="5">
        <f t="shared" si="1"/>
        <v>0.12617737003058099</v>
      </c>
      <c r="F17" s="6">
        <f t="shared" si="0"/>
        <v>0.12617737003058099</v>
      </c>
      <c r="G17" s="6"/>
      <c r="H17" s="5">
        <v>4.8697209409999997</v>
      </c>
      <c r="I17" s="5">
        <f t="shared" si="2"/>
        <v>0.48921129694189591</v>
      </c>
      <c r="J17" s="6">
        <f t="shared" si="3"/>
        <v>0.48921129694189591</v>
      </c>
    </row>
    <row r="18" spans="1:10" x14ac:dyDescent="0.35">
      <c r="A18" s="4">
        <v>43937</v>
      </c>
      <c r="B18" s="5">
        <v>4.24</v>
      </c>
      <c r="C18" s="3"/>
      <c r="D18" s="5">
        <v>3.6716000000000002</v>
      </c>
      <c r="E18" s="5">
        <f t="shared" si="1"/>
        <v>-0.13405660377358491</v>
      </c>
      <c r="F18" s="6">
        <f t="shared" si="0"/>
        <v>0.13405660377358491</v>
      </c>
      <c r="G18" s="6"/>
      <c r="H18" s="5">
        <v>3.1372651309999999</v>
      </c>
      <c r="I18" s="5">
        <f t="shared" si="2"/>
        <v>-0.26007897853773593</v>
      </c>
      <c r="J18" s="6">
        <f t="shared" si="3"/>
        <v>0.26007897853773593</v>
      </c>
    </row>
    <row r="19" spans="1:10" x14ac:dyDescent="0.35">
      <c r="A19" s="4">
        <v>43938</v>
      </c>
      <c r="B19" s="5">
        <v>4.0199999999999996</v>
      </c>
      <c r="C19" s="3"/>
      <c r="D19" s="5">
        <v>3.6606000000000001</v>
      </c>
      <c r="E19" s="5">
        <f t="shared" si="1"/>
        <v>-8.9402985074626753E-2</v>
      </c>
      <c r="F19" s="6">
        <f t="shared" si="0"/>
        <v>8.9402985074626753E-2</v>
      </c>
      <c r="G19" s="6"/>
      <c r="H19" s="5">
        <v>3.895713626</v>
      </c>
      <c r="I19" s="5">
        <f t="shared" si="2"/>
        <v>-3.091700845771133E-2</v>
      </c>
      <c r="J19" s="6">
        <f t="shared" si="3"/>
        <v>3.091700845771133E-2</v>
      </c>
    </row>
    <row r="20" spans="1:10" x14ac:dyDescent="0.35">
      <c r="A20" s="4">
        <v>43939</v>
      </c>
      <c r="B20" s="5">
        <v>2.87</v>
      </c>
      <c r="C20" s="3"/>
      <c r="D20" s="5">
        <v>3.6496</v>
      </c>
      <c r="E20" s="5">
        <f t="shared" si="1"/>
        <v>0.27163763066202085</v>
      </c>
      <c r="F20" s="6">
        <f t="shared" si="0"/>
        <v>0.27163763066202085</v>
      </c>
      <c r="G20" s="6"/>
      <c r="H20" s="5">
        <v>3.741478463</v>
      </c>
      <c r="I20" s="5">
        <f t="shared" si="2"/>
        <v>0.30365103240418112</v>
      </c>
      <c r="J20" s="6">
        <f t="shared" si="3"/>
        <v>0.30365103240418112</v>
      </c>
    </row>
    <row r="21" spans="1:10" x14ac:dyDescent="0.35">
      <c r="A21" s="4">
        <v>43940</v>
      </c>
      <c r="B21" s="5">
        <v>2.96</v>
      </c>
      <c r="C21" s="3"/>
      <c r="D21" s="5">
        <v>3.6385999999999998</v>
      </c>
      <c r="E21" s="5">
        <f t="shared" si="1"/>
        <v>0.22925675675675672</v>
      </c>
      <c r="F21" s="6">
        <f t="shared" si="0"/>
        <v>0.22925675675675672</v>
      </c>
      <c r="G21" s="6"/>
      <c r="H21" s="5">
        <v>3.3138023250000002</v>
      </c>
      <c r="I21" s="5">
        <f t="shared" si="2"/>
        <v>0.11952781250000007</v>
      </c>
      <c r="J21" s="6">
        <f t="shared" si="3"/>
        <v>0.11952781250000007</v>
      </c>
    </row>
    <row r="22" spans="1:10" x14ac:dyDescent="0.35">
      <c r="A22" s="4">
        <v>43941</v>
      </c>
      <c r="B22" s="5">
        <v>4.33</v>
      </c>
      <c r="C22" s="3"/>
      <c r="D22" s="5">
        <v>3.6276999999999999</v>
      </c>
      <c r="E22" s="5">
        <f t="shared" si="1"/>
        <v>-0.16219399538106238</v>
      </c>
      <c r="F22" s="6">
        <f t="shared" si="0"/>
        <v>0.16219399538106238</v>
      </c>
      <c r="G22" s="6"/>
      <c r="H22" s="5">
        <v>3.2540684080000002</v>
      </c>
      <c r="I22" s="5">
        <f t="shared" si="2"/>
        <v>-0.24848304665127019</v>
      </c>
      <c r="J22" s="6">
        <f t="shared" si="3"/>
        <v>0.24848304665127019</v>
      </c>
    </row>
    <row r="23" spans="1:10" x14ac:dyDescent="0.35">
      <c r="A23" s="4">
        <v>43942</v>
      </c>
      <c r="B23" s="5">
        <v>2.63</v>
      </c>
      <c r="C23" s="3"/>
      <c r="D23" s="5">
        <v>3.6168</v>
      </c>
      <c r="E23" s="5">
        <f t="shared" si="1"/>
        <v>0.37520912547528523</v>
      </c>
      <c r="F23" s="6">
        <f t="shared" si="0"/>
        <v>0.37520912547528523</v>
      </c>
      <c r="G23" s="6"/>
      <c r="H23" s="5">
        <v>4.4021255330000004</v>
      </c>
      <c r="I23" s="5">
        <f t="shared" si="2"/>
        <v>0.67381198973384049</v>
      </c>
      <c r="J23" s="6">
        <f t="shared" si="3"/>
        <v>0.67381198973384049</v>
      </c>
    </row>
    <row r="24" spans="1:10" x14ac:dyDescent="0.35">
      <c r="A24" s="4">
        <v>43943</v>
      </c>
      <c r="B24" s="5">
        <v>11.78</v>
      </c>
      <c r="C24" s="3"/>
      <c r="D24" s="5">
        <v>3.6059999999999999</v>
      </c>
      <c r="E24" s="5">
        <f t="shared" si="1"/>
        <v>-0.69388794567062817</v>
      </c>
      <c r="F24" s="6">
        <f t="shared" si="0"/>
        <v>0.69388794567062817</v>
      </c>
      <c r="G24" s="6"/>
      <c r="H24" s="5">
        <v>3.236064957</v>
      </c>
      <c r="I24" s="5">
        <f t="shared" si="2"/>
        <v>-0.72529159957555178</v>
      </c>
      <c r="J24" s="6">
        <f t="shared" si="3"/>
        <v>0.72529159957555178</v>
      </c>
    </row>
    <row r="25" spans="1:10" x14ac:dyDescent="0.35">
      <c r="A25" s="4">
        <v>43944</v>
      </c>
      <c r="B25" s="5">
        <v>3.26</v>
      </c>
      <c r="C25" s="3"/>
      <c r="D25" s="5">
        <v>3.5952000000000002</v>
      </c>
      <c r="E25" s="5">
        <f t="shared" si="1"/>
        <v>0.10282208588957067</v>
      </c>
      <c r="F25" s="6">
        <f t="shared" si="0"/>
        <v>0.10282208588957067</v>
      </c>
      <c r="G25" s="6"/>
      <c r="H25" s="5">
        <v>3.749866334</v>
      </c>
      <c r="I25" s="5">
        <f t="shared" si="2"/>
        <v>0.15026574662576694</v>
      </c>
      <c r="J25" s="6">
        <f t="shared" si="3"/>
        <v>0.15026574662576694</v>
      </c>
    </row>
    <row r="26" spans="1:10" x14ac:dyDescent="0.35">
      <c r="A26" s="4">
        <v>43945</v>
      </c>
      <c r="B26" s="5">
        <v>4.1399999999999997</v>
      </c>
      <c r="C26" s="3"/>
      <c r="D26" s="5">
        <v>3.5844</v>
      </c>
      <c r="E26" s="5">
        <f t="shared" si="1"/>
        <v>-0.13420289855072456</v>
      </c>
      <c r="F26" s="6">
        <f t="shared" si="0"/>
        <v>0.13420289855072456</v>
      </c>
      <c r="G26" s="6"/>
      <c r="H26" s="5">
        <v>8.6064750100000005</v>
      </c>
      <c r="I26" s="5">
        <f t="shared" si="2"/>
        <v>1.0788586980676331</v>
      </c>
      <c r="J26" s="6">
        <f t="shared" si="3"/>
        <v>1.0788586980676331</v>
      </c>
    </row>
    <row r="27" spans="1:10" x14ac:dyDescent="0.35">
      <c r="A27" s="4">
        <v>43946</v>
      </c>
      <c r="B27" s="5">
        <v>2.75</v>
      </c>
      <c r="C27" s="3"/>
      <c r="D27" s="5">
        <v>3.5737000000000001</v>
      </c>
      <c r="E27" s="5">
        <f t="shared" si="1"/>
        <v>0.29952727272727275</v>
      </c>
      <c r="F27" s="6">
        <f t="shared" si="0"/>
        <v>0.29952727272727275</v>
      </c>
      <c r="G27" s="6"/>
      <c r="H27" s="5">
        <v>3.571037112</v>
      </c>
      <c r="I27" s="5">
        <f t="shared" si="2"/>
        <v>0.29855894981818182</v>
      </c>
      <c r="J27" s="6">
        <f t="shared" si="3"/>
        <v>0.29855894981818182</v>
      </c>
    </row>
    <row r="28" spans="1:10" x14ac:dyDescent="0.35">
      <c r="A28" s="4">
        <v>43947</v>
      </c>
      <c r="B28" s="5">
        <v>2.2999999999999998</v>
      </c>
      <c r="C28" s="3"/>
      <c r="D28" s="5">
        <v>3.5629</v>
      </c>
      <c r="E28" s="5">
        <f t="shared" si="1"/>
        <v>0.54908695652173922</v>
      </c>
      <c r="F28" s="6">
        <f t="shared" si="0"/>
        <v>0.54908695652173922</v>
      </c>
      <c r="G28" s="6"/>
      <c r="H28" s="5">
        <v>3.4206844489999999</v>
      </c>
      <c r="I28" s="5">
        <f t="shared" si="2"/>
        <v>0.48725410826086962</v>
      </c>
      <c r="J28" s="6">
        <f t="shared" si="3"/>
        <v>0.48725410826086962</v>
      </c>
    </row>
    <row r="29" spans="1:10" x14ac:dyDescent="0.35">
      <c r="A29" s="4">
        <v>43948</v>
      </c>
      <c r="B29" s="5">
        <v>4.59</v>
      </c>
      <c r="C29" s="3"/>
      <c r="D29" s="5">
        <v>3.5522</v>
      </c>
      <c r="E29" s="5">
        <f t="shared" si="1"/>
        <v>-0.22610021786492371</v>
      </c>
      <c r="F29" s="6">
        <f t="shared" si="0"/>
        <v>0.22610021786492371</v>
      </c>
      <c r="G29" s="6"/>
      <c r="H29" s="5">
        <v>6.1284947059999997</v>
      </c>
      <c r="I29" s="5">
        <f t="shared" si="2"/>
        <v>0.33518403180827883</v>
      </c>
      <c r="J29" s="6">
        <f>ABS((B29-H29)/B29)</f>
        <v>0.33518403180827883</v>
      </c>
    </row>
    <row r="30" spans="1:10" x14ac:dyDescent="0.35">
      <c r="A30" s="4">
        <v>43949</v>
      </c>
      <c r="B30" s="5">
        <v>4.6900000000000004</v>
      </c>
      <c r="C30" s="3"/>
      <c r="D30" s="5">
        <v>3.5415999999999999</v>
      </c>
      <c r="E30" s="5">
        <f t="shared" si="1"/>
        <v>-0.24486140724946703</v>
      </c>
      <c r="F30" s="6">
        <f t="shared" si="0"/>
        <v>0.24486140724946703</v>
      </c>
      <c r="G30" s="6"/>
      <c r="H30" s="5">
        <v>3.0909914839999999</v>
      </c>
      <c r="I30" s="5">
        <f t="shared" si="2"/>
        <v>-0.34093998208955234</v>
      </c>
      <c r="J30" s="6">
        <f t="shared" si="3"/>
        <v>0.34093998208955234</v>
      </c>
    </row>
    <row r="31" spans="1:10" x14ac:dyDescent="0.35">
      <c r="A31" s="4">
        <v>43950</v>
      </c>
      <c r="B31" s="5">
        <v>3.62</v>
      </c>
      <c r="C31" s="3"/>
      <c r="D31" s="5">
        <v>3.5310000000000001</v>
      </c>
      <c r="E31" s="5">
        <f t="shared" si="1"/>
        <v>-2.4585635359116013E-2</v>
      </c>
      <c r="F31" s="6">
        <f t="shared" si="0"/>
        <v>2.4585635359116013E-2</v>
      </c>
      <c r="G31" s="6"/>
      <c r="H31" s="5">
        <v>5.6663167850000002</v>
      </c>
      <c r="I31" s="5">
        <f t="shared" si="2"/>
        <v>0.56528087983425412</v>
      </c>
      <c r="J31" s="6">
        <f t="shared" si="3"/>
        <v>0.56528087983425412</v>
      </c>
    </row>
    <row r="32" spans="1:10" x14ac:dyDescent="0.35">
      <c r="A32" s="4">
        <v>43951</v>
      </c>
      <c r="B32" s="3">
        <v>3.38</v>
      </c>
      <c r="C32" s="3"/>
      <c r="D32" s="5">
        <v>3.5204</v>
      </c>
      <c r="E32" s="5">
        <f t="shared" ref="E32" si="4">(D32-B32)/B32</f>
        <v>4.1538461538461566E-2</v>
      </c>
      <c r="F32" s="6">
        <f t="shared" ref="F32" si="5">ABS((B32-D32)/B32)</f>
        <v>4.1538461538461566E-2</v>
      </c>
      <c r="G32" s="6"/>
      <c r="H32" s="5">
        <v>4.1250032780000003</v>
      </c>
      <c r="I32" s="5">
        <f t="shared" ref="I32" si="6">(H32-B32)/B32</f>
        <v>0.22041517100591729</v>
      </c>
      <c r="J32" s="6">
        <f t="shared" ref="J32" si="7">ABS((B32-H32)/B32)</f>
        <v>0.22041517100591729</v>
      </c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7.3041238878121844</v>
      </c>
      <c r="G34" s="5"/>
      <c r="H34" s="3"/>
      <c r="I34" s="3"/>
      <c r="J34" s="5">
        <f>SUM(J3:J33)</f>
        <v>11.952586203254155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24.347079626040617</v>
      </c>
      <c r="G36" s="5"/>
      <c r="H36" s="3"/>
      <c r="I36" s="3" t="s">
        <v>4</v>
      </c>
      <c r="J36" s="5">
        <f>(J34/J35)*100</f>
        <v>39.841954010847189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7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0.38</v>
      </c>
      <c r="C3" s="3"/>
      <c r="D3" s="5">
        <v>0.4506</v>
      </c>
      <c r="E3" s="5">
        <f>(D3-B3)/B3</f>
        <v>0.1857894736842105</v>
      </c>
      <c r="F3" s="6">
        <f t="shared" ref="F3:F31" si="0">ABS((B3-D3)/B3)</f>
        <v>0.1857894736842105</v>
      </c>
      <c r="G3" s="6"/>
      <c r="H3" s="5">
        <v>0.38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0.43</v>
      </c>
      <c r="C4" s="3"/>
      <c r="D4" s="5">
        <v>0.4506</v>
      </c>
      <c r="E4" s="5">
        <f t="shared" ref="E4:E31" si="1">(D4-B4)/B4</f>
        <v>4.7906976744186064E-2</v>
      </c>
      <c r="F4" s="6">
        <f t="shared" si="0"/>
        <v>4.7906976744186064E-2</v>
      </c>
      <c r="G4" s="6"/>
      <c r="H4" s="5">
        <v>0.44776870200000002</v>
      </c>
      <c r="I4" s="5">
        <f t="shared" ref="I4:I31" si="2">(H4-B4)/B4</f>
        <v>4.1322562790697737E-2</v>
      </c>
      <c r="J4" s="6">
        <f t="shared" ref="J4:J31" si="3">ABS((B4-H4)/B4)</f>
        <v>4.1322562790697737E-2</v>
      </c>
    </row>
    <row r="5" spans="1:10" x14ac:dyDescent="0.35">
      <c r="A5" s="4">
        <v>43924</v>
      </c>
      <c r="B5" s="5">
        <v>0.44</v>
      </c>
      <c r="C5" s="3"/>
      <c r="D5" s="5">
        <v>0.45050000000000001</v>
      </c>
      <c r="E5" s="5">
        <f t="shared" si="1"/>
        <v>2.3863636363636385E-2</v>
      </c>
      <c r="F5" s="6">
        <f t="shared" si="0"/>
        <v>2.3863636363636385E-2</v>
      </c>
      <c r="G5" s="6"/>
      <c r="H5" s="5">
        <v>0.48059884200000003</v>
      </c>
      <c r="I5" s="5">
        <f t="shared" si="2"/>
        <v>9.2270095454545509E-2</v>
      </c>
      <c r="J5" s="6">
        <f t="shared" si="3"/>
        <v>9.2270095454545509E-2</v>
      </c>
    </row>
    <row r="6" spans="1:10" x14ac:dyDescent="0.35">
      <c r="A6" s="4">
        <v>43925</v>
      </c>
      <c r="B6" s="5">
        <v>0.47</v>
      </c>
      <c r="C6" s="3"/>
      <c r="D6" s="5">
        <v>0.45040000000000002</v>
      </c>
      <c r="E6" s="5">
        <f t="shared" si="1"/>
        <v>-4.1702127659574366E-2</v>
      </c>
      <c r="F6" s="6">
        <f t="shared" si="0"/>
        <v>4.1702127659574366E-2</v>
      </c>
      <c r="G6" s="6"/>
      <c r="H6" s="5">
        <v>0.446062762</v>
      </c>
      <c r="I6" s="5">
        <f t="shared" si="2"/>
        <v>-5.093029361702122E-2</v>
      </c>
      <c r="J6" s="6">
        <f t="shared" si="3"/>
        <v>5.093029361702122E-2</v>
      </c>
    </row>
    <row r="7" spans="1:10" x14ac:dyDescent="0.35">
      <c r="A7" s="4">
        <v>43926</v>
      </c>
      <c r="B7" s="5">
        <v>0.44</v>
      </c>
      <c r="C7" s="3"/>
      <c r="D7" s="5">
        <v>0.45040000000000002</v>
      </c>
      <c r="E7" s="5">
        <f t="shared" si="1"/>
        <v>2.3636363636363681E-2</v>
      </c>
      <c r="F7" s="6">
        <f t="shared" si="0"/>
        <v>2.3636363636363681E-2</v>
      </c>
      <c r="G7" s="6"/>
      <c r="H7" s="5">
        <v>0.426228147</v>
      </c>
      <c r="I7" s="5">
        <f t="shared" si="2"/>
        <v>-3.1299665909090911E-2</v>
      </c>
      <c r="J7" s="6">
        <f t="shared" si="3"/>
        <v>3.1299665909090911E-2</v>
      </c>
    </row>
    <row r="8" spans="1:10" x14ac:dyDescent="0.35">
      <c r="A8" s="4">
        <v>43927</v>
      </c>
      <c r="B8" s="5">
        <v>0.48</v>
      </c>
      <c r="C8" s="3"/>
      <c r="D8" s="5">
        <v>0.45029999999999998</v>
      </c>
      <c r="E8" s="5">
        <f t="shared" si="1"/>
        <v>-6.1875000000000013E-2</v>
      </c>
      <c r="F8" s="6">
        <f t="shared" si="0"/>
        <v>6.1875000000000013E-2</v>
      </c>
      <c r="G8" s="6"/>
      <c r="H8" s="5">
        <v>0.461481378</v>
      </c>
      <c r="I8" s="5">
        <f t="shared" si="2"/>
        <v>-3.8580462499999968E-2</v>
      </c>
      <c r="J8" s="6">
        <f t="shared" si="3"/>
        <v>3.8580462499999968E-2</v>
      </c>
    </row>
    <row r="9" spans="1:10" x14ac:dyDescent="0.35">
      <c r="A9" s="4">
        <v>43928</v>
      </c>
      <c r="B9" s="5">
        <v>0.47</v>
      </c>
      <c r="C9" s="3"/>
      <c r="D9" s="5">
        <v>0.45019999999999999</v>
      </c>
      <c r="E9" s="5">
        <f t="shared" si="1"/>
        <v>-4.2127659574468054E-2</v>
      </c>
      <c r="F9" s="6">
        <f t="shared" si="0"/>
        <v>4.2127659574468054E-2</v>
      </c>
      <c r="G9" s="6"/>
      <c r="H9" s="5">
        <v>0.47319339900000001</v>
      </c>
      <c r="I9" s="5">
        <f t="shared" si="2"/>
        <v>6.7944659574468965E-3</v>
      </c>
      <c r="J9" s="6">
        <f t="shared" si="3"/>
        <v>6.7944659574468965E-3</v>
      </c>
    </row>
    <row r="10" spans="1:10" x14ac:dyDescent="0.35">
      <c r="A10" s="4">
        <v>43929</v>
      </c>
      <c r="B10" s="5">
        <v>0.45</v>
      </c>
      <c r="C10" s="3"/>
      <c r="D10" s="5">
        <v>0.45019999999999999</v>
      </c>
      <c r="E10" s="5">
        <f t="shared" si="1"/>
        <v>4.4444444444439546E-4</v>
      </c>
      <c r="F10" s="6">
        <f t="shared" si="0"/>
        <v>4.4444444444439546E-4</v>
      </c>
      <c r="G10" s="6"/>
      <c r="H10" s="5">
        <v>0.47292325200000002</v>
      </c>
      <c r="I10" s="5">
        <f t="shared" si="2"/>
        <v>5.094056000000001E-2</v>
      </c>
      <c r="J10" s="6">
        <f t="shared" si="3"/>
        <v>5.094056000000001E-2</v>
      </c>
    </row>
    <row r="11" spans="1:10" x14ac:dyDescent="0.35">
      <c r="A11" s="4">
        <v>43930</v>
      </c>
      <c r="B11" s="5">
        <v>0.48</v>
      </c>
      <c r="C11" s="3"/>
      <c r="D11" s="5">
        <v>0.4501</v>
      </c>
      <c r="E11" s="5">
        <f t="shared" si="1"/>
        <v>-6.2291666666666634E-2</v>
      </c>
      <c r="F11" s="6">
        <f t="shared" si="0"/>
        <v>6.2291666666666634E-2</v>
      </c>
      <c r="G11" s="6"/>
      <c r="H11" s="5">
        <v>0.448322891</v>
      </c>
      <c r="I11" s="5">
        <f t="shared" si="2"/>
        <v>-6.5993977083333294E-2</v>
      </c>
      <c r="J11" s="6">
        <f t="shared" si="3"/>
        <v>6.5993977083333294E-2</v>
      </c>
    </row>
    <row r="12" spans="1:10" x14ac:dyDescent="0.35">
      <c r="A12" s="4">
        <v>43931</v>
      </c>
      <c r="B12" s="5">
        <v>0.45</v>
      </c>
      <c r="C12" s="3"/>
      <c r="D12" s="5">
        <v>0.45</v>
      </c>
      <c r="E12" s="5">
        <f t="shared" si="1"/>
        <v>0</v>
      </c>
      <c r="F12" s="6">
        <f t="shared" si="0"/>
        <v>0</v>
      </c>
      <c r="G12" s="6"/>
      <c r="H12" s="5">
        <v>0.42445771700000001</v>
      </c>
      <c r="I12" s="5">
        <f t="shared" si="2"/>
        <v>-5.6760628888888887E-2</v>
      </c>
      <c r="J12" s="6">
        <f t="shared" si="3"/>
        <v>5.6760628888888887E-2</v>
      </c>
    </row>
    <row r="13" spans="1:10" x14ac:dyDescent="0.35">
      <c r="A13" s="4">
        <v>43932</v>
      </c>
      <c r="B13" s="5">
        <v>0.5</v>
      </c>
      <c r="C13" s="3"/>
      <c r="D13" s="5">
        <v>0.45</v>
      </c>
      <c r="E13" s="5">
        <f t="shared" si="1"/>
        <v>-9.9999999999999978E-2</v>
      </c>
      <c r="F13" s="6">
        <f t="shared" si="0"/>
        <v>9.9999999999999978E-2</v>
      </c>
      <c r="G13" s="6"/>
      <c r="H13" s="5">
        <v>0.40343897499999998</v>
      </c>
      <c r="I13" s="5">
        <f t="shared" si="2"/>
        <v>-0.19312205000000005</v>
      </c>
      <c r="J13" s="6">
        <f t="shared" si="3"/>
        <v>0.19312205000000005</v>
      </c>
    </row>
    <row r="14" spans="1:10" x14ac:dyDescent="0.35">
      <c r="A14" s="4">
        <v>43933</v>
      </c>
      <c r="B14" s="5">
        <v>0.45</v>
      </c>
      <c r="C14" s="3"/>
      <c r="D14" s="5">
        <v>0.44990000000000002</v>
      </c>
      <c r="E14" s="5">
        <f t="shared" si="1"/>
        <v>-2.2222222222219773E-4</v>
      </c>
      <c r="F14" s="6">
        <f t="shared" si="0"/>
        <v>2.2222222222219773E-4</v>
      </c>
      <c r="G14" s="6"/>
      <c r="H14" s="5">
        <v>0.40166507000000001</v>
      </c>
      <c r="I14" s="5">
        <f t="shared" si="2"/>
        <v>-0.10741095555555555</v>
      </c>
      <c r="J14" s="6">
        <f t="shared" si="3"/>
        <v>0.10741095555555555</v>
      </c>
    </row>
    <row r="15" spans="1:10" x14ac:dyDescent="0.35">
      <c r="A15" s="4">
        <v>43934</v>
      </c>
      <c r="B15" s="5">
        <v>0.48</v>
      </c>
      <c r="C15" s="3"/>
      <c r="D15" s="5">
        <v>0.44979999999999998</v>
      </c>
      <c r="E15" s="5">
        <f t="shared" si="1"/>
        <v>-6.2916666666666676E-2</v>
      </c>
      <c r="F15" s="6">
        <f t="shared" si="0"/>
        <v>6.2916666666666676E-2</v>
      </c>
      <c r="G15" s="6"/>
      <c r="H15" s="5">
        <v>0.41386427199999998</v>
      </c>
      <c r="I15" s="5">
        <f t="shared" si="2"/>
        <v>-0.1377827666666667</v>
      </c>
      <c r="J15" s="6">
        <f t="shared" si="3"/>
        <v>0.1377827666666667</v>
      </c>
    </row>
    <row r="16" spans="1:10" x14ac:dyDescent="0.35">
      <c r="A16" s="4">
        <v>43935</v>
      </c>
      <c r="B16" s="5">
        <v>0.43</v>
      </c>
      <c r="C16" s="3"/>
      <c r="D16" s="5">
        <v>0.44979999999999998</v>
      </c>
      <c r="E16" s="5">
        <f t="shared" si="1"/>
        <v>4.604651162790694E-2</v>
      </c>
      <c r="F16" s="6">
        <f t="shared" si="0"/>
        <v>4.604651162790694E-2</v>
      </c>
      <c r="G16" s="6"/>
      <c r="H16" s="5">
        <v>0.47543494400000003</v>
      </c>
      <c r="I16" s="5">
        <f t="shared" si="2"/>
        <v>0.10566266046511635</v>
      </c>
      <c r="J16" s="6">
        <f t="shared" si="3"/>
        <v>0.10566266046511635</v>
      </c>
    </row>
    <row r="17" spans="1:10" x14ac:dyDescent="0.35">
      <c r="A17" s="4">
        <v>43936</v>
      </c>
      <c r="B17" s="5">
        <v>0.47</v>
      </c>
      <c r="C17" s="3"/>
      <c r="D17" s="5">
        <v>0.44969999999999999</v>
      </c>
      <c r="E17" s="5">
        <f t="shared" si="1"/>
        <v>-4.3191489361702098E-2</v>
      </c>
      <c r="F17" s="6">
        <f t="shared" si="0"/>
        <v>4.3191489361702098E-2</v>
      </c>
      <c r="G17" s="6"/>
      <c r="H17" s="5">
        <v>0.47925906800000001</v>
      </c>
      <c r="I17" s="5">
        <f t="shared" si="2"/>
        <v>1.9700144680851142E-2</v>
      </c>
      <c r="J17" s="6">
        <f t="shared" si="3"/>
        <v>1.9700144680851142E-2</v>
      </c>
    </row>
    <row r="18" spans="1:10" x14ac:dyDescent="0.35">
      <c r="A18" s="4">
        <v>43937</v>
      </c>
      <c r="B18" s="5">
        <v>0.44</v>
      </c>
      <c r="C18" s="3"/>
      <c r="D18" s="5">
        <v>0.4496</v>
      </c>
      <c r="E18" s="5">
        <f t="shared" si="1"/>
        <v>2.1818181818181813E-2</v>
      </c>
      <c r="F18" s="6">
        <f t="shared" si="0"/>
        <v>2.1818181818181813E-2</v>
      </c>
      <c r="G18" s="6"/>
      <c r="H18" s="5">
        <v>0.477736879</v>
      </c>
      <c r="I18" s="5">
        <f t="shared" si="2"/>
        <v>8.5765634090909093E-2</v>
      </c>
      <c r="J18" s="6">
        <f t="shared" si="3"/>
        <v>8.5765634090909093E-2</v>
      </c>
    </row>
    <row r="19" spans="1:10" x14ac:dyDescent="0.35">
      <c r="A19" s="4">
        <v>43938</v>
      </c>
      <c r="B19" s="5">
        <v>0.49</v>
      </c>
      <c r="C19" s="3"/>
      <c r="D19" s="5">
        <v>0.4496</v>
      </c>
      <c r="E19" s="5">
        <f t="shared" si="1"/>
        <v>-8.2448979591836724E-2</v>
      </c>
      <c r="F19" s="6">
        <f t="shared" si="0"/>
        <v>8.2448979591836724E-2</v>
      </c>
      <c r="G19" s="6"/>
      <c r="H19" s="5">
        <v>0.47624709199999998</v>
      </c>
      <c r="I19" s="5">
        <f t="shared" si="2"/>
        <v>-2.8067159183673487E-2</v>
      </c>
      <c r="J19" s="6">
        <f t="shared" si="3"/>
        <v>2.8067159183673487E-2</v>
      </c>
    </row>
    <row r="20" spans="1:10" x14ac:dyDescent="0.35">
      <c r="A20" s="4">
        <v>43939</v>
      </c>
      <c r="B20" s="5">
        <v>0.47</v>
      </c>
      <c r="C20" s="3"/>
      <c r="D20" s="5">
        <v>0.44950000000000001</v>
      </c>
      <c r="E20" s="5">
        <f t="shared" si="1"/>
        <v>-4.3617021276595669E-2</v>
      </c>
      <c r="F20" s="6">
        <f t="shared" si="0"/>
        <v>4.3617021276595669E-2</v>
      </c>
      <c r="G20" s="6"/>
      <c r="H20" s="5">
        <v>0.46342682899999998</v>
      </c>
      <c r="I20" s="5">
        <f t="shared" si="2"/>
        <v>-1.3985470212765935E-2</v>
      </c>
      <c r="J20" s="6">
        <f t="shared" si="3"/>
        <v>1.3985470212765935E-2</v>
      </c>
    </row>
    <row r="21" spans="1:10" x14ac:dyDescent="0.35">
      <c r="A21" s="4">
        <v>43940</v>
      </c>
      <c r="B21" s="5">
        <v>0.43</v>
      </c>
      <c r="C21" s="3"/>
      <c r="D21" s="5">
        <v>0.44940000000000002</v>
      </c>
      <c r="E21" s="5">
        <f t="shared" si="1"/>
        <v>4.5116279069767506E-2</v>
      </c>
      <c r="F21" s="6">
        <f t="shared" si="0"/>
        <v>4.5116279069767506E-2</v>
      </c>
      <c r="G21" s="6"/>
      <c r="H21" s="5">
        <v>0.43854259200000001</v>
      </c>
      <c r="I21" s="5">
        <f t="shared" si="2"/>
        <v>1.9866493023255851E-2</v>
      </c>
      <c r="J21" s="6">
        <f t="shared" si="3"/>
        <v>1.9866493023255851E-2</v>
      </c>
    </row>
    <row r="22" spans="1:10" x14ac:dyDescent="0.35">
      <c r="A22" s="4">
        <v>43941</v>
      </c>
      <c r="B22" s="5">
        <v>0.48</v>
      </c>
      <c r="C22" s="3"/>
      <c r="D22" s="5">
        <v>0.44940000000000002</v>
      </c>
      <c r="E22" s="5">
        <f t="shared" si="1"/>
        <v>-6.3749999999999918E-2</v>
      </c>
      <c r="F22" s="6">
        <f t="shared" si="0"/>
        <v>6.3749999999999918E-2</v>
      </c>
      <c r="G22" s="6"/>
      <c r="H22" s="5">
        <v>0.439206245</v>
      </c>
      <c r="I22" s="5">
        <f t="shared" si="2"/>
        <v>-8.4986989583333311E-2</v>
      </c>
      <c r="J22" s="6">
        <f t="shared" si="3"/>
        <v>8.4986989583333311E-2</v>
      </c>
    </row>
    <row r="23" spans="1:10" x14ac:dyDescent="0.35">
      <c r="A23" s="4">
        <v>43942</v>
      </c>
      <c r="B23" s="5">
        <v>0.28999999999999998</v>
      </c>
      <c r="C23" s="3"/>
      <c r="D23" s="5">
        <v>0.44929999999999998</v>
      </c>
      <c r="E23" s="5">
        <f t="shared" si="1"/>
        <v>0.54931034482758623</v>
      </c>
      <c r="F23" s="6">
        <f t="shared" si="0"/>
        <v>0.54931034482758623</v>
      </c>
      <c r="G23" s="6"/>
      <c r="H23" s="5">
        <v>0.47107273399999999</v>
      </c>
      <c r="I23" s="5">
        <f t="shared" si="2"/>
        <v>0.62438873793103455</v>
      </c>
      <c r="J23" s="6">
        <f t="shared" si="3"/>
        <v>0.62438873793103455</v>
      </c>
    </row>
    <row r="24" spans="1:10" x14ac:dyDescent="0.35">
      <c r="A24" s="4">
        <v>43943</v>
      </c>
      <c r="B24" s="5">
        <v>0.28999999999999998</v>
      </c>
      <c r="C24" s="3"/>
      <c r="D24" s="5">
        <v>0.44919999999999999</v>
      </c>
      <c r="E24" s="5">
        <f t="shared" si="1"/>
        <v>0.54896551724137943</v>
      </c>
      <c r="F24" s="6">
        <f t="shared" si="0"/>
        <v>0.54896551724137943</v>
      </c>
      <c r="G24" s="6"/>
      <c r="H24" s="5">
        <v>0.46198378099999998</v>
      </c>
      <c r="I24" s="5">
        <f t="shared" si="2"/>
        <v>0.59304752068965527</v>
      </c>
      <c r="J24" s="6">
        <f t="shared" si="3"/>
        <v>0.59304752068965527</v>
      </c>
    </row>
    <row r="25" spans="1:10" x14ac:dyDescent="0.35">
      <c r="A25" s="4">
        <v>43944</v>
      </c>
      <c r="B25" s="5">
        <v>0.45</v>
      </c>
      <c r="C25" s="3"/>
      <c r="D25" s="5">
        <v>0.44919999999999999</v>
      </c>
      <c r="E25" s="5">
        <f t="shared" si="1"/>
        <v>-1.7777777777778286E-3</v>
      </c>
      <c r="F25" s="6">
        <f t="shared" si="0"/>
        <v>1.7777777777778286E-3</v>
      </c>
      <c r="G25" s="6"/>
      <c r="H25" s="5">
        <v>0.44890721900000002</v>
      </c>
      <c r="I25" s="5">
        <f t="shared" si="2"/>
        <v>-2.4284022222221934E-3</v>
      </c>
      <c r="J25" s="6">
        <f t="shared" si="3"/>
        <v>2.4284022222221934E-3</v>
      </c>
    </row>
    <row r="26" spans="1:10" x14ac:dyDescent="0.35">
      <c r="A26" s="4">
        <v>43945</v>
      </c>
      <c r="B26" s="5">
        <v>0.39</v>
      </c>
      <c r="C26" s="3"/>
      <c r="D26" s="5">
        <v>0.4491</v>
      </c>
      <c r="E26" s="5">
        <f t="shared" si="1"/>
        <v>0.15153846153846151</v>
      </c>
      <c r="F26" s="6">
        <f t="shared" si="0"/>
        <v>0.15153846153846151</v>
      </c>
      <c r="G26" s="6"/>
      <c r="H26" s="5">
        <v>0.47230571199999999</v>
      </c>
      <c r="I26" s="5">
        <f t="shared" si="2"/>
        <v>0.21104028717948711</v>
      </c>
      <c r="J26" s="6">
        <f t="shared" si="3"/>
        <v>0.21104028717948711</v>
      </c>
    </row>
    <row r="27" spans="1:10" x14ac:dyDescent="0.35">
      <c r="A27" s="4">
        <v>43946</v>
      </c>
      <c r="B27" s="5">
        <v>0.47</v>
      </c>
      <c r="C27" s="3"/>
      <c r="D27" s="5">
        <v>0.44900000000000001</v>
      </c>
      <c r="E27" s="5">
        <f t="shared" si="1"/>
        <v>-4.4680851063829713E-2</v>
      </c>
      <c r="F27" s="6">
        <f t="shared" si="0"/>
        <v>4.4680851063829713E-2</v>
      </c>
      <c r="G27" s="6"/>
      <c r="H27" s="5">
        <v>0.46933184100000003</v>
      </c>
      <c r="I27" s="5">
        <f t="shared" si="2"/>
        <v>-1.4216148936169065E-3</v>
      </c>
      <c r="J27" s="6">
        <f t="shared" si="3"/>
        <v>1.4216148936169065E-3</v>
      </c>
    </row>
    <row r="28" spans="1:10" x14ac:dyDescent="0.35">
      <c r="A28" s="4">
        <v>43947</v>
      </c>
      <c r="B28" s="5">
        <v>0.48</v>
      </c>
      <c r="C28" s="3"/>
      <c r="D28" s="5">
        <v>0.44900000000000001</v>
      </c>
      <c r="E28" s="5">
        <f t="shared" si="1"/>
        <v>-6.4583333333333284E-2</v>
      </c>
      <c r="F28" s="6">
        <f t="shared" si="0"/>
        <v>6.4583333333333284E-2</v>
      </c>
      <c r="G28" s="6"/>
      <c r="H28" s="5">
        <v>0.43462624</v>
      </c>
      <c r="I28" s="5">
        <f t="shared" si="2"/>
        <v>-9.4528666666666636E-2</v>
      </c>
      <c r="J28" s="6">
        <f t="shared" si="3"/>
        <v>9.4528666666666636E-2</v>
      </c>
    </row>
    <row r="29" spans="1:10" x14ac:dyDescent="0.35">
      <c r="A29" s="4">
        <v>43948</v>
      </c>
      <c r="B29" s="5">
        <v>0.5</v>
      </c>
      <c r="C29" s="3"/>
      <c r="D29" s="5">
        <v>0.44890000000000002</v>
      </c>
      <c r="E29" s="5">
        <f t="shared" si="1"/>
        <v>-0.10219999999999996</v>
      </c>
      <c r="F29" s="6">
        <f t="shared" si="0"/>
        <v>0.10219999999999996</v>
      </c>
      <c r="G29" s="6"/>
      <c r="H29" s="5">
        <v>0.459324169</v>
      </c>
      <c r="I29" s="5">
        <f t="shared" si="2"/>
        <v>-8.1351661999999991E-2</v>
      </c>
      <c r="J29" s="6">
        <f t="shared" si="3"/>
        <v>8.1351661999999991E-2</v>
      </c>
    </row>
    <row r="30" spans="1:10" x14ac:dyDescent="0.35">
      <c r="A30" s="4">
        <v>43949</v>
      </c>
      <c r="B30" s="5">
        <v>0.47</v>
      </c>
      <c r="C30" s="3"/>
      <c r="D30" s="5">
        <v>0.44879999999999998</v>
      </c>
      <c r="E30" s="5">
        <f t="shared" si="1"/>
        <v>-4.5106382978723401E-2</v>
      </c>
      <c r="F30" s="6">
        <f t="shared" si="0"/>
        <v>4.5106382978723401E-2</v>
      </c>
      <c r="G30" s="6"/>
      <c r="H30" s="5">
        <v>0.45851471199999999</v>
      </c>
      <c r="I30" s="5">
        <f t="shared" si="2"/>
        <v>-2.4436782978723367E-2</v>
      </c>
      <c r="J30" s="6">
        <f t="shared" si="3"/>
        <v>2.4436782978723367E-2</v>
      </c>
    </row>
    <row r="31" spans="1:10" x14ac:dyDescent="0.35">
      <c r="A31" s="4">
        <v>43950</v>
      </c>
      <c r="B31" s="5">
        <v>0.44</v>
      </c>
      <c r="C31" s="3"/>
      <c r="D31" s="5">
        <v>0.44879999999999998</v>
      </c>
      <c r="E31" s="5">
        <f t="shared" si="1"/>
        <v>1.9999999999999941E-2</v>
      </c>
      <c r="F31" s="6">
        <f t="shared" si="0"/>
        <v>1.9999999999999941E-2</v>
      </c>
      <c r="G31" s="6"/>
      <c r="H31" s="5">
        <v>0.42710975000000001</v>
      </c>
      <c r="I31" s="5">
        <f t="shared" si="2"/>
        <v>-2.9296022727272709E-2</v>
      </c>
      <c r="J31" s="6">
        <f t="shared" si="3"/>
        <v>2.9296022727272709E-2</v>
      </c>
    </row>
    <row r="32" spans="1:10" x14ac:dyDescent="0.35">
      <c r="A32" s="4">
        <v>43951</v>
      </c>
      <c r="B32" s="3">
        <v>0.44</v>
      </c>
      <c r="C32" s="3"/>
      <c r="D32" s="5">
        <v>0.44869999999999999</v>
      </c>
      <c r="E32" s="5">
        <f t="shared" ref="E32" si="4">(D32-B32)/B32</f>
        <v>1.977272727272724E-2</v>
      </c>
      <c r="F32" s="6">
        <f t="shared" ref="F32" si="5">ABS((B32-D32)/B32)</f>
        <v>1.977272727272724E-2</v>
      </c>
      <c r="G32" s="6"/>
      <c r="H32" s="5">
        <v>0.47781082899999999</v>
      </c>
      <c r="I32" s="5">
        <f t="shared" ref="I32" si="6">(H32-B32)/B32</f>
        <v>8.5933702272727244E-2</v>
      </c>
      <c r="J32" s="6">
        <f t="shared" ref="J32" si="7">ABS((B32-H32)/B32)</f>
        <v>8.5933702272727244E-2</v>
      </c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2.5467000964422484</v>
      </c>
      <c r="G34" s="5"/>
      <c r="H34" s="3"/>
      <c r="I34" s="3"/>
      <c r="J34" s="5">
        <f>SUM(J3:J33)</f>
        <v>2.979116435224558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8.4890003214741618</v>
      </c>
      <c r="G36" s="5"/>
      <c r="H36" s="3"/>
      <c r="I36" s="3" t="s">
        <v>4</v>
      </c>
      <c r="J36" s="5">
        <f>(J34/J35)*100</f>
        <v>9.9303881174151947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3B6-3604-4E41-8558-42B9B8DB501F}">
  <dimension ref="A1:AD39"/>
  <sheetViews>
    <sheetView workbookViewId="0">
      <selection activeCell="A34" sqref="A34:AC39"/>
    </sheetView>
  </sheetViews>
  <sheetFormatPr defaultRowHeight="14.5" x14ac:dyDescent="0.35"/>
  <cols>
    <col min="1" max="1" width="10.6328125" bestFit="1" customWidth="1"/>
    <col min="2" max="2" width="9.8164062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10.7265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10.179687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43" thickBot="1" x14ac:dyDescent="0.4">
      <c r="A1" s="25"/>
      <c r="B1" s="24" t="s">
        <v>2</v>
      </c>
      <c r="C1" s="25"/>
      <c r="D1" s="24" t="s">
        <v>3</v>
      </c>
      <c r="E1" s="26"/>
      <c r="F1" s="27"/>
      <c r="G1" s="27"/>
      <c r="H1" s="24" t="s">
        <v>5</v>
      </c>
      <c r="I1" s="24"/>
      <c r="J1" s="25"/>
      <c r="K1" s="25" t="s">
        <v>0</v>
      </c>
      <c r="L1" s="24" t="s">
        <v>6</v>
      </c>
      <c r="M1" s="25"/>
      <c r="N1" s="24" t="s">
        <v>3</v>
      </c>
      <c r="O1" s="26"/>
      <c r="P1" s="27"/>
      <c r="Q1" s="27"/>
      <c r="R1" s="24" t="s">
        <v>5</v>
      </c>
      <c r="S1" s="24"/>
      <c r="T1" s="25"/>
      <c r="U1" s="25" t="s">
        <v>0</v>
      </c>
      <c r="V1" s="24" t="s">
        <v>7</v>
      </c>
      <c r="W1" s="25"/>
      <c r="X1" s="24" t="s">
        <v>3</v>
      </c>
      <c r="Y1" s="26"/>
      <c r="Z1" s="27"/>
      <c r="AA1" s="27"/>
      <c r="AB1" s="24" t="s">
        <v>5</v>
      </c>
      <c r="AC1" s="24"/>
      <c r="AD1" s="25"/>
    </row>
    <row r="2" spans="1:30" ht="29" thickBot="1" x14ac:dyDescent="0.4">
      <c r="A2" s="24" t="s">
        <v>0</v>
      </c>
      <c r="B2" s="24" t="s">
        <v>13</v>
      </c>
      <c r="C2" s="24"/>
      <c r="D2" s="24" t="s">
        <v>14</v>
      </c>
      <c r="E2" s="24" t="s">
        <v>15</v>
      </c>
      <c r="F2" s="24" t="s">
        <v>16</v>
      </c>
      <c r="G2" s="24"/>
      <c r="H2" s="24" t="s">
        <v>17</v>
      </c>
      <c r="I2" s="24" t="s">
        <v>18</v>
      </c>
      <c r="J2" s="24" t="s">
        <v>19</v>
      </c>
      <c r="K2" s="24" t="s">
        <v>0</v>
      </c>
      <c r="L2" s="24" t="s">
        <v>13</v>
      </c>
      <c r="M2" s="24"/>
      <c r="N2" s="24" t="s">
        <v>14</v>
      </c>
      <c r="O2" s="24" t="s">
        <v>15</v>
      </c>
      <c r="P2" s="24" t="s">
        <v>16</v>
      </c>
      <c r="Q2" s="24"/>
      <c r="R2" s="24" t="s">
        <v>17</v>
      </c>
      <c r="S2" s="24" t="s">
        <v>18</v>
      </c>
      <c r="T2" s="24" t="s">
        <v>19</v>
      </c>
      <c r="U2" s="24" t="s">
        <v>0</v>
      </c>
      <c r="V2" s="24" t="s">
        <v>13</v>
      </c>
      <c r="W2" s="24"/>
      <c r="X2" s="24" t="s">
        <v>14</v>
      </c>
      <c r="Y2" s="24" t="s">
        <v>15</v>
      </c>
      <c r="Z2" s="24" t="s">
        <v>16</v>
      </c>
      <c r="AA2" s="24"/>
      <c r="AB2" s="24" t="s">
        <v>17</v>
      </c>
      <c r="AC2" s="24" t="s">
        <v>18</v>
      </c>
      <c r="AD2" s="24" t="s">
        <v>19</v>
      </c>
    </row>
    <row r="3" spans="1:30" x14ac:dyDescent="0.35">
      <c r="A3" s="14">
        <v>43922</v>
      </c>
      <c r="B3" s="15">
        <v>0.83857292800000005</v>
      </c>
      <c r="C3" s="18"/>
      <c r="D3" s="15">
        <v>0.82450000000000001</v>
      </c>
      <c r="E3" s="15">
        <f>(D3-B3)/B3</f>
        <v>-1.6781996568341447E-2</v>
      </c>
      <c r="F3" s="16">
        <f t="shared" ref="F3:F32" si="0">ABS((B3-D3)/B3)</f>
        <v>1.6781996568341447E-2</v>
      </c>
      <c r="G3" s="16"/>
      <c r="H3" s="15">
        <v>0.83857292800000005</v>
      </c>
      <c r="I3" s="15">
        <f>(H3-B3)/B3</f>
        <v>0</v>
      </c>
      <c r="J3" s="16">
        <f>ABS((B3-H3)/B3)</f>
        <v>0</v>
      </c>
      <c r="K3" s="14">
        <v>43922</v>
      </c>
      <c r="L3" s="15">
        <v>3.88</v>
      </c>
      <c r="M3" s="18"/>
      <c r="N3" s="15">
        <v>3.8408000000000002</v>
      </c>
      <c r="O3" s="15">
        <f>(N3-L3)/L3</f>
        <v>-1.0103092783505073E-2</v>
      </c>
      <c r="P3" s="16">
        <f t="shared" ref="P3:P32" si="1">ABS((L3-N3)/L3)</f>
        <v>1.0103092783505073E-2</v>
      </c>
      <c r="Q3" s="16"/>
      <c r="R3" s="15">
        <v>3.88</v>
      </c>
      <c r="S3" s="15">
        <f>(R3-L3)/L3</f>
        <v>0</v>
      </c>
      <c r="T3" s="16">
        <f>ABS((L3-R3)/L3)</f>
        <v>0</v>
      </c>
      <c r="U3" s="14">
        <v>43922</v>
      </c>
      <c r="V3" s="15">
        <v>0.38</v>
      </c>
      <c r="W3" s="18"/>
      <c r="X3" s="15">
        <v>0.4506</v>
      </c>
      <c r="Y3" s="15">
        <f>(X3-V3)/V3</f>
        <v>0.1857894736842105</v>
      </c>
      <c r="Z3" s="16">
        <f t="shared" ref="Z3:Z32" si="2">ABS((V3-X3)/V3)</f>
        <v>0.1857894736842105</v>
      </c>
      <c r="AA3" s="16"/>
      <c r="AB3" s="15">
        <v>0.38</v>
      </c>
      <c r="AC3" s="15">
        <f>(AB3-V3)/V3</f>
        <v>0</v>
      </c>
      <c r="AD3" s="16">
        <f>ABS((V3-AB3)/V3)</f>
        <v>0</v>
      </c>
    </row>
    <row r="4" spans="1:30" x14ac:dyDescent="0.35">
      <c r="A4" s="14">
        <v>43923</v>
      </c>
      <c r="B4" s="15">
        <v>0.82157452799999997</v>
      </c>
      <c r="C4" s="18"/>
      <c r="D4" s="15">
        <v>0.82450000000000001</v>
      </c>
      <c r="E4" s="15">
        <f t="shared" ref="E4:E32" si="3">(D4-B4)/B4</f>
        <v>3.5608114666379241E-3</v>
      </c>
      <c r="F4" s="16">
        <f t="shared" si="0"/>
        <v>3.5608114666379241E-3</v>
      </c>
      <c r="G4" s="16"/>
      <c r="H4" s="15">
        <v>0.81195061700000004</v>
      </c>
      <c r="I4" s="15">
        <f t="shared" ref="I4:I32" si="4">(H4-B4)/B4</f>
        <v>-1.1713984151173598E-2</v>
      </c>
      <c r="J4" s="16">
        <f t="shared" ref="J4:J32" si="5">ABS((B4-H4)/B4)</f>
        <v>1.1713984151173598E-2</v>
      </c>
      <c r="K4" s="14">
        <v>43923</v>
      </c>
      <c r="L4" s="15">
        <v>10.9</v>
      </c>
      <c r="M4" s="18"/>
      <c r="N4" s="15">
        <v>3.8292999999999999</v>
      </c>
      <c r="O4" s="15">
        <f t="shared" ref="O4:O32" si="6">(N4-L4)/L4</f>
        <v>-0.64868807339449541</v>
      </c>
      <c r="P4" s="16">
        <f t="shared" si="1"/>
        <v>0.64868807339449541</v>
      </c>
      <c r="Q4" s="16"/>
      <c r="R4" s="15">
        <v>12.878342590000001</v>
      </c>
      <c r="S4" s="15">
        <f t="shared" ref="S4:S32" si="7">(R4-L4)/L4</f>
        <v>0.18149932018348627</v>
      </c>
      <c r="T4" s="16">
        <f t="shared" ref="T4:T32" si="8">ABS((L4-R4)/L4)</f>
        <v>0.18149932018348627</v>
      </c>
      <c r="U4" s="14">
        <v>43923</v>
      </c>
      <c r="V4" s="15">
        <v>0.43</v>
      </c>
      <c r="W4" s="18"/>
      <c r="X4" s="15">
        <v>0.4506</v>
      </c>
      <c r="Y4" s="15">
        <f t="shared" ref="Y4:Y32" si="9">(X4-V4)/V4</f>
        <v>4.7906976744186064E-2</v>
      </c>
      <c r="Z4" s="16">
        <f t="shared" si="2"/>
        <v>4.7906976744186064E-2</v>
      </c>
      <c r="AA4" s="16"/>
      <c r="AB4" s="15">
        <v>0.44776870200000002</v>
      </c>
      <c r="AC4" s="15">
        <f t="shared" ref="AC4:AC32" si="10">(AB4-V4)/V4</f>
        <v>4.1322562790697737E-2</v>
      </c>
      <c r="AD4" s="16">
        <f t="shared" ref="AD4:AD32" si="11">ABS((V4-AB4)/V4)</f>
        <v>4.1322562790697737E-2</v>
      </c>
    </row>
    <row r="5" spans="1:30" x14ac:dyDescent="0.35">
      <c r="A5" s="14">
        <v>43924</v>
      </c>
      <c r="B5" s="15">
        <v>0.841522043</v>
      </c>
      <c r="C5" s="18"/>
      <c r="D5" s="15">
        <v>0.82440000000000002</v>
      </c>
      <c r="E5" s="15">
        <f t="shared" si="3"/>
        <v>-2.0346517530260316E-2</v>
      </c>
      <c r="F5" s="16">
        <f t="shared" si="0"/>
        <v>2.0346517530260316E-2</v>
      </c>
      <c r="G5" s="16"/>
      <c r="H5" s="15">
        <v>0.88904955900000004</v>
      </c>
      <c r="I5" s="15">
        <f t="shared" si="4"/>
        <v>5.6478040468869867E-2</v>
      </c>
      <c r="J5" s="16">
        <f t="shared" si="5"/>
        <v>5.6478040468869867E-2</v>
      </c>
      <c r="K5" s="14">
        <v>43924</v>
      </c>
      <c r="L5" s="15">
        <v>4.3499999999999996</v>
      </c>
      <c r="M5" s="18"/>
      <c r="N5" s="15">
        <v>3.8178000000000001</v>
      </c>
      <c r="O5" s="15">
        <f t="shared" si="6"/>
        <v>-0.12234482758620681</v>
      </c>
      <c r="P5" s="16">
        <f t="shared" si="1"/>
        <v>0.12234482758620681</v>
      </c>
      <c r="Q5" s="16"/>
      <c r="R5" s="15">
        <v>4.8816979429999998</v>
      </c>
      <c r="S5" s="15">
        <f t="shared" si="7"/>
        <v>0.12222941218390809</v>
      </c>
      <c r="T5" s="16">
        <f t="shared" si="8"/>
        <v>0.12222941218390809</v>
      </c>
      <c r="U5" s="14">
        <v>43924</v>
      </c>
      <c r="V5" s="15">
        <v>0.44</v>
      </c>
      <c r="W5" s="18"/>
      <c r="X5" s="15">
        <v>0.45050000000000001</v>
      </c>
      <c r="Y5" s="15">
        <f t="shared" si="9"/>
        <v>2.3863636363636385E-2</v>
      </c>
      <c r="Z5" s="16">
        <f t="shared" si="2"/>
        <v>2.3863636363636385E-2</v>
      </c>
      <c r="AA5" s="16"/>
      <c r="AB5" s="15">
        <v>0.48059884200000003</v>
      </c>
      <c r="AC5" s="15">
        <f t="shared" si="10"/>
        <v>9.2270095454545509E-2</v>
      </c>
      <c r="AD5" s="16">
        <f t="shared" si="11"/>
        <v>9.2270095454545509E-2</v>
      </c>
    </row>
    <row r="6" spans="1:30" x14ac:dyDescent="0.35">
      <c r="A6" s="14">
        <v>43925</v>
      </c>
      <c r="B6" s="15">
        <v>0.75118572900000002</v>
      </c>
      <c r="C6" s="18"/>
      <c r="D6" s="15">
        <v>0.82440000000000002</v>
      </c>
      <c r="E6" s="15">
        <f t="shared" si="3"/>
        <v>9.7464938660995246E-2</v>
      </c>
      <c r="F6" s="16">
        <f t="shared" si="0"/>
        <v>9.7464938660995246E-2</v>
      </c>
      <c r="G6" s="16"/>
      <c r="H6" s="15">
        <v>0.82697079799999995</v>
      </c>
      <c r="I6" s="15">
        <f t="shared" si="4"/>
        <v>0.10088725873544907</v>
      </c>
      <c r="J6" s="16">
        <f t="shared" si="5"/>
        <v>0.10088725873544907</v>
      </c>
      <c r="K6" s="14">
        <v>43925</v>
      </c>
      <c r="L6" s="15">
        <v>3.31</v>
      </c>
      <c r="M6" s="18"/>
      <c r="N6" s="15">
        <v>3.8062999999999998</v>
      </c>
      <c r="O6" s="15">
        <f t="shared" si="6"/>
        <v>0.14993957703927485</v>
      </c>
      <c r="P6" s="16">
        <f t="shared" si="1"/>
        <v>0.14993957703927485</v>
      </c>
      <c r="Q6" s="16"/>
      <c r="R6" s="15">
        <v>3.6932029590000002</v>
      </c>
      <c r="S6" s="15">
        <f t="shared" si="7"/>
        <v>0.11577128670694868</v>
      </c>
      <c r="T6" s="16">
        <f t="shared" si="8"/>
        <v>0.11577128670694868</v>
      </c>
      <c r="U6" s="14">
        <v>43925</v>
      </c>
      <c r="V6" s="15">
        <v>0.47</v>
      </c>
      <c r="W6" s="18"/>
      <c r="X6" s="15">
        <v>0.45040000000000002</v>
      </c>
      <c r="Y6" s="15">
        <f t="shared" si="9"/>
        <v>-4.1702127659574366E-2</v>
      </c>
      <c r="Z6" s="16">
        <f t="shared" si="2"/>
        <v>4.1702127659574366E-2</v>
      </c>
      <c r="AA6" s="16"/>
      <c r="AB6" s="15">
        <v>0.446062762</v>
      </c>
      <c r="AC6" s="15">
        <f t="shared" si="10"/>
        <v>-5.093029361702122E-2</v>
      </c>
      <c r="AD6" s="16">
        <f t="shared" si="11"/>
        <v>5.093029361702122E-2</v>
      </c>
    </row>
    <row r="7" spans="1:30" x14ac:dyDescent="0.35">
      <c r="A7" s="14">
        <v>43926</v>
      </c>
      <c r="B7" s="15">
        <v>0.74235479400000004</v>
      </c>
      <c r="C7" s="18"/>
      <c r="D7" s="15">
        <v>0.82430000000000003</v>
      </c>
      <c r="E7" s="15">
        <f t="shared" si="3"/>
        <v>0.11038550119472926</v>
      </c>
      <c r="F7" s="16">
        <f t="shared" si="0"/>
        <v>0.11038550119472926</v>
      </c>
      <c r="G7" s="16"/>
      <c r="H7" s="15">
        <v>0.86756705300000003</v>
      </c>
      <c r="I7" s="15">
        <f t="shared" si="4"/>
        <v>0.1686690245850288</v>
      </c>
      <c r="J7" s="16">
        <f t="shared" si="5"/>
        <v>0.1686690245850288</v>
      </c>
      <c r="K7" s="14">
        <v>43926</v>
      </c>
      <c r="L7" s="15">
        <v>3.31</v>
      </c>
      <c r="M7" s="18"/>
      <c r="N7" s="15">
        <v>3.7949000000000002</v>
      </c>
      <c r="O7" s="15">
        <f t="shared" si="6"/>
        <v>0.14649546827794566</v>
      </c>
      <c r="P7" s="16">
        <f t="shared" si="1"/>
        <v>0.14649546827794566</v>
      </c>
      <c r="Q7" s="16"/>
      <c r="R7" s="15">
        <v>7.77494409</v>
      </c>
      <c r="S7" s="15">
        <f t="shared" si="7"/>
        <v>1.3489257069486402</v>
      </c>
      <c r="T7" s="16">
        <f t="shared" si="8"/>
        <v>1.3489257069486402</v>
      </c>
      <c r="U7" s="14">
        <v>43926</v>
      </c>
      <c r="V7" s="15">
        <v>0.44</v>
      </c>
      <c r="W7" s="18"/>
      <c r="X7" s="15">
        <v>0.45040000000000002</v>
      </c>
      <c r="Y7" s="15">
        <f t="shared" si="9"/>
        <v>2.3636363636363681E-2</v>
      </c>
      <c r="Z7" s="16">
        <f t="shared" si="2"/>
        <v>2.3636363636363681E-2</v>
      </c>
      <c r="AA7" s="16"/>
      <c r="AB7" s="15">
        <v>0.426228147</v>
      </c>
      <c r="AC7" s="15">
        <f t="shared" si="10"/>
        <v>-3.1299665909090911E-2</v>
      </c>
      <c r="AD7" s="16">
        <f t="shared" si="11"/>
        <v>3.1299665909090911E-2</v>
      </c>
    </row>
    <row r="8" spans="1:30" x14ac:dyDescent="0.35">
      <c r="A8" s="14">
        <v>43927</v>
      </c>
      <c r="B8" s="15">
        <v>0.85889881000000001</v>
      </c>
      <c r="C8" s="18"/>
      <c r="D8" s="15">
        <v>0.82420000000000004</v>
      </c>
      <c r="E8" s="15">
        <f t="shared" si="3"/>
        <v>-4.0399182762868149E-2</v>
      </c>
      <c r="F8" s="16">
        <f t="shared" si="0"/>
        <v>4.0399182762868149E-2</v>
      </c>
      <c r="G8" s="16"/>
      <c r="H8" s="15">
        <v>0.85588905900000001</v>
      </c>
      <c r="I8" s="15">
        <f t="shared" si="4"/>
        <v>-3.5041974269355491E-3</v>
      </c>
      <c r="J8" s="16">
        <f t="shared" si="5"/>
        <v>3.5041974269355491E-3</v>
      </c>
      <c r="K8" s="14">
        <v>43927</v>
      </c>
      <c r="L8" s="15">
        <v>3.72</v>
      </c>
      <c r="M8" s="18"/>
      <c r="N8" s="15">
        <v>3.7835000000000001</v>
      </c>
      <c r="O8" s="15">
        <f t="shared" si="6"/>
        <v>1.7069892473118249E-2</v>
      </c>
      <c r="P8" s="16">
        <f t="shared" si="1"/>
        <v>1.7069892473118249E-2</v>
      </c>
      <c r="Q8" s="16"/>
      <c r="R8" s="15">
        <v>4.4173702529999996</v>
      </c>
      <c r="S8" s="15">
        <f t="shared" si="7"/>
        <v>0.18746512177419339</v>
      </c>
      <c r="T8" s="16">
        <f t="shared" si="8"/>
        <v>0.18746512177419339</v>
      </c>
      <c r="U8" s="14">
        <v>43927</v>
      </c>
      <c r="V8" s="15">
        <v>0.48</v>
      </c>
      <c r="W8" s="18"/>
      <c r="X8" s="15">
        <v>0.45029999999999998</v>
      </c>
      <c r="Y8" s="15">
        <f t="shared" si="9"/>
        <v>-6.1875000000000013E-2</v>
      </c>
      <c r="Z8" s="16">
        <f t="shared" si="2"/>
        <v>6.1875000000000013E-2</v>
      </c>
      <c r="AA8" s="16"/>
      <c r="AB8" s="15">
        <v>0.461481378</v>
      </c>
      <c r="AC8" s="15">
        <f t="shared" si="10"/>
        <v>-3.8580462499999968E-2</v>
      </c>
      <c r="AD8" s="16">
        <f t="shared" si="11"/>
        <v>3.8580462499999968E-2</v>
      </c>
    </row>
    <row r="9" spans="1:30" x14ac:dyDescent="0.35">
      <c r="A9" s="14">
        <v>43928</v>
      </c>
      <c r="B9" s="15">
        <v>0.85459936999999997</v>
      </c>
      <c r="C9" s="18"/>
      <c r="D9" s="15">
        <v>0.82420000000000004</v>
      </c>
      <c r="E9" s="15">
        <f t="shared" si="3"/>
        <v>-3.5571486555156163E-2</v>
      </c>
      <c r="F9" s="16">
        <f t="shared" si="0"/>
        <v>3.5571486555156163E-2</v>
      </c>
      <c r="G9" s="16"/>
      <c r="H9" s="15">
        <v>0.82157241599999997</v>
      </c>
      <c r="I9" s="15">
        <f t="shared" si="4"/>
        <v>-3.8646124908797909E-2</v>
      </c>
      <c r="J9" s="16">
        <f t="shared" si="5"/>
        <v>3.8646124908797909E-2</v>
      </c>
      <c r="K9" s="14">
        <v>43928</v>
      </c>
      <c r="L9" s="15">
        <v>3.15</v>
      </c>
      <c r="M9" s="18"/>
      <c r="N9" s="15">
        <v>3.7722000000000002</v>
      </c>
      <c r="O9" s="15">
        <f t="shared" si="6"/>
        <v>0.19752380952380963</v>
      </c>
      <c r="P9" s="16">
        <f t="shared" si="1"/>
        <v>0.19752380952380963</v>
      </c>
      <c r="Q9" s="16"/>
      <c r="R9" s="15">
        <v>8.6213331409999991</v>
      </c>
      <c r="S9" s="15">
        <f t="shared" si="7"/>
        <v>1.7369311558730156</v>
      </c>
      <c r="T9" s="16">
        <f t="shared" si="8"/>
        <v>1.7369311558730156</v>
      </c>
      <c r="U9" s="14">
        <v>43928</v>
      </c>
      <c r="V9" s="15">
        <v>0.47</v>
      </c>
      <c r="W9" s="18"/>
      <c r="X9" s="15">
        <v>0.45019999999999999</v>
      </c>
      <c r="Y9" s="15">
        <f t="shared" si="9"/>
        <v>-4.2127659574468054E-2</v>
      </c>
      <c r="Z9" s="16">
        <f t="shared" si="2"/>
        <v>4.2127659574468054E-2</v>
      </c>
      <c r="AA9" s="16"/>
      <c r="AB9" s="15">
        <v>0.47319339900000001</v>
      </c>
      <c r="AC9" s="15">
        <f t="shared" si="10"/>
        <v>6.7944659574468965E-3</v>
      </c>
      <c r="AD9" s="16">
        <f t="shared" si="11"/>
        <v>6.7944659574468965E-3</v>
      </c>
    </row>
    <row r="10" spans="1:30" x14ac:dyDescent="0.35">
      <c r="A10" s="14">
        <v>43929</v>
      </c>
      <c r="B10" s="15">
        <v>0.92223504700000003</v>
      </c>
      <c r="C10" s="18"/>
      <c r="D10" s="15">
        <v>0.82410000000000005</v>
      </c>
      <c r="E10" s="15">
        <f t="shared" si="3"/>
        <v>-0.10641001696826641</v>
      </c>
      <c r="F10" s="16">
        <f t="shared" si="0"/>
        <v>0.10641001696826641</v>
      </c>
      <c r="G10" s="16"/>
      <c r="H10" s="15">
        <v>0.81331506600000003</v>
      </c>
      <c r="I10" s="15">
        <f t="shared" si="4"/>
        <v>-0.11810436108919638</v>
      </c>
      <c r="J10" s="16">
        <f t="shared" si="5"/>
        <v>0.11810436108919638</v>
      </c>
      <c r="K10" s="14">
        <v>43929</v>
      </c>
      <c r="L10" s="15">
        <v>3.17</v>
      </c>
      <c r="M10" s="18"/>
      <c r="N10" s="15">
        <v>3.7608999999999999</v>
      </c>
      <c r="O10" s="15">
        <f t="shared" si="6"/>
        <v>0.186403785488959</v>
      </c>
      <c r="P10" s="16">
        <f t="shared" si="1"/>
        <v>0.186403785488959</v>
      </c>
      <c r="Q10" s="16"/>
      <c r="R10" s="15">
        <v>4.0137929970000004</v>
      </c>
      <c r="S10" s="15">
        <f t="shared" si="7"/>
        <v>0.26618075615141973</v>
      </c>
      <c r="T10" s="16">
        <f t="shared" si="8"/>
        <v>0.26618075615141973</v>
      </c>
      <c r="U10" s="14">
        <v>43929</v>
      </c>
      <c r="V10" s="15">
        <v>0.45</v>
      </c>
      <c r="W10" s="18"/>
      <c r="X10" s="15">
        <v>0.45019999999999999</v>
      </c>
      <c r="Y10" s="15">
        <f t="shared" si="9"/>
        <v>4.4444444444439546E-4</v>
      </c>
      <c r="Z10" s="16">
        <f t="shared" si="2"/>
        <v>4.4444444444439546E-4</v>
      </c>
      <c r="AA10" s="16"/>
      <c r="AB10" s="15">
        <v>0.47292325200000002</v>
      </c>
      <c r="AC10" s="15">
        <f t="shared" si="10"/>
        <v>5.094056000000001E-2</v>
      </c>
      <c r="AD10" s="16">
        <f t="shared" si="11"/>
        <v>5.094056000000001E-2</v>
      </c>
    </row>
    <row r="11" spans="1:30" x14ac:dyDescent="0.35">
      <c r="A11" s="14">
        <v>43930</v>
      </c>
      <c r="B11" s="15">
        <v>0.89692967099999998</v>
      </c>
      <c r="C11" s="18"/>
      <c r="D11" s="15">
        <v>0.82399999999999995</v>
      </c>
      <c r="E11" s="15">
        <f t="shared" si="3"/>
        <v>-8.1310356160577982E-2</v>
      </c>
      <c r="F11" s="16">
        <f t="shared" si="0"/>
        <v>8.1310356160577982E-2</v>
      </c>
      <c r="G11" s="16"/>
      <c r="H11" s="15">
        <v>0.78090526100000002</v>
      </c>
      <c r="I11" s="15">
        <f t="shared" si="4"/>
        <v>-0.12935731055774158</v>
      </c>
      <c r="J11" s="16">
        <f t="shared" si="5"/>
        <v>0.12935731055774158</v>
      </c>
      <c r="K11" s="14">
        <v>43930</v>
      </c>
      <c r="L11" s="15">
        <v>5.94</v>
      </c>
      <c r="M11" s="18"/>
      <c r="N11" s="15">
        <v>3.7496</v>
      </c>
      <c r="O11" s="15">
        <f t="shared" si="6"/>
        <v>-0.36875420875420878</v>
      </c>
      <c r="P11" s="16">
        <f t="shared" si="1"/>
        <v>0.36875420875420878</v>
      </c>
      <c r="Q11" s="16"/>
      <c r="R11" s="15">
        <v>5.4160003510000001</v>
      </c>
      <c r="S11" s="15">
        <f t="shared" si="7"/>
        <v>-8.8215429124579164E-2</v>
      </c>
      <c r="T11" s="16">
        <f t="shared" si="8"/>
        <v>8.8215429124579164E-2</v>
      </c>
      <c r="U11" s="14">
        <v>43930</v>
      </c>
      <c r="V11" s="15">
        <v>0.48</v>
      </c>
      <c r="W11" s="18"/>
      <c r="X11" s="15">
        <v>0.4501</v>
      </c>
      <c r="Y11" s="15">
        <f t="shared" si="9"/>
        <v>-6.2291666666666634E-2</v>
      </c>
      <c r="Z11" s="16">
        <f t="shared" si="2"/>
        <v>6.2291666666666634E-2</v>
      </c>
      <c r="AA11" s="16"/>
      <c r="AB11" s="15">
        <v>0.448322891</v>
      </c>
      <c r="AC11" s="15">
        <f t="shared" si="10"/>
        <v>-6.5993977083333294E-2</v>
      </c>
      <c r="AD11" s="16">
        <f t="shared" si="11"/>
        <v>6.5993977083333294E-2</v>
      </c>
    </row>
    <row r="12" spans="1:30" x14ac:dyDescent="0.35">
      <c r="A12" s="14">
        <v>43931</v>
      </c>
      <c r="B12" s="15">
        <v>0.76634009800000003</v>
      </c>
      <c r="C12" s="18"/>
      <c r="D12" s="15">
        <v>0.82399999999999995</v>
      </c>
      <c r="E12" s="15">
        <f t="shared" si="3"/>
        <v>7.5240617253985745E-2</v>
      </c>
      <c r="F12" s="16">
        <f t="shared" si="0"/>
        <v>7.5240617253985745E-2</v>
      </c>
      <c r="G12" s="16"/>
      <c r="H12" s="15">
        <v>0.87089969599999995</v>
      </c>
      <c r="I12" s="15">
        <f t="shared" si="4"/>
        <v>0.13644020229775308</v>
      </c>
      <c r="J12" s="16">
        <f t="shared" si="5"/>
        <v>0.13644020229775308</v>
      </c>
      <c r="K12" s="14">
        <v>43931</v>
      </c>
      <c r="L12" s="15">
        <v>4.9800000000000004</v>
      </c>
      <c r="M12" s="18"/>
      <c r="N12" s="15">
        <v>3.7383999999999999</v>
      </c>
      <c r="O12" s="15">
        <f t="shared" si="6"/>
        <v>-0.2493172690763053</v>
      </c>
      <c r="P12" s="16">
        <f t="shared" si="1"/>
        <v>0.2493172690763053</v>
      </c>
      <c r="Q12" s="16"/>
      <c r="R12" s="15">
        <v>4.6464657090000001</v>
      </c>
      <c r="S12" s="15">
        <f t="shared" si="7"/>
        <v>-6.6974757228915716E-2</v>
      </c>
      <c r="T12" s="16">
        <f t="shared" si="8"/>
        <v>6.6974757228915716E-2</v>
      </c>
      <c r="U12" s="14">
        <v>43931</v>
      </c>
      <c r="V12" s="15">
        <v>0.45</v>
      </c>
      <c r="W12" s="18"/>
      <c r="X12" s="15">
        <v>0.45</v>
      </c>
      <c r="Y12" s="15">
        <f t="shared" si="9"/>
        <v>0</v>
      </c>
      <c r="Z12" s="16">
        <f t="shared" si="2"/>
        <v>0</v>
      </c>
      <c r="AA12" s="16"/>
      <c r="AB12" s="15">
        <v>0.42445771700000001</v>
      </c>
      <c r="AC12" s="15">
        <f t="shared" si="10"/>
        <v>-5.6760628888888887E-2</v>
      </c>
      <c r="AD12" s="16">
        <f t="shared" si="11"/>
        <v>5.6760628888888887E-2</v>
      </c>
    </row>
    <row r="13" spans="1:30" x14ac:dyDescent="0.35">
      <c r="A13" s="14">
        <v>43932</v>
      </c>
      <c r="B13" s="15">
        <v>0.78060706800000002</v>
      </c>
      <c r="C13" s="18"/>
      <c r="D13" s="15">
        <v>0.82389999999999997</v>
      </c>
      <c r="E13" s="15">
        <f t="shared" si="3"/>
        <v>5.5460594420341514E-2</v>
      </c>
      <c r="F13" s="16">
        <f t="shared" si="0"/>
        <v>5.5460594420341514E-2</v>
      </c>
      <c r="G13" s="16"/>
      <c r="H13" s="15">
        <v>0.84105227699999996</v>
      </c>
      <c r="I13" s="15">
        <f t="shared" si="4"/>
        <v>7.7433591723512218E-2</v>
      </c>
      <c r="J13" s="16">
        <f t="shared" si="5"/>
        <v>7.7433591723512218E-2</v>
      </c>
      <c r="K13" s="14">
        <v>43932</v>
      </c>
      <c r="L13" s="15">
        <v>2.85</v>
      </c>
      <c r="M13" s="18"/>
      <c r="N13" s="15">
        <v>3.7271000000000001</v>
      </c>
      <c r="O13" s="15">
        <f t="shared" si="6"/>
        <v>0.30775438596491228</v>
      </c>
      <c r="P13" s="16">
        <f t="shared" si="1"/>
        <v>0.30775438596491228</v>
      </c>
      <c r="Q13" s="16"/>
      <c r="R13" s="15">
        <v>3.4519024840000001</v>
      </c>
      <c r="S13" s="15">
        <f t="shared" si="7"/>
        <v>0.21119385403508772</v>
      </c>
      <c r="T13" s="16">
        <f t="shared" si="8"/>
        <v>0.21119385403508772</v>
      </c>
      <c r="U13" s="14">
        <v>43932</v>
      </c>
      <c r="V13" s="15">
        <v>0.5</v>
      </c>
      <c r="W13" s="18"/>
      <c r="X13" s="15">
        <v>0.45</v>
      </c>
      <c r="Y13" s="15">
        <f t="shared" si="9"/>
        <v>-9.9999999999999978E-2</v>
      </c>
      <c r="Z13" s="16">
        <f t="shared" si="2"/>
        <v>9.9999999999999978E-2</v>
      </c>
      <c r="AA13" s="16"/>
      <c r="AB13" s="15">
        <v>0.40343897499999998</v>
      </c>
      <c r="AC13" s="15">
        <f t="shared" si="10"/>
        <v>-0.19312205000000005</v>
      </c>
      <c r="AD13" s="16">
        <f t="shared" si="11"/>
        <v>0.19312205000000005</v>
      </c>
    </row>
    <row r="14" spans="1:30" x14ac:dyDescent="0.35">
      <c r="A14" s="14">
        <v>43933</v>
      </c>
      <c r="B14" s="15">
        <v>0.77385059499999997</v>
      </c>
      <c r="C14" s="18"/>
      <c r="D14" s="15">
        <v>0.82389999999999997</v>
      </c>
      <c r="E14" s="15">
        <f t="shared" si="3"/>
        <v>6.4675798304451776E-2</v>
      </c>
      <c r="F14" s="16">
        <f t="shared" si="0"/>
        <v>6.4675798304451776E-2</v>
      </c>
      <c r="G14" s="16"/>
      <c r="H14" s="15">
        <v>0.830521022</v>
      </c>
      <c r="I14" s="15">
        <f t="shared" si="4"/>
        <v>7.32317418454657E-2</v>
      </c>
      <c r="J14" s="16">
        <f t="shared" si="5"/>
        <v>7.32317418454657E-2</v>
      </c>
      <c r="K14" s="14">
        <v>43933</v>
      </c>
      <c r="L14" s="15">
        <v>2.7</v>
      </c>
      <c r="M14" s="18"/>
      <c r="N14" s="15">
        <v>3.7160000000000002</v>
      </c>
      <c r="O14" s="15">
        <f t="shared" si="6"/>
        <v>0.3762962962962963</v>
      </c>
      <c r="P14" s="16">
        <f t="shared" si="1"/>
        <v>0.3762962962962963</v>
      </c>
      <c r="Q14" s="16"/>
      <c r="R14" s="15">
        <v>4.6794054120000004</v>
      </c>
      <c r="S14" s="15">
        <f t="shared" si="7"/>
        <v>0.73311311555555558</v>
      </c>
      <c r="T14" s="16">
        <f t="shared" si="8"/>
        <v>0.73311311555555558</v>
      </c>
      <c r="U14" s="14">
        <v>43933</v>
      </c>
      <c r="V14" s="15">
        <v>0.45</v>
      </c>
      <c r="W14" s="18"/>
      <c r="X14" s="15">
        <v>0.44990000000000002</v>
      </c>
      <c r="Y14" s="15">
        <f t="shared" si="9"/>
        <v>-2.2222222222219773E-4</v>
      </c>
      <c r="Z14" s="16">
        <f t="shared" si="2"/>
        <v>2.2222222222219773E-4</v>
      </c>
      <c r="AA14" s="16"/>
      <c r="AB14" s="15">
        <v>0.40166507000000001</v>
      </c>
      <c r="AC14" s="15">
        <f t="shared" si="10"/>
        <v>-0.10741095555555555</v>
      </c>
      <c r="AD14" s="16">
        <f t="shared" si="11"/>
        <v>0.10741095555555555</v>
      </c>
    </row>
    <row r="15" spans="1:30" x14ac:dyDescent="0.35">
      <c r="A15" s="14">
        <v>43934</v>
      </c>
      <c r="B15" s="15">
        <v>0.89231024800000003</v>
      </c>
      <c r="C15" s="18"/>
      <c r="D15" s="15">
        <v>0.82379999999999998</v>
      </c>
      <c r="E15" s="15">
        <f t="shared" si="3"/>
        <v>-7.6778506302664418E-2</v>
      </c>
      <c r="F15" s="16">
        <f t="shared" si="0"/>
        <v>7.6778506302664418E-2</v>
      </c>
      <c r="G15" s="16"/>
      <c r="H15" s="15">
        <v>0.79480351900000001</v>
      </c>
      <c r="I15" s="15">
        <f t="shared" si="4"/>
        <v>-0.10927446952284696</v>
      </c>
      <c r="J15" s="16">
        <f t="shared" si="5"/>
        <v>0.10927446952284696</v>
      </c>
      <c r="K15" s="14">
        <v>43934</v>
      </c>
      <c r="L15" s="15">
        <v>16.71</v>
      </c>
      <c r="M15" s="18"/>
      <c r="N15" s="15">
        <v>3.7048000000000001</v>
      </c>
      <c r="O15" s="15">
        <f t="shared" si="6"/>
        <v>-0.7782884500299222</v>
      </c>
      <c r="P15" s="16">
        <f t="shared" si="1"/>
        <v>0.7782884500299222</v>
      </c>
      <c r="Q15" s="16"/>
      <c r="R15" s="15">
        <v>8.3271332650000005</v>
      </c>
      <c r="S15" s="15">
        <f t="shared" si="7"/>
        <v>-0.50166766816277675</v>
      </c>
      <c r="T15" s="16">
        <f t="shared" si="8"/>
        <v>0.50166766816277675</v>
      </c>
      <c r="U15" s="14">
        <v>43934</v>
      </c>
      <c r="V15" s="15">
        <v>0.48</v>
      </c>
      <c r="W15" s="18"/>
      <c r="X15" s="15">
        <v>0.44979999999999998</v>
      </c>
      <c r="Y15" s="15">
        <f t="shared" si="9"/>
        <v>-6.2916666666666676E-2</v>
      </c>
      <c r="Z15" s="16">
        <f t="shared" si="2"/>
        <v>6.2916666666666676E-2</v>
      </c>
      <c r="AA15" s="16"/>
      <c r="AB15" s="15">
        <v>0.41386427199999998</v>
      </c>
      <c r="AC15" s="15">
        <f t="shared" si="10"/>
        <v>-0.1377827666666667</v>
      </c>
      <c r="AD15" s="16">
        <f t="shared" si="11"/>
        <v>0.1377827666666667</v>
      </c>
    </row>
    <row r="16" spans="1:30" x14ac:dyDescent="0.35">
      <c r="A16" s="14">
        <v>43935</v>
      </c>
      <c r="B16" s="15">
        <v>0.87852097900000004</v>
      </c>
      <c r="C16" s="18"/>
      <c r="D16" s="15">
        <v>0.82369999999999999</v>
      </c>
      <c r="E16" s="15">
        <f t="shared" si="3"/>
        <v>-6.2401445509476038E-2</v>
      </c>
      <c r="F16" s="16">
        <f t="shared" si="0"/>
        <v>6.2401445509476038E-2</v>
      </c>
      <c r="G16" s="16"/>
      <c r="H16" s="15">
        <v>0.82415038600000001</v>
      </c>
      <c r="I16" s="15">
        <f t="shared" si="4"/>
        <v>-6.1888781599602552E-2</v>
      </c>
      <c r="J16" s="16">
        <f t="shared" si="5"/>
        <v>6.1888781599602552E-2</v>
      </c>
      <c r="K16" s="14">
        <v>43935</v>
      </c>
      <c r="L16" s="15">
        <v>3.85</v>
      </c>
      <c r="M16" s="18"/>
      <c r="N16" s="15">
        <v>3.6937000000000002</v>
      </c>
      <c r="O16" s="15">
        <f t="shared" si="6"/>
        <v>-4.059740259740257E-2</v>
      </c>
      <c r="P16" s="16">
        <f t="shared" si="1"/>
        <v>4.059740259740257E-2</v>
      </c>
      <c r="Q16" s="16"/>
      <c r="R16" s="15">
        <v>4.0990499050000002</v>
      </c>
      <c r="S16" s="15">
        <f t="shared" si="7"/>
        <v>6.4688287012987039E-2</v>
      </c>
      <c r="T16" s="16">
        <f t="shared" si="8"/>
        <v>6.4688287012987039E-2</v>
      </c>
      <c r="U16" s="14">
        <v>43935</v>
      </c>
      <c r="V16" s="15">
        <v>0.43</v>
      </c>
      <c r="W16" s="18"/>
      <c r="X16" s="15">
        <v>0.44979999999999998</v>
      </c>
      <c r="Y16" s="15">
        <f t="shared" si="9"/>
        <v>4.604651162790694E-2</v>
      </c>
      <c r="Z16" s="16">
        <f t="shared" si="2"/>
        <v>4.604651162790694E-2</v>
      </c>
      <c r="AA16" s="16"/>
      <c r="AB16" s="15">
        <v>0.47543494400000003</v>
      </c>
      <c r="AC16" s="15">
        <f t="shared" si="10"/>
        <v>0.10566266046511635</v>
      </c>
      <c r="AD16" s="16">
        <f t="shared" si="11"/>
        <v>0.10566266046511635</v>
      </c>
    </row>
    <row r="17" spans="1:30" x14ac:dyDescent="0.35">
      <c r="A17" s="14">
        <v>43936</v>
      </c>
      <c r="B17" s="15">
        <v>0.86865990199999998</v>
      </c>
      <c r="C17" s="18"/>
      <c r="D17" s="15">
        <v>0.82369999999999999</v>
      </c>
      <c r="E17" s="15">
        <f t="shared" si="3"/>
        <v>-5.1757772974767746E-2</v>
      </c>
      <c r="F17" s="16">
        <f t="shared" si="0"/>
        <v>5.1757772974767746E-2</v>
      </c>
      <c r="G17" s="16"/>
      <c r="H17" s="15">
        <v>0.82029076099999998</v>
      </c>
      <c r="I17" s="15">
        <f t="shared" si="4"/>
        <v>-5.5682483891146627E-2</v>
      </c>
      <c r="J17" s="16">
        <f t="shared" si="5"/>
        <v>5.5682483891146627E-2</v>
      </c>
      <c r="K17" s="14">
        <v>43936</v>
      </c>
      <c r="L17" s="15">
        <v>3.27</v>
      </c>
      <c r="M17" s="18"/>
      <c r="N17" s="15">
        <v>3.6825999999999999</v>
      </c>
      <c r="O17" s="15">
        <f t="shared" si="6"/>
        <v>0.12617737003058099</v>
      </c>
      <c r="P17" s="16">
        <f t="shared" si="1"/>
        <v>0.12617737003058099</v>
      </c>
      <c r="Q17" s="16"/>
      <c r="R17" s="15">
        <v>4.8697209409999997</v>
      </c>
      <c r="S17" s="15">
        <f t="shared" si="7"/>
        <v>0.48921129694189591</v>
      </c>
      <c r="T17" s="16">
        <f t="shared" si="8"/>
        <v>0.48921129694189591</v>
      </c>
      <c r="U17" s="14">
        <v>43936</v>
      </c>
      <c r="V17" s="15">
        <v>0.47</v>
      </c>
      <c r="W17" s="18"/>
      <c r="X17" s="15">
        <v>0.44969999999999999</v>
      </c>
      <c r="Y17" s="15">
        <f t="shared" si="9"/>
        <v>-4.3191489361702098E-2</v>
      </c>
      <c r="Z17" s="16">
        <f t="shared" si="2"/>
        <v>4.3191489361702098E-2</v>
      </c>
      <c r="AA17" s="16"/>
      <c r="AB17" s="15">
        <v>0.47925906800000001</v>
      </c>
      <c r="AC17" s="15">
        <f t="shared" si="10"/>
        <v>1.9700144680851142E-2</v>
      </c>
      <c r="AD17" s="16">
        <f t="shared" si="11"/>
        <v>1.9700144680851142E-2</v>
      </c>
    </row>
    <row r="18" spans="1:30" x14ac:dyDescent="0.35">
      <c r="A18" s="14">
        <v>43937</v>
      </c>
      <c r="B18" s="15">
        <v>0.86080097899999997</v>
      </c>
      <c r="C18" s="18"/>
      <c r="D18" s="15">
        <v>0.8236</v>
      </c>
      <c r="E18" s="15">
        <f t="shared" si="3"/>
        <v>-4.3216701546060825E-2</v>
      </c>
      <c r="F18" s="16">
        <f t="shared" si="0"/>
        <v>4.3216701546060825E-2</v>
      </c>
      <c r="G18" s="16"/>
      <c r="H18" s="15">
        <v>0.81130964800000005</v>
      </c>
      <c r="I18" s="15">
        <f t="shared" si="4"/>
        <v>-5.7494510586517257E-2</v>
      </c>
      <c r="J18" s="16">
        <f t="shared" si="5"/>
        <v>5.7494510586517257E-2</v>
      </c>
      <c r="K18" s="14">
        <v>43937</v>
      </c>
      <c r="L18" s="15">
        <v>4.24</v>
      </c>
      <c r="M18" s="18"/>
      <c r="N18" s="15">
        <v>3.6716000000000002</v>
      </c>
      <c r="O18" s="15">
        <f t="shared" si="6"/>
        <v>-0.13405660377358491</v>
      </c>
      <c r="P18" s="16">
        <f t="shared" si="1"/>
        <v>0.13405660377358491</v>
      </c>
      <c r="Q18" s="16"/>
      <c r="R18" s="15">
        <v>3.1372651309999999</v>
      </c>
      <c r="S18" s="15">
        <f t="shared" si="7"/>
        <v>-0.26007897853773593</v>
      </c>
      <c r="T18" s="16">
        <f t="shared" si="8"/>
        <v>0.26007897853773593</v>
      </c>
      <c r="U18" s="14">
        <v>43937</v>
      </c>
      <c r="V18" s="15">
        <v>0.44</v>
      </c>
      <c r="W18" s="18"/>
      <c r="X18" s="15">
        <v>0.4496</v>
      </c>
      <c r="Y18" s="15">
        <f t="shared" si="9"/>
        <v>2.1818181818181813E-2</v>
      </c>
      <c r="Z18" s="16">
        <f t="shared" si="2"/>
        <v>2.1818181818181813E-2</v>
      </c>
      <c r="AA18" s="16"/>
      <c r="AB18" s="15">
        <v>0.477736879</v>
      </c>
      <c r="AC18" s="15">
        <f t="shared" si="10"/>
        <v>8.5765634090909093E-2</v>
      </c>
      <c r="AD18" s="16">
        <f t="shared" si="11"/>
        <v>8.5765634090909093E-2</v>
      </c>
    </row>
    <row r="19" spans="1:30" x14ac:dyDescent="0.35">
      <c r="A19" s="14">
        <v>43938</v>
      </c>
      <c r="B19" s="15">
        <v>0.87650301799999997</v>
      </c>
      <c r="C19" s="18"/>
      <c r="D19" s="15">
        <v>0.8236</v>
      </c>
      <c r="E19" s="15">
        <f t="shared" si="3"/>
        <v>-6.0356914823537972E-2</v>
      </c>
      <c r="F19" s="16">
        <f t="shared" si="0"/>
        <v>6.0356914823537972E-2</v>
      </c>
      <c r="G19" s="16"/>
      <c r="H19" s="15">
        <v>0.83176972400000004</v>
      </c>
      <c r="I19" s="15">
        <f t="shared" si="4"/>
        <v>-5.1036098086772272E-2</v>
      </c>
      <c r="J19" s="16">
        <f t="shared" si="5"/>
        <v>5.1036098086772272E-2</v>
      </c>
      <c r="K19" s="14">
        <v>43938</v>
      </c>
      <c r="L19" s="15">
        <v>4.0199999999999996</v>
      </c>
      <c r="M19" s="18"/>
      <c r="N19" s="15">
        <v>3.6606000000000001</v>
      </c>
      <c r="O19" s="15">
        <f t="shared" si="6"/>
        <v>-8.9402985074626753E-2</v>
      </c>
      <c r="P19" s="16">
        <f t="shared" si="1"/>
        <v>8.9402985074626753E-2</v>
      </c>
      <c r="Q19" s="16"/>
      <c r="R19" s="15">
        <v>3.895713626</v>
      </c>
      <c r="S19" s="15">
        <f t="shared" si="7"/>
        <v>-3.091700845771133E-2</v>
      </c>
      <c r="T19" s="16">
        <f t="shared" si="8"/>
        <v>3.091700845771133E-2</v>
      </c>
      <c r="U19" s="14">
        <v>43938</v>
      </c>
      <c r="V19" s="15">
        <v>0.49</v>
      </c>
      <c r="W19" s="18"/>
      <c r="X19" s="15">
        <v>0.4496</v>
      </c>
      <c r="Y19" s="15">
        <f t="shared" si="9"/>
        <v>-8.2448979591836724E-2</v>
      </c>
      <c r="Z19" s="16">
        <f t="shared" si="2"/>
        <v>8.2448979591836724E-2</v>
      </c>
      <c r="AA19" s="16"/>
      <c r="AB19" s="15">
        <v>0.47624709199999998</v>
      </c>
      <c r="AC19" s="15">
        <f t="shared" si="10"/>
        <v>-2.8067159183673487E-2</v>
      </c>
      <c r="AD19" s="16">
        <f t="shared" si="11"/>
        <v>2.8067159183673487E-2</v>
      </c>
    </row>
    <row r="20" spans="1:30" x14ac:dyDescent="0.35">
      <c r="A20" s="14">
        <v>43939</v>
      </c>
      <c r="B20" s="15">
        <v>0.77406414300000004</v>
      </c>
      <c r="C20" s="18"/>
      <c r="D20" s="15">
        <v>0.82350000000000001</v>
      </c>
      <c r="E20" s="15">
        <f t="shared" si="3"/>
        <v>6.386532362602923E-2</v>
      </c>
      <c r="F20" s="16">
        <f t="shared" si="0"/>
        <v>6.386532362602923E-2</v>
      </c>
      <c r="G20" s="16"/>
      <c r="H20" s="15">
        <v>0.81518689899999996</v>
      </c>
      <c r="I20" s="15">
        <f t="shared" si="4"/>
        <v>5.312577306658671E-2</v>
      </c>
      <c r="J20" s="16">
        <f t="shared" si="5"/>
        <v>5.312577306658671E-2</v>
      </c>
      <c r="K20" s="14">
        <v>43939</v>
      </c>
      <c r="L20" s="15">
        <v>2.87</v>
      </c>
      <c r="M20" s="18"/>
      <c r="N20" s="15">
        <v>3.6496</v>
      </c>
      <c r="O20" s="15">
        <f t="shared" si="6"/>
        <v>0.27163763066202085</v>
      </c>
      <c r="P20" s="16">
        <f t="shared" si="1"/>
        <v>0.27163763066202085</v>
      </c>
      <c r="Q20" s="16"/>
      <c r="R20" s="15">
        <v>3.741478463</v>
      </c>
      <c r="S20" s="15">
        <f t="shared" si="7"/>
        <v>0.30365103240418112</v>
      </c>
      <c r="T20" s="16">
        <f t="shared" si="8"/>
        <v>0.30365103240418112</v>
      </c>
      <c r="U20" s="14">
        <v>43939</v>
      </c>
      <c r="V20" s="15">
        <v>0.47</v>
      </c>
      <c r="W20" s="18"/>
      <c r="X20" s="15">
        <v>0.44950000000000001</v>
      </c>
      <c r="Y20" s="15">
        <f t="shared" si="9"/>
        <v>-4.3617021276595669E-2</v>
      </c>
      <c r="Z20" s="16">
        <f t="shared" si="2"/>
        <v>4.3617021276595669E-2</v>
      </c>
      <c r="AA20" s="16"/>
      <c r="AB20" s="15">
        <v>0.46342682899999998</v>
      </c>
      <c r="AC20" s="15">
        <f t="shared" si="10"/>
        <v>-1.3985470212765935E-2</v>
      </c>
      <c r="AD20" s="16">
        <f t="shared" si="11"/>
        <v>1.3985470212765935E-2</v>
      </c>
    </row>
    <row r="21" spans="1:30" x14ac:dyDescent="0.35">
      <c r="A21" s="14">
        <v>43940</v>
      </c>
      <c r="B21" s="15">
        <v>0.75527865400000005</v>
      </c>
      <c r="C21" s="18"/>
      <c r="D21" s="15">
        <v>0.82340000000000002</v>
      </c>
      <c r="E21" s="15">
        <f t="shared" si="3"/>
        <v>9.0193659835645201E-2</v>
      </c>
      <c r="F21" s="16">
        <f t="shared" si="0"/>
        <v>9.0193659835645201E-2</v>
      </c>
      <c r="G21" s="16"/>
      <c r="H21" s="15">
        <v>0.84459795299999996</v>
      </c>
      <c r="I21" s="15">
        <f t="shared" si="4"/>
        <v>0.11826006008108353</v>
      </c>
      <c r="J21" s="16">
        <f t="shared" si="5"/>
        <v>0.11826006008108353</v>
      </c>
      <c r="K21" s="14">
        <v>43940</v>
      </c>
      <c r="L21" s="15">
        <v>2.96</v>
      </c>
      <c r="M21" s="18"/>
      <c r="N21" s="15">
        <v>3.6385999999999998</v>
      </c>
      <c r="O21" s="15">
        <f t="shared" si="6"/>
        <v>0.22925675675675672</v>
      </c>
      <c r="P21" s="16">
        <f t="shared" si="1"/>
        <v>0.22925675675675672</v>
      </c>
      <c r="Q21" s="16"/>
      <c r="R21" s="15">
        <v>3.3138023250000002</v>
      </c>
      <c r="S21" s="15">
        <f t="shared" si="7"/>
        <v>0.11952781250000007</v>
      </c>
      <c r="T21" s="16">
        <f t="shared" si="8"/>
        <v>0.11952781250000007</v>
      </c>
      <c r="U21" s="14">
        <v>43940</v>
      </c>
      <c r="V21" s="15">
        <v>0.43</v>
      </c>
      <c r="W21" s="18"/>
      <c r="X21" s="15">
        <v>0.44940000000000002</v>
      </c>
      <c r="Y21" s="15">
        <f t="shared" si="9"/>
        <v>4.5116279069767506E-2</v>
      </c>
      <c r="Z21" s="16">
        <f t="shared" si="2"/>
        <v>4.5116279069767506E-2</v>
      </c>
      <c r="AA21" s="16"/>
      <c r="AB21" s="15">
        <v>0.43854259200000001</v>
      </c>
      <c r="AC21" s="15">
        <f t="shared" si="10"/>
        <v>1.9866493023255851E-2</v>
      </c>
      <c r="AD21" s="16">
        <f t="shared" si="11"/>
        <v>1.9866493023255851E-2</v>
      </c>
    </row>
    <row r="22" spans="1:30" x14ac:dyDescent="0.35">
      <c r="A22" s="14">
        <v>43941</v>
      </c>
      <c r="B22" s="15">
        <v>0.87022218299999998</v>
      </c>
      <c r="C22" s="18"/>
      <c r="D22" s="15">
        <v>0.82340000000000002</v>
      </c>
      <c r="E22" s="15">
        <f t="shared" si="3"/>
        <v>-5.38048603157706E-2</v>
      </c>
      <c r="F22" s="16">
        <f t="shared" si="0"/>
        <v>5.38048603157706E-2</v>
      </c>
      <c r="G22" s="16"/>
      <c r="H22" s="15">
        <v>0.82931674799999999</v>
      </c>
      <c r="I22" s="15">
        <f t="shared" si="4"/>
        <v>-4.7005736924543545E-2</v>
      </c>
      <c r="J22" s="16">
        <f t="shared" si="5"/>
        <v>4.7005736924543545E-2</v>
      </c>
      <c r="K22" s="14">
        <v>43941</v>
      </c>
      <c r="L22" s="15">
        <v>4.33</v>
      </c>
      <c r="M22" s="18"/>
      <c r="N22" s="15">
        <v>3.6276999999999999</v>
      </c>
      <c r="O22" s="15">
        <f t="shared" si="6"/>
        <v>-0.16219399538106238</v>
      </c>
      <c r="P22" s="16">
        <f t="shared" si="1"/>
        <v>0.16219399538106238</v>
      </c>
      <c r="Q22" s="16"/>
      <c r="R22" s="15">
        <v>3.2540684080000002</v>
      </c>
      <c r="S22" s="15">
        <f t="shared" si="7"/>
        <v>-0.24848304665127019</v>
      </c>
      <c r="T22" s="16">
        <f t="shared" si="8"/>
        <v>0.24848304665127019</v>
      </c>
      <c r="U22" s="14">
        <v>43941</v>
      </c>
      <c r="V22" s="15">
        <v>0.48</v>
      </c>
      <c r="W22" s="18"/>
      <c r="X22" s="15">
        <v>0.44940000000000002</v>
      </c>
      <c r="Y22" s="15">
        <f t="shared" si="9"/>
        <v>-6.3749999999999918E-2</v>
      </c>
      <c r="Z22" s="16">
        <f t="shared" si="2"/>
        <v>6.3749999999999918E-2</v>
      </c>
      <c r="AA22" s="16"/>
      <c r="AB22" s="15">
        <v>0.439206245</v>
      </c>
      <c r="AC22" s="15">
        <f t="shared" si="10"/>
        <v>-8.4986989583333311E-2</v>
      </c>
      <c r="AD22" s="16">
        <f t="shared" si="11"/>
        <v>8.4986989583333311E-2</v>
      </c>
    </row>
    <row r="23" spans="1:30" x14ac:dyDescent="0.35">
      <c r="A23" s="14">
        <v>43942</v>
      </c>
      <c r="B23" s="15">
        <v>0.74671913300000003</v>
      </c>
      <c r="C23" s="18"/>
      <c r="D23" s="15">
        <v>0.82330000000000003</v>
      </c>
      <c r="E23" s="15">
        <f t="shared" si="3"/>
        <v>0.10255645478418456</v>
      </c>
      <c r="F23" s="16">
        <f t="shared" si="0"/>
        <v>0.10255645478418456</v>
      </c>
      <c r="G23" s="16"/>
      <c r="H23" s="15">
        <v>0.83549654699999998</v>
      </c>
      <c r="I23" s="15">
        <f t="shared" si="4"/>
        <v>0.11888996823120097</v>
      </c>
      <c r="J23" s="16">
        <f t="shared" si="5"/>
        <v>0.11888996823120097</v>
      </c>
      <c r="K23" s="14">
        <v>43942</v>
      </c>
      <c r="L23" s="15">
        <v>2.63</v>
      </c>
      <c r="M23" s="18"/>
      <c r="N23" s="15">
        <v>3.6168</v>
      </c>
      <c r="O23" s="15">
        <f t="shared" si="6"/>
        <v>0.37520912547528523</v>
      </c>
      <c r="P23" s="16">
        <f t="shared" si="1"/>
        <v>0.37520912547528523</v>
      </c>
      <c r="Q23" s="16"/>
      <c r="R23" s="15">
        <v>4.4021255330000004</v>
      </c>
      <c r="S23" s="15">
        <f t="shared" si="7"/>
        <v>0.67381198973384049</v>
      </c>
      <c r="T23" s="16">
        <f t="shared" si="8"/>
        <v>0.67381198973384049</v>
      </c>
      <c r="U23" s="14">
        <v>43942</v>
      </c>
      <c r="V23" s="15">
        <v>0.28999999999999998</v>
      </c>
      <c r="W23" s="18"/>
      <c r="X23" s="15">
        <v>0.44929999999999998</v>
      </c>
      <c r="Y23" s="15">
        <f t="shared" si="9"/>
        <v>0.54931034482758623</v>
      </c>
      <c r="Z23" s="16">
        <f t="shared" si="2"/>
        <v>0.54931034482758623</v>
      </c>
      <c r="AA23" s="16"/>
      <c r="AB23" s="15">
        <v>0.47107273399999999</v>
      </c>
      <c r="AC23" s="15">
        <f t="shared" si="10"/>
        <v>0.62438873793103455</v>
      </c>
      <c r="AD23" s="16">
        <f t="shared" si="11"/>
        <v>0.62438873793103455</v>
      </c>
    </row>
    <row r="24" spans="1:30" x14ac:dyDescent="0.35">
      <c r="A24" s="14">
        <v>43943</v>
      </c>
      <c r="B24" s="15">
        <v>0.88040762800000005</v>
      </c>
      <c r="C24" s="18"/>
      <c r="D24" s="15">
        <v>0.82330000000000003</v>
      </c>
      <c r="E24" s="15">
        <f t="shared" si="3"/>
        <v>-6.4864985472388503E-2</v>
      </c>
      <c r="F24" s="16">
        <f t="shared" si="0"/>
        <v>6.4864985472388503E-2</v>
      </c>
      <c r="G24" s="16"/>
      <c r="H24" s="15">
        <v>0.82035834500000004</v>
      </c>
      <c r="I24" s="15">
        <f t="shared" si="4"/>
        <v>-6.8206227536229388E-2</v>
      </c>
      <c r="J24" s="16">
        <f t="shared" si="5"/>
        <v>6.8206227536229388E-2</v>
      </c>
      <c r="K24" s="14">
        <v>43943</v>
      </c>
      <c r="L24" s="15">
        <v>11.78</v>
      </c>
      <c r="M24" s="18"/>
      <c r="N24" s="15">
        <v>3.6059999999999999</v>
      </c>
      <c r="O24" s="15">
        <f t="shared" si="6"/>
        <v>-0.69388794567062817</v>
      </c>
      <c r="P24" s="16">
        <f t="shared" si="1"/>
        <v>0.69388794567062817</v>
      </c>
      <c r="Q24" s="16"/>
      <c r="R24" s="15">
        <v>3.236064957</v>
      </c>
      <c r="S24" s="15">
        <f t="shared" si="7"/>
        <v>-0.72529159957555178</v>
      </c>
      <c r="T24" s="16">
        <f t="shared" si="8"/>
        <v>0.72529159957555178</v>
      </c>
      <c r="U24" s="14">
        <v>43943</v>
      </c>
      <c r="V24" s="15">
        <v>0.28999999999999998</v>
      </c>
      <c r="W24" s="18"/>
      <c r="X24" s="15">
        <v>0.44919999999999999</v>
      </c>
      <c r="Y24" s="15">
        <f t="shared" si="9"/>
        <v>0.54896551724137943</v>
      </c>
      <c r="Z24" s="16">
        <f t="shared" si="2"/>
        <v>0.54896551724137943</v>
      </c>
      <c r="AA24" s="16"/>
      <c r="AB24" s="15">
        <v>0.46198378099999998</v>
      </c>
      <c r="AC24" s="15">
        <f t="shared" si="10"/>
        <v>0.59304752068965527</v>
      </c>
      <c r="AD24" s="16">
        <f t="shared" si="11"/>
        <v>0.59304752068965527</v>
      </c>
    </row>
    <row r="25" spans="1:30" x14ac:dyDescent="0.35">
      <c r="A25" s="14">
        <v>43944</v>
      </c>
      <c r="B25" s="15">
        <v>0.85969384199999999</v>
      </c>
      <c r="C25" s="18"/>
      <c r="D25" s="15">
        <v>0.82320000000000004</v>
      </c>
      <c r="E25" s="15">
        <f t="shared" si="3"/>
        <v>-4.2449812034363675E-2</v>
      </c>
      <c r="F25" s="16">
        <f t="shared" si="0"/>
        <v>4.2449812034363675E-2</v>
      </c>
      <c r="G25" s="16"/>
      <c r="H25" s="15">
        <v>0.81018313799999997</v>
      </c>
      <c r="I25" s="15">
        <f t="shared" si="4"/>
        <v>-5.7591088340027935E-2</v>
      </c>
      <c r="J25" s="16">
        <f t="shared" si="5"/>
        <v>5.7591088340027935E-2</v>
      </c>
      <c r="K25" s="14">
        <v>43944</v>
      </c>
      <c r="L25" s="15">
        <v>3.26</v>
      </c>
      <c r="M25" s="18"/>
      <c r="N25" s="15">
        <v>3.5952000000000002</v>
      </c>
      <c r="O25" s="15">
        <f t="shared" si="6"/>
        <v>0.10282208588957067</v>
      </c>
      <c r="P25" s="16">
        <f t="shared" si="1"/>
        <v>0.10282208588957067</v>
      </c>
      <c r="Q25" s="16"/>
      <c r="R25" s="15">
        <v>3.749866334</v>
      </c>
      <c r="S25" s="15">
        <f t="shared" si="7"/>
        <v>0.15026574662576694</v>
      </c>
      <c r="T25" s="16">
        <f t="shared" si="8"/>
        <v>0.15026574662576694</v>
      </c>
      <c r="U25" s="14">
        <v>43944</v>
      </c>
      <c r="V25" s="15">
        <v>0.45</v>
      </c>
      <c r="W25" s="18"/>
      <c r="X25" s="15">
        <v>0.44919999999999999</v>
      </c>
      <c r="Y25" s="15">
        <f t="shared" si="9"/>
        <v>-1.7777777777778286E-3</v>
      </c>
      <c r="Z25" s="16">
        <f t="shared" si="2"/>
        <v>1.7777777777778286E-3</v>
      </c>
      <c r="AA25" s="16"/>
      <c r="AB25" s="15">
        <v>0.44890721900000002</v>
      </c>
      <c r="AC25" s="15">
        <f t="shared" si="10"/>
        <v>-2.4284022222221934E-3</v>
      </c>
      <c r="AD25" s="16">
        <f t="shared" si="11"/>
        <v>2.4284022222221934E-3</v>
      </c>
    </row>
    <row r="26" spans="1:30" x14ac:dyDescent="0.35">
      <c r="A26" s="14">
        <v>43945</v>
      </c>
      <c r="B26" s="15">
        <v>0.87554638100000004</v>
      </c>
      <c r="C26" s="18"/>
      <c r="D26" s="15">
        <v>0.82310000000000005</v>
      </c>
      <c r="E26" s="15">
        <f t="shared" si="3"/>
        <v>-5.9901316638529954E-2</v>
      </c>
      <c r="F26" s="16">
        <f t="shared" si="0"/>
        <v>5.9901316638529954E-2</v>
      </c>
      <c r="G26" s="16"/>
      <c r="H26" s="15">
        <v>0.77881210000000001</v>
      </c>
      <c r="I26" s="15">
        <f t="shared" si="4"/>
        <v>-0.11048447358038938</v>
      </c>
      <c r="J26" s="16">
        <f t="shared" si="5"/>
        <v>0.11048447358038938</v>
      </c>
      <c r="K26" s="14">
        <v>43945</v>
      </c>
      <c r="L26" s="15">
        <v>4.1399999999999997</v>
      </c>
      <c r="M26" s="18"/>
      <c r="N26" s="15">
        <v>3.5844</v>
      </c>
      <c r="O26" s="15">
        <f t="shared" si="6"/>
        <v>-0.13420289855072456</v>
      </c>
      <c r="P26" s="16">
        <f t="shared" si="1"/>
        <v>0.13420289855072456</v>
      </c>
      <c r="Q26" s="16"/>
      <c r="R26" s="15">
        <v>8.6064750100000005</v>
      </c>
      <c r="S26" s="15">
        <f t="shared" si="7"/>
        <v>1.0788586980676331</v>
      </c>
      <c r="T26" s="16">
        <f t="shared" si="8"/>
        <v>1.0788586980676331</v>
      </c>
      <c r="U26" s="14">
        <v>43945</v>
      </c>
      <c r="V26" s="15">
        <v>0.39</v>
      </c>
      <c r="W26" s="18"/>
      <c r="X26" s="15">
        <v>0.4491</v>
      </c>
      <c r="Y26" s="15">
        <f t="shared" si="9"/>
        <v>0.15153846153846151</v>
      </c>
      <c r="Z26" s="16">
        <f t="shared" si="2"/>
        <v>0.15153846153846151</v>
      </c>
      <c r="AA26" s="16"/>
      <c r="AB26" s="15">
        <v>0.47230571199999999</v>
      </c>
      <c r="AC26" s="15">
        <f t="shared" si="10"/>
        <v>0.21104028717948711</v>
      </c>
      <c r="AD26" s="16">
        <f t="shared" si="11"/>
        <v>0.21104028717948711</v>
      </c>
    </row>
    <row r="27" spans="1:30" x14ac:dyDescent="0.35">
      <c r="A27" s="14">
        <v>43946</v>
      </c>
      <c r="B27" s="15">
        <v>0.77281818199999996</v>
      </c>
      <c r="C27" s="18"/>
      <c r="D27" s="15">
        <v>0.82310000000000005</v>
      </c>
      <c r="E27" s="15">
        <f t="shared" si="3"/>
        <v>6.506293352192391E-2</v>
      </c>
      <c r="F27" s="16">
        <f t="shared" si="0"/>
        <v>6.506293352192391E-2</v>
      </c>
      <c r="G27" s="16"/>
      <c r="H27" s="15">
        <v>0.77416030700000005</v>
      </c>
      <c r="I27" s="15">
        <f t="shared" si="4"/>
        <v>1.7366633333169728E-3</v>
      </c>
      <c r="J27" s="16">
        <f t="shared" si="5"/>
        <v>1.7366633333169728E-3</v>
      </c>
      <c r="K27" s="14">
        <v>43946</v>
      </c>
      <c r="L27" s="15">
        <v>2.75</v>
      </c>
      <c r="M27" s="18"/>
      <c r="N27" s="15">
        <v>3.5737000000000001</v>
      </c>
      <c r="O27" s="15">
        <f t="shared" si="6"/>
        <v>0.29952727272727275</v>
      </c>
      <c r="P27" s="16">
        <f t="shared" si="1"/>
        <v>0.29952727272727275</v>
      </c>
      <c r="Q27" s="16"/>
      <c r="R27" s="15">
        <v>3.571037112</v>
      </c>
      <c r="S27" s="15">
        <f t="shared" si="7"/>
        <v>0.29855894981818182</v>
      </c>
      <c r="T27" s="16">
        <f t="shared" si="8"/>
        <v>0.29855894981818182</v>
      </c>
      <c r="U27" s="14">
        <v>43946</v>
      </c>
      <c r="V27" s="15">
        <v>0.47</v>
      </c>
      <c r="W27" s="18"/>
      <c r="X27" s="15">
        <v>0.44900000000000001</v>
      </c>
      <c r="Y27" s="15">
        <f t="shared" si="9"/>
        <v>-4.4680851063829713E-2</v>
      </c>
      <c r="Z27" s="16">
        <f t="shared" si="2"/>
        <v>4.4680851063829713E-2</v>
      </c>
      <c r="AA27" s="16"/>
      <c r="AB27" s="15">
        <v>0.46933184100000003</v>
      </c>
      <c r="AC27" s="15">
        <f t="shared" si="10"/>
        <v>-1.4216148936169065E-3</v>
      </c>
      <c r="AD27" s="16">
        <f t="shared" si="11"/>
        <v>1.4216148936169065E-3</v>
      </c>
    </row>
    <row r="28" spans="1:30" x14ac:dyDescent="0.35">
      <c r="A28" s="14">
        <v>43947</v>
      </c>
      <c r="B28" s="15">
        <v>0.76304933500000005</v>
      </c>
      <c r="C28" s="18"/>
      <c r="D28" s="15">
        <v>0.82299999999999995</v>
      </c>
      <c r="E28" s="15">
        <f t="shared" si="3"/>
        <v>7.8567220034337484E-2</v>
      </c>
      <c r="F28" s="16">
        <f t="shared" si="0"/>
        <v>7.8567220034337484E-2</v>
      </c>
      <c r="G28" s="16"/>
      <c r="H28" s="15">
        <v>0.80979653900000004</v>
      </c>
      <c r="I28" s="15">
        <f t="shared" si="4"/>
        <v>6.1263671765076612E-2</v>
      </c>
      <c r="J28" s="16">
        <f t="shared" si="5"/>
        <v>6.1263671765076612E-2</v>
      </c>
      <c r="K28" s="14">
        <v>43947</v>
      </c>
      <c r="L28" s="15">
        <v>2.2999999999999998</v>
      </c>
      <c r="M28" s="18"/>
      <c r="N28" s="15">
        <v>3.5629</v>
      </c>
      <c r="O28" s="15">
        <f t="shared" si="6"/>
        <v>0.54908695652173922</v>
      </c>
      <c r="P28" s="16">
        <f t="shared" si="1"/>
        <v>0.54908695652173922</v>
      </c>
      <c r="Q28" s="16"/>
      <c r="R28" s="15">
        <v>3.4206844489999999</v>
      </c>
      <c r="S28" s="15">
        <f t="shared" si="7"/>
        <v>0.48725410826086962</v>
      </c>
      <c r="T28" s="16">
        <f t="shared" si="8"/>
        <v>0.48725410826086962</v>
      </c>
      <c r="U28" s="14">
        <v>43947</v>
      </c>
      <c r="V28" s="15">
        <v>0.48</v>
      </c>
      <c r="W28" s="18"/>
      <c r="X28" s="15">
        <v>0.44900000000000001</v>
      </c>
      <c r="Y28" s="15">
        <f t="shared" si="9"/>
        <v>-6.4583333333333284E-2</v>
      </c>
      <c r="Z28" s="16">
        <f t="shared" si="2"/>
        <v>6.4583333333333284E-2</v>
      </c>
      <c r="AA28" s="16"/>
      <c r="AB28" s="15">
        <v>0.43462624</v>
      </c>
      <c r="AC28" s="15">
        <f t="shared" si="10"/>
        <v>-9.4528666666666636E-2</v>
      </c>
      <c r="AD28" s="16">
        <f t="shared" si="11"/>
        <v>9.4528666666666636E-2</v>
      </c>
    </row>
    <row r="29" spans="1:30" x14ac:dyDescent="0.35">
      <c r="A29" s="14">
        <v>43948</v>
      </c>
      <c r="B29" s="15">
        <v>0.88310181899999995</v>
      </c>
      <c r="C29" s="18"/>
      <c r="D29" s="15">
        <v>0.82289999999999996</v>
      </c>
      <c r="E29" s="15">
        <f t="shared" si="3"/>
        <v>-6.8170869660500594E-2</v>
      </c>
      <c r="F29" s="16">
        <f t="shared" si="0"/>
        <v>6.8170869660500594E-2</v>
      </c>
      <c r="G29" s="16"/>
      <c r="H29" s="15">
        <v>0.82974906800000003</v>
      </c>
      <c r="I29" s="15">
        <f t="shared" si="4"/>
        <v>-6.0415175070542941E-2</v>
      </c>
      <c r="J29" s="16">
        <f t="shared" si="5"/>
        <v>6.0415175070542941E-2</v>
      </c>
      <c r="K29" s="14">
        <v>43948</v>
      </c>
      <c r="L29" s="15">
        <v>4.59</v>
      </c>
      <c r="M29" s="18"/>
      <c r="N29" s="15">
        <v>3.5522</v>
      </c>
      <c r="O29" s="15">
        <f t="shared" si="6"/>
        <v>-0.22610021786492371</v>
      </c>
      <c r="P29" s="16">
        <f t="shared" si="1"/>
        <v>0.22610021786492371</v>
      </c>
      <c r="Q29" s="16"/>
      <c r="R29" s="15">
        <v>6.1284947059999997</v>
      </c>
      <c r="S29" s="15">
        <f t="shared" si="7"/>
        <v>0.33518403180827883</v>
      </c>
      <c r="T29" s="16">
        <f>ABS((L29-R29)/L29)</f>
        <v>0.33518403180827883</v>
      </c>
      <c r="U29" s="14">
        <v>43948</v>
      </c>
      <c r="V29" s="15">
        <v>0.5</v>
      </c>
      <c r="W29" s="18"/>
      <c r="X29" s="15">
        <v>0.44890000000000002</v>
      </c>
      <c r="Y29" s="15">
        <f t="shared" si="9"/>
        <v>-0.10219999999999996</v>
      </c>
      <c r="Z29" s="16">
        <f t="shared" si="2"/>
        <v>0.10219999999999996</v>
      </c>
      <c r="AA29" s="16"/>
      <c r="AB29" s="15">
        <v>0.459324169</v>
      </c>
      <c r="AC29" s="15">
        <f t="shared" si="10"/>
        <v>-8.1351661999999991E-2</v>
      </c>
      <c r="AD29" s="16">
        <f t="shared" si="11"/>
        <v>8.1351661999999991E-2</v>
      </c>
    </row>
    <row r="30" spans="1:30" x14ac:dyDescent="0.35">
      <c r="A30" s="14">
        <v>43949</v>
      </c>
      <c r="B30" s="15">
        <v>0.87470793999999996</v>
      </c>
      <c r="C30" s="18"/>
      <c r="D30" s="15">
        <v>0.82289999999999996</v>
      </c>
      <c r="E30" s="15">
        <f t="shared" si="3"/>
        <v>-5.9228843858442626E-2</v>
      </c>
      <c r="F30" s="16">
        <f t="shared" si="0"/>
        <v>5.9228843858442626E-2</v>
      </c>
      <c r="G30" s="16"/>
      <c r="H30" s="15">
        <v>0.83459198599999995</v>
      </c>
      <c r="I30" s="15">
        <f t="shared" si="4"/>
        <v>-4.5862112558392933E-2</v>
      </c>
      <c r="J30" s="16">
        <f t="shared" si="5"/>
        <v>4.5862112558392933E-2</v>
      </c>
      <c r="K30" s="14">
        <v>43949</v>
      </c>
      <c r="L30" s="15">
        <v>4.6900000000000004</v>
      </c>
      <c r="M30" s="18"/>
      <c r="N30" s="15">
        <v>3.5415999999999999</v>
      </c>
      <c r="O30" s="15">
        <f t="shared" si="6"/>
        <v>-0.24486140724946703</v>
      </c>
      <c r="P30" s="16">
        <f t="shared" si="1"/>
        <v>0.24486140724946703</v>
      </c>
      <c r="Q30" s="16"/>
      <c r="R30" s="15">
        <v>3.0909914839999999</v>
      </c>
      <c r="S30" s="15">
        <f t="shared" si="7"/>
        <v>-0.34093998208955234</v>
      </c>
      <c r="T30" s="16">
        <f t="shared" si="8"/>
        <v>0.34093998208955234</v>
      </c>
      <c r="U30" s="14">
        <v>43949</v>
      </c>
      <c r="V30" s="15">
        <v>0.47</v>
      </c>
      <c r="W30" s="18"/>
      <c r="X30" s="15">
        <v>0.44879999999999998</v>
      </c>
      <c r="Y30" s="15">
        <f t="shared" si="9"/>
        <v>-4.5106382978723401E-2</v>
      </c>
      <c r="Z30" s="16">
        <f t="shared" si="2"/>
        <v>4.5106382978723401E-2</v>
      </c>
      <c r="AA30" s="16"/>
      <c r="AB30" s="15">
        <v>0.45851471199999999</v>
      </c>
      <c r="AC30" s="15">
        <f t="shared" si="10"/>
        <v>-2.4436782978723367E-2</v>
      </c>
      <c r="AD30" s="16">
        <f t="shared" si="11"/>
        <v>2.4436782978723367E-2</v>
      </c>
    </row>
    <row r="31" spans="1:30" x14ac:dyDescent="0.35">
      <c r="A31" s="14">
        <v>43950</v>
      </c>
      <c r="B31" s="15">
        <v>0.87971133700000004</v>
      </c>
      <c r="C31" s="18"/>
      <c r="D31" s="15">
        <v>0.82279999999999998</v>
      </c>
      <c r="E31" s="15">
        <f t="shared" si="3"/>
        <v>-6.4693194922415848E-2</v>
      </c>
      <c r="F31" s="16">
        <f t="shared" si="0"/>
        <v>6.4693194922415848E-2</v>
      </c>
      <c r="G31" s="16"/>
      <c r="H31" s="15">
        <v>0.84785651299999998</v>
      </c>
      <c r="I31" s="15">
        <f t="shared" si="4"/>
        <v>-3.6210541640433649E-2</v>
      </c>
      <c r="J31" s="16">
        <f t="shared" si="5"/>
        <v>3.6210541640433649E-2</v>
      </c>
      <c r="K31" s="14">
        <v>43950</v>
      </c>
      <c r="L31" s="15">
        <v>3.62</v>
      </c>
      <c r="M31" s="18"/>
      <c r="N31" s="15">
        <v>3.5310000000000001</v>
      </c>
      <c r="O31" s="15">
        <f t="shared" si="6"/>
        <v>-2.4585635359116013E-2</v>
      </c>
      <c r="P31" s="16">
        <f t="shared" si="1"/>
        <v>2.4585635359116013E-2</v>
      </c>
      <c r="Q31" s="16"/>
      <c r="R31" s="15">
        <v>5.6663167850000002</v>
      </c>
      <c r="S31" s="15">
        <f t="shared" si="7"/>
        <v>0.56528087983425412</v>
      </c>
      <c r="T31" s="16">
        <f t="shared" si="8"/>
        <v>0.56528087983425412</v>
      </c>
      <c r="U31" s="14">
        <v>43950</v>
      </c>
      <c r="V31" s="15">
        <v>0.44</v>
      </c>
      <c r="W31" s="18"/>
      <c r="X31" s="15">
        <v>0.44879999999999998</v>
      </c>
      <c r="Y31" s="15">
        <f t="shared" si="9"/>
        <v>1.9999999999999941E-2</v>
      </c>
      <c r="Z31" s="16">
        <f t="shared" si="2"/>
        <v>1.9999999999999941E-2</v>
      </c>
      <c r="AA31" s="16"/>
      <c r="AB31" s="15">
        <v>0.42710975000000001</v>
      </c>
      <c r="AC31" s="15">
        <f t="shared" si="10"/>
        <v>-2.9296022727272709E-2</v>
      </c>
      <c r="AD31" s="16">
        <f t="shared" si="11"/>
        <v>2.9296022727272709E-2</v>
      </c>
    </row>
    <row r="32" spans="1:30" x14ac:dyDescent="0.35">
      <c r="A32" s="14">
        <v>43951</v>
      </c>
      <c r="B32" s="15">
        <v>1.0195988810000001</v>
      </c>
      <c r="C32" s="18"/>
      <c r="D32" s="15">
        <v>0.82279999999999998</v>
      </c>
      <c r="E32" s="15">
        <f t="shared" si="3"/>
        <v>-0.19301598370428191</v>
      </c>
      <c r="F32" s="16">
        <f t="shared" si="0"/>
        <v>0.19301598370428191</v>
      </c>
      <c r="G32" s="16"/>
      <c r="H32" s="15">
        <v>0.96370457899999995</v>
      </c>
      <c r="I32" s="15">
        <f t="shared" si="4"/>
        <v>-5.4819893432189945E-2</v>
      </c>
      <c r="J32" s="16">
        <f t="shared" si="5"/>
        <v>5.4819893432189945E-2</v>
      </c>
      <c r="K32" s="14">
        <v>43951</v>
      </c>
      <c r="L32" s="18">
        <v>3.38</v>
      </c>
      <c r="M32" s="18"/>
      <c r="N32" s="15">
        <v>3.5204</v>
      </c>
      <c r="O32" s="15">
        <f t="shared" si="6"/>
        <v>4.1538461538461566E-2</v>
      </c>
      <c r="P32" s="16">
        <f t="shared" si="1"/>
        <v>4.1538461538461566E-2</v>
      </c>
      <c r="Q32" s="16"/>
      <c r="R32" s="15">
        <v>4.1250032780000003</v>
      </c>
      <c r="S32" s="15">
        <f t="shared" si="7"/>
        <v>0.22041517100591729</v>
      </c>
      <c r="T32" s="16">
        <f t="shared" si="8"/>
        <v>0.22041517100591729</v>
      </c>
      <c r="U32" s="14">
        <v>43951</v>
      </c>
      <c r="V32" s="18">
        <v>0.44</v>
      </c>
      <c r="W32" s="18"/>
      <c r="X32" s="15">
        <v>0.44869999999999999</v>
      </c>
      <c r="Y32" s="15">
        <f t="shared" si="9"/>
        <v>1.977272727272724E-2</v>
      </c>
      <c r="Z32" s="16">
        <f t="shared" si="2"/>
        <v>1.977272727272724E-2</v>
      </c>
      <c r="AA32" s="16"/>
      <c r="AB32" s="15">
        <v>0.47781082899999999</v>
      </c>
      <c r="AC32" s="15">
        <f t="shared" si="10"/>
        <v>8.5933702272727244E-2</v>
      </c>
      <c r="AD32" s="16">
        <f t="shared" si="11"/>
        <v>8.5933702272727244E-2</v>
      </c>
    </row>
    <row r="33" spans="1:30" x14ac:dyDescent="0.35">
      <c r="A33" s="14"/>
      <c r="B33" s="15"/>
      <c r="C33" s="18"/>
      <c r="D33" s="15"/>
      <c r="E33" s="15"/>
      <c r="F33" s="16"/>
      <c r="G33" s="16"/>
      <c r="H33" s="15"/>
      <c r="I33" s="15"/>
      <c r="J33" s="16"/>
      <c r="K33" s="14"/>
      <c r="L33" s="18"/>
      <c r="M33" s="18"/>
      <c r="N33" s="15"/>
      <c r="O33" s="15"/>
      <c r="P33" s="16"/>
      <c r="Q33" s="16"/>
      <c r="R33" s="15"/>
      <c r="S33" s="15"/>
      <c r="T33" s="16"/>
      <c r="U33" s="14"/>
      <c r="V33" s="18"/>
      <c r="W33" s="18"/>
      <c r="X33" s="15"/>
      <c r="Y33" s="15"/>
      <c r="Z33" s="16"/>
      <c r="AA33" s="16"/>
      <c r="AB33" s="15"/>
      <c r="AC33" s="15"/>
      <c r="AD33" s="16"/>
    </row>
    <row r="34" spans="1:30" x14ac:dyDescent="0.35">
      <c r="A34" s="14" t="s">
        <v>20</v>
      </c>
      <c r="B34" s="15">
        <f>AVERAGE(B2:B32)</f>
        <v>0.83934617550000001</v>
      </c>
      <c r="C34" s="15"/>
      <c r="D34" s="15">
        <f>AVERAGE(D2:D32)</f>
        <v>0.82365000000000022</v>
      </c>
      <c r="E34" s="15"/>
      <c r="F34" s="16"/>
      <c r="G34" s="16"/>
      <c r="H34" s="15">
        <f>AVERAGE(H2:H32)</f>
        <v>0.83081335039999993</v>
      </c>
      <c r="I34" s="17"/>
      <c r="J34" s="16"/>
      <c r="K34" s="14" t="s">
        <v>21</v>
      </c>
      <c r="L34" s="15">
        <f>AVERAGE(L2:L32)</f>
        <v>4.5883333333333329</v>
      </c>
      <c r="M34" s="15"/>
      <c r="N34" s="15">
        <f>AVERAGE(N2:N32)</f>
        <v>3.6783400000000004</v>
      </c>
      <c r="O34" s="15"/>
      <c r="P34" s="16"/>
      <c r="Q34" s="16"/>
      <c r="R34" s="15">
        <f>AVERAGE(R2:R32)</f>
        <v>4.9663249880333336</v>
      </c>
      <c r="S34" s="15"/>
      <c r="T34" s="16"/>
      <c r="U34" s="15"/>
      <c r="V34" s="15">
        <f>AVERAGE(V2:V32)</f>
        <v>0.44500000000000006</v>
      </c>
      <c r="W34" s="15"/>
      <c r="X34" s="15">
        <f>AVERAGE(X2:X32)</f>
        <v>0.44966666666666671</v>
      </c>
      <c r="Y34" s="15"/>
      <c r="Z34" s="16"/>
      <c r="AA34" s="16"/>
      <c r="AB34" s="15">
        <f>AVERAGE(AB2:AB32)</f>
        <v>0.45036153476666663</v>
      </c>
      <c r="AC34" s="15"/>
      <c r="AD34" s="15"/>
    </row>
    <row r="35" spans="1:30" x14ac:dyDescent="0.35">
      <c r="A35" s="18" t="s">
        <v>22</v>
      </c>
      <c r="B35" s="15">
        <f>MEDIAN(B2:C32)</f>
        <v>0.85929632599999994</v>
      </c>
      <c r="C35" s="15"/>
      <c r="D35" s="15">
        <f>MEDIAN(D2:E32)</f>
        <v>0.4665927505973646</v>
      </c>
      <c r="E35" s="15"/>
      <c r="F35" s="15"/>
      <c r="G35" s="15"/>
      <c r="H35" s="15">
        <f>MEDIAN(H2:I32)</f>
        <v>0.4714146657925144</v>
      </c>
      <c r="I35" s="18"/>
      <c r="J35" s="15"/>
      <c r="K35" s="18" t="s">
        <v>23</v>
      </c>
      <c r="L35" s="15">
        <f>MEDIAN(L2:M32)</f>
        <v>3.67</v>
      </c>
      <c r="M35" s="15"/>
      <c r="N35" s="15">
        <f>MEDIAN(N2:O32)</f>
        <v>2.0347434782608698</v>
      </c>
      <c r="O35" s="15"/>
      <c r="P35" s="15"/>
      <c r="Q35" s="15"/>
      <c r="R35" s="15">
        <f>MEDIAN(R2:S32)</f>
        <v>2.413961319936508</v>
      </c>
      <c r="S35" s="15"/>
      <c r="T35" s="15"/>
      <c r="U35" s="15"/>
      <c r="V35" s="15">
        <f>MEDIAN(V2:W32)</f>
        <v>0.45</v>
      </c>
      <c r="W35" s="15"/>
      <c r="X35" s="15">
        <f>MEDIAN(X2:Y32)</f>
        <v>0.44879999999999998</v>
      </c>
      <c r="Y35" s="15"/>
      <c r="Z35" s="15"/>
      <c r="AA35" s="15"/>
      <c r="AB35" s="15">
        <f>MEDIAN(AB2:AC32)</f>
        <v>0.4025520225</v>
      </c>
      <c r="AC35" s="15"/>
      <c r="AD35" s="19"/>
    </row>
    <row r="36" spans="1:30" x14ac:dyDescent="0.35">
      <c r="A36" s="18" t="s">
        <v>24</v>
      </c>
      <c r="B36" s="15">
        <f>_xlfn.STDEV.S(B2:C32)</f>
        <v>6.438498694433327E-2</v>
      </c>
      <c r="C36" s="15"/>
      <c r="D36" s="15">
        <f>_xlfn.STDEV.S(D2:E32)</f>
        <v>0.42521427891218783</v>
      </c>
      <c r="E36" s="15"/>
      <c r="F36" s="15"/>
      <c r="G36" s="15"/>
      <c r="H36" s="15">
        <f>_xlfn.STDEV.S(H2:I32)</f>
        <v>0.42610442759743672</v>
      </c>
      <c r="I36" s="18"/>
      <c r="J36" s="19"/>
      <c r="K36" s="18" t="s">
        <v>25</v>
      </c>
      <c r="L36" s="15">
        <f>_xlfn.STDEV.S(L2:M32)</f>
        <v>3.1125121058713026</v>
      </c>
      <c r="M36" s="15"/>
      <c r="N36" s="15">
        <f>_xlfn.STDEV.S(N2:O32)</f>
        <v>1.8784830827335424</v>
      </c>
      <c r="O36" s="15"/>
      <c r="P36" s="15"/>
      <c r="Q36" s="15"/>
      <c r="R36" s="15">
        <f>_xlfn.STDEV.S(R2:S32)</f>
        <v>2.8649801580552214</v>
      </c>
      <c r="S36" s="15"/>
      <c r="T36" s="15"/>
      <c r="U36" s="15"/>
      <c r="V36" s="15">
        <f>_xlfn.STDEV.S(V2:W32)</f>
        <v>5.056576462117577E-2</v>
      </c>
      <c r="W36" s="15"/>
      <c r="X36" s="15">
        <f>_xlfn.STDEV.S(X2:Y32)</f>
        <v>0.2393548052758436</v>
      </c>
      <c r="Y36" s="15"/>
      <c r="Z36" s="15"/>
      <c r="AA36" s="15"/>
      <c r="AB36" s="15">
        <f>_xlfn.STDEV.S(AB2:AC32)</f>
        <v>0.24626795943374838</v>
      </c>
      <c r="AC36" s="15"/>
      <c r="AD36" s="15"/>
    </row>
    <row r="37" spans="1:30" x14ac:dyDescent="0.35">
      <c r="A37" s="18" t="s">
        <v>26</v>
      </c>
      <c r="B37" s="15"/>
      <c r="C37" s="15"/>
      <c r="D37" s="15">
        <f>SUM(F2:F32)</f>
        <v>2.0084946174119329</v>
      </c>
      <c r="E37" s="15"/>
      <c r="F37" s="15"/>
      <c r="G37" s="15"/>
      <c r="H37" s="15">
        <f>SUM(J2:J32)</f>
        <v>2.0837135670368236</v>
      </c>
      <c r="I37" s="18"/>
      <c r="J37" s="15"/>
      <c r="K37" s="18"/>
      <c r="L37" s="15"/>
      <c r="M37" s="15"/>
      <c r="N37" s="15">
        <f>SUM(P2:P32)</f>
        <v>7.3041238878121844</v>
      </c>
      <c r="O37" s="15"/>
      <c r="P37" s="15"/>
      <c r="Q37" s="15"/>
      <c r="R37" s="15">
        <f>SUM(T2:T32)</f>
        <v>11.952586203254155</v>
      </c>
      <c r="S37" s="15"/>
      <c r="T37" s="15"/>
      <c r="U37" s="15"/>
      <c r="V37" s="15"/>
      <c r="W37" s="15"/>
      <c r="X37" s="15">
        <f>SUM(Z2:Z32)</f>
        <v>2.5467000964422484</v>
      </c>
      <c r="Y37" s="15"/>
      <c r="Z37" s="15"/>
      <c r="AA37" s="15"/>
      <c r="AB37" s="15">
        <f>SUM(AD2:AD32)</f>
        <v>2.979116435224558</v>
      </c>
      <c r="AC37" s="15"/>
      <c r="AD37" s="20"/>
    </row>
    <row r="38" spans="1:30" x14ac:dyDescent="0.35">
      <c r="A38" s="20" t="s">
        <v>1</v>
      </c>
      <c r="B38" s="21"/>
      <c r="C38" s="21"/>
      <c r="D38" s="22">
        <f>COUNT(D2:D32)</f>
        <v>30</v>
      </c>
      <c r="E38" s="22"/>
      <c r="F38" s="22"/>
      <c r="G38" s="22"/>
      <c r="H38" s="22">
        <f>COUNT(H2:H32)</f>
        <v>30</v>
      </c>
      <c r="I38" s="22"/>
      <c r="J38" s="22"/>
      <c r="K38" s="22"/>
      <c r="L38" s="22"/>
      <c r="M38" s="22"/>
      <c r="N38" s="22">
        <f>COUNT(N2:N32)</f>
        <v>30</v>
      </c>
      <c r="O38" s="22"/>
      <c r="P38" s="22"/>
      <c r="Q38" s="22"/>
      <c r="R38" s="22">
        <f>COUNT(R2:R32)</f>
        <v>30</v>
      </c>
      <c r="S38" s="22"/>
      <c r="T38" s="22"/>
      <c r="U38" s="22"/>
      <c r="V38" s="22"/>
      <c r="W38" s="22"/>
      <c r="X38" s="22">
        <f>COUNT(X2:X32)</f>
        <v>30</v>
      </c>
      <c r="Y38" s="22"/>
      <c r="Z38" s="22"/>
      <c r="AA38" s="22"/>
      <c r="AB38" s="22">
        <f>COUNT(AB2:AB32)</f>
        <v>30</v>
      </c>
      <c r="AC38" s="22"/>
      <c r="AD38" s="20"/>
    </row>
    <row r="39" spans="1:30" x14ac:dyDescent="0.35">
      <c r="A39" s="20" t="s">
        <v>4</v>
      </c>
      <c r="B39" s="21"/>
      <c r="C39" s="21"/>
      <c r="D39" s="21">
        <f>(D37/D38)*100</f>
        <v>6.6949820580397761</v>
      </c>
      <c r="E39" s="21"/>
      <c r="F39" s="21"/>
      <c r="G39" s="21"/>
      <c r="H39" s="21">
        <f>(H37/H38)*100</f>
        <v>6.9457118901227455</v>
      </c>
      <c r="I39" s="20"/>
      <c r="J39" s="20"/>
      <c r="K39" s="20"/>
      <c r="L39" s="21"/>
      <c r="M39" s="21"/>
      <c r="N39" s="21">
        <f>(N37/N38)*100</f>
        <v>24.347079626040617</v>
      </c>
      <c r="O39" s="21"/>
      <c r="P39" s="21"/>
      <c r="Q39" s="21"/>
      <c r="R39" s="21">
        <f>(R37/R38)*100</f>
        <v>39.841954010847189</v>
      </c>
      <c r="S39" s="21"/>
      <c r="T39" s="21"/>
      <c r="U39" s="21"/>
      <c r="V39" s="21"/>
      <c r="W39" s="21"/>
      <c r="X39" s="21">
        <f>(X37/X38)*100</f>
        <v>8.4890003214741618</v>
      </c>
      <c r="Y39" s="21"/>
      <c r="Z39" s="21"/>
      <c r="AA39" s="21"/>
      <c r="AB39" s="21">
        <f>(AB37/AB38)*100</f>
        <v>9.9303881174151947</v>
      </c>
      <c r="AC39" s="21"/>
      <c r="AD39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9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0.33434721827507002</v>
      </c>
      <c r="C3" s="3"/>
      <c r="D3" s="5">
        <v>0.32700000000000001</v>
      </c>
      <c r="E3" s="5">
        <f>(D3-B3)/B3</f>
        <v>-2.1974815023062037E-2</v>
      </c>
      <c r="F3" s="6">
        <f t="shared" ref="F3:F31" si="0">ABS((B3-D3)/B3)</f>
        <v>2.1974815023062037E-2</v>
      </c>
      <c r="G3" s="6"/>
      <c r="H3" s="5">
        <v>0.33434721827507002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0.32883178732144902</v>
      </c>
      <c r="C4" s="3"/>
      <c r="D4" s="5">
        <v>0.3271</v>
      </c>
      <c r="E4" s="5">
        <f t="shared" ref="E4:E31" si="1">(D4-B4)/B4</f>
        <v>-5.266483923453886E-3</v>
      </c>
      <c r="F4" s="6">
        <f t="shared" si="0"/>
        <v>5.266483923453886E-3</v>
      </c>
      <c r="G4" s="6"/>
      <c r="H4" s="5">
        <v>0.32604803895992501</v>
      </c>
      <c r="I4" s="5">
        <f t="shared" ref="I4:I31" si="2">(H4-B4)/B4</f>
        <v>-8.465569536933967E-3</v>
      </c>
      <c r="J4" s="6">
        <f t="shared" ref="J4:J31" si="3">ABS((B4-H4)/B4)</f>
        <v>8.465569536933967E-3</v>
      </c>
    </row>
    <row r="5" spans="1:10" x14ac:dyDescent="0.35">
      <c r="A5" s="4">
        <v>43924</v>
      </c>
      <c r="B5" s="5">
        <v>0.337234809001286</v>
      </c>
      <c r="C5" s="3"/>
      <c r="D5" s="5">
        <v>0.3271</v>
      </c>
      <c r="E5" s="5">
        <f t="shared" si="1"/>
        <v>-3.005267763224094E-2</v>
      </c>
      <c r="F5" s="6">
        <f t="shared" si="0"/>
        <v>3.005267763224094E-2</v>
      </c>
      <c r="G5" s="6"/>
      <c r="H5" s="5">
        <v>0.35020747844183903</v>
      </c>
      <c r="I5" s="5">
        <f t="shared" si="2"/>
        <v>3.8467765172199533E-2</v>
      </c>
      <c r="J5" s="6">
        <f t="shared" si="3"/>
        <v>3.8467765172199533E-2</v>
      </c>
    </row>
    <row r="6" spans="1:10" x14ac:dyDescent="0.35">
      <c r="A6" s="4">
        <v>43925</v>
      </c>
      <c r="B6" s="5">
        <v>0.30963373051749299</v>
      </c>
      <c r="C6" s="3"/>
      <c r="D6" s="5">
        <v>0.32719999999999999</v>
      </c>
      <c r="E6" s="5">
        <f t="shared" si="1"/>
        <v>5.6732415596803275E-2</v>
      </c>
      <c r="F6" s="6">
        <f t="shared" si="0"/>
        <v>5.6732415596803275E-2</v>
      </c>
      <c r="G6" s="6"/>
      <c r="H6" s="5">
        <v>0.330248495380148</v>
      </c>
      <c r="I6" s="5">
        <f t="shared" si="2"/>
        <v>6.6577904249002243E-2</v>
      </c>
      <c r="J6" s="6">
        <f t="shared" si="3"/>
        <v>6.6577904249002243E-2</v>
      </c>
    </row>
    <row r="7" spans="1:10" x14ac:dyDescent="0.35">
      <c r="A7" s="4">
        <v>43926</v>
      </c>
      <c r="B7" s="5">
        <v>0.30372421807712902</v>
      </c>
      <c r="C7" s="3"/>
      <c r="D7" s="5">
        <v>0.32719999999999999</v>
      </c>
      <c r="E7" s="5">
        <f t="shared" si="1"/>
        <v>7.7293085390080535E-2</v>
      </c>
      <c r="F7" s="6">
        <f t="shared" si="0"/>
        <v>7.7293085390080535E-2</v>
      </c>
      <c r="G7" s="6"/>
      <c r="H7" s="5">
        <v>0.33714278048691598</v>
      </c>
      <c r="I7" s="5">
        <f t="shared" si="2"/>
        <v>0.11002929770091799</v>
      </c>
      <c r="J7" s="6">
        <f t="shared" si="3"/>
        <v>0.11002929770091799</v>
      </c>
    </row>
    <row r="8" spans="1:10" x14ac:dyDescent="0.35">
      <c r="A8" s="4">
        <v>43927</v>
      </c>
      <c r="B8" s="5">
        <v>0.344322007894516</v>
      </c>
      <c r="C8" s="3"/>
      <c r="D8" s="5">
        <v>0.32729999999999998</v>
      </c>
      <c r="E8" s="5">
        <f t="shared" si="1"/>
        <v>-4.943630527308833E-2</v>
      </c>
      <c r="F8" s="6">
        <f t="shared" si="0"/>
        <v>4.943630527308833E-2</v>
      </c>
      <c r="G8" s="6"/>
      <c r="H8" s="5">
        <v>0.33738878842442499</v>
      </c>
      <c r="I8" s="5">
        <f t="shared" si="2"/>
        <v>-2.013585919902925E-2</v>
      </c>
      <c r="J8" s="6">
        <f t="shared" si="3"/>
        <v>2.013585919902925E-2</v>
      </c>
    </row>
    <row r="9" spans="1:10" x14ac:dyDescent="0.35">
      <c r="A9" s="4">
        <v>43928</v>
      </c>
      <c r="B9" s="5">
        <v>0.33302615284919701</v>
      </c>
      <c r="C9" s="3"/>
      <c r="D9" s="5">
        <v>0.32729999999999998</v>
      </c>
      <c r="E9" s="5">
        <f t="shared" si="1"/>
        <v>-1.7194303811298516E-2</v>
      </c>
      <c r="F9" s="6">
        <f t="shared" si="0"/>
        <v>1.7194303811298516E-2</v>
      </c>
      <c r="G9" s="6"/>
      <c r="H9" s="5">
        <v>0.32824752322051098</v>
      </c>
      <c r="I9" s="5">
        <f t="shared" si="2"/>
        <v>-1.4349112187744352E-2</v>
      </c>
      <c r="J9" s="6">
        <f t="shared" si="3"/>
        <v>1.4349112187744352E-2</v>
      </c>
    </row>
    <row r="10" spans="1:10" x14ac:dyDescent="0.35">
      <c r="A10" s="4">
        <v>43929</v>
      </c>
      <c r="B10" s="5">
        <v>0.34889554381370502</v>
      </c>
      <c r="C10" s="3"/>
      <c r="D10" s="5">
        <v>0.32740000000000002</v>
      </c>
      <c r="E10" s="5">
        <f t="shared" si="1"/>
        <v>-6.1610256120618954E-2</v>
      </c>
      <c r="F10" s="6">
        <f t="shared" si="0"/>
        <v>6.1610256120618954E-2</v>
      </c>
      <c r="G10" s="6"/>
      <c r="H10" s="5">
        <v>0.32900588254698498</v>
      </c>
      <c r="I10" s="5">
        <f t="shared" si="2"/>
        <v>-5.7007495851939712E-2</v>
      </c>
      <c r="J10" s="6">
        <f t="shared" si="3"/>
        <v>5.7007495851939712E-2</v>
      </c>
    </row>
    <row r="11" spans="1:10" x14ac:dyDescent="0.35">
      <c r="A11" s="4">
        <v>43930</v>
      </c>
      <c r="B11" s="5">
        <v>0.34204121430714901</v>
      </c>
      <c r="C11" s="3"/>
      <c r="D11" s="5">
        <v>0.32740000000000002</v>
      </c>
      <c r="E11" s="5">
        <f t="shared" si="1"/>
        <v>-4.2805409683762105E-2</v>
      </c>
      <c r="F11" s="6">
        <f t="shared" si="0"/>
        <v>4.2805409683762105E-2</v>
      </c>
      <c r="G11" s="6"/>
      <c r="H11" s="5">
        <v>0.31483719905172702</v>
      </c>
      <c r="I11" s="5">
        <f t="shared" si="2"/>
        <v>-7.9534319601008957E-2</v>
      </c>
      <c r="J11" s="6">
        <f t="shared" si="3"/>
        <v>7.9534319601008957E-2</v>
      </c>
    </row>
    <row r="12" spans="1:10" x14ac:dyDescent="0.35">
      <c r="A12" s="4">
        <v>43931</v>
      </c>
      <c r="B12" s="5">
        <v>0.30270458857218402</v>
      </c>
      <c r="C12" s="3"/>
      <c r="D12" s="5">
        <v>0.32750000000000001</v>
      </c>
      <c r="E12" s="5">
        <f t="shared" si="1"/>
        <v>8.191290242666141E-2</v>
      </c>
      <c r="F12" s="6">
        <f t="shared" si="0"/>
        <v>8.191290242666141E-2</v>
      </c>
      <c r="G12" s="6"/>
      <c r="H12" s="5">
        <v>0.346213901888137</v>
      </c>
      <c r="I12" s="5">
        <f t="shared" si="2"/>
        <v>0.14373522886184328</v>
      </c>
      <c r="J12" s="6">
        <f t="shared" si="3"/>
        <v>0.14373522886184328</v>
      </c>
    </row>
    <row r="13" spans="1:10" x14ac:dyDescent="0.35">
      <c r="A13" s="4">
        <v>43932</v>
      </c>
      <c r="B13" s="5">
        <v>0.31022913985782102</v>
      </c>
      <c r="C13" s="3"/>
      <c r="D13" s="5">
        <v>0.32750000000000001</v>
      </c>
      <c r="E13" s="5">
        <f t="shared" si="1"/>
        <v>5.5671302025639108E-2</v>
      </c>
      <c r="F13" s="6">
        <f t="shared" si="0"/>
        <v>5.5671302025639108E-2</v>
      </c>
      <c r="G13" s="6"/>
      <c r="H13" s="5">
        <v>0.332700663935103</v>
      </c>
      <c r="I13" s="5">
        <f t="shared" si="2"/>
        <v>7.2435246049358054E-2</v>
      </c>
      <c r="J13" s="6">
        <f t="shared" si="3"/>
        <v>7.2435246049358054E-2</v>
      </c>
    </row>
    <row r="14" spans="1:10" x14ac:dyDescent="0.35">
      <c r="A14" s="4">
        <v>43933</v>
      </c>
      <c r="B14" s="5">
        <v>0.30501471228069699</v>
      </c>
      <c r="C14" s="3"/>
      <c r="D14" s="5">
        <v>0.3276</v>
      </c>
      <c r="E14" s="5">
        <f t="shared" si="1"/>
        <v>7.4046551887367223E-2</v>
      </c>
      <c r="F14" s="6">
        <f t="shared" si="0"/>
        <v>7.4046551887367223E-2</v>
      </c>
      <c r="G14" s="6"/>
      <c r="H14" s="5">
        <v>0.322498898030318</v>
      </c>
      <c r="I14" s="5">
        <f t="shared" si="2"/>
        <v>5.7322434117639487E-2</v>
      </c>
      <c r="J14" s="6">
        <f t="shared" si="3"/>
        <v>5.7322434117639487E-2</v>
      </c>
    </row>
    <row r="15" spans="1:10" x14ac:dyDescent="0.35">
      <c r="A15" s="4">
        <v>43934</v>
      </c>
      <c r="B15" s="5">
        <v>0.34126426182137998</v>
      </c>
      <c r="C15" s="3"/>
      <c r="D15" s="5">
        <v>0.32769999999999999</v>
      </c>
      <c r="E15" s="5">
        <f t="shared" si="1"/>
        <v>-3.9747091444575618E-2</v>
      </c>
      <c r="F15" s="6">
        <f t="shared" si="0"/>
        <v>3.9747091444575618E-2</v>
      </c>
      <c r="G15" s="6"/>
      <c r="H15" s="5">
        <v>0.312376603915062</v>
      </c>
      <c r="I15" s="5">
        <f t="shared" si="2"/>
        <v>-8.464893965790643E-2</v>
      </c>
      <c r="J15" s="6">
        <f t="shared" si="3"/>
        <v>8.464893965790643E-2</v>
      </c>
    </row>
    <row r="16" spans="1:10" x14ac:dyDescent="0.35">
      <c r="A16" s="4">
        <v>43935</v>
      </c>
      <c r="B16" s="5">
        <v>0.33839181564680898</v>
      </c>
      <c r="C16" s="3"/>
      <c r="D16" s="5">
        <v>0.32769999999999999</v>
      </c>
      <c r="E16" s="5">
        <f t="shared" si="1"/>
        <v>-3.159596406423848E-2</v>
      </c>
      <c r="F16" s="6">
        <f t="shared" si="0"/>
        <v>3.159596406423848E-2</v>
      </c>
      <c r="G16" s="6"/>
      <c r="H16" s="5">
        <v>0.331594047629582</v>
      </c>
      <c r="I16" s="5">
        <f t="shared" si="2"/>
        <v>-2.0088452802067887E-2</v>
      </c>
      <c r="J16" s="6">
        <f t="shared" si="3"/>
        <v>2.0088452802067887E-2</v>
      </c>
    </row>
    <row r="17" spans="1:10" x14ac:dyDescent="0.35">
      <c r="A17" s="4">
        <v>43936</v>
      </c>
      <c r="B17" s="5">
        <v>0.33484998411602401</v>
      </c>
      <c r="C17" s="3"/>
      <c r="D17" s="5">
        <v>0.32779999999999998</v>
      </c>
      <c r="E17" s="5">
        <f t="shared" si="1"/>
        <v>-2.1054156937278651E-2</v>
      </c>
      <c r="F17" s="6">
        <f t="shared" si="0"/>
        <v>2.1054156937278651E-2</v>
      </c>
      <c r="G17" s="6"/>
      <c r="H17" s="5">
        <v>0.33112493091369199</v>
      </c>
      <c r="I17" s="5">
        <f t="shared" si="2"/>
        <v>-1.1124543464339255E-2</v>
      </c>
      <c r="J17" s="6">
        <f t="shared" si="3"/>
        <v>1.1124543464339255E-2</v>
      </c>
    </row>
    <row r="18" spans="1:10" x14ac:dyDescent="0.35">
      <c r="A18" s="4">
        <v>43937</v>
      </c>
      <c r="B18" s="5">
        <v>0.33602894875738298</v>
      </c>
      <c r="C18" s="3"/>
      <c r="D18" s="5">
        <v>0.32779999999999998</v>
      </c>
      <c r="E18" s="5">
        <f t="shared" si="1"/>
        <v>-2.4488809038070124E-2</v>
      </c>
      <c r="F18" s="6">
        <f t="shared" si="0"/>
        <v>2.4488809038070124E-2</v>
      </c>
      <c r="G18" s="6"/>
      <c r="H18" s="5">
        <v>0.32856655226284798</v>
      </c>
      <c r="I18" s="5">
        <f t="shared" si="2"/>
        <v>-2.2207600036040193E-2</v>
      </c>
      <c r="J18" s="6">
        <f t="shared" si="3"/>
        <v>2.2207600036040193E-2</v>
      </c>
    </row>
    <row r="19" spans="1:10" x14ac:dyDescent="0.35">
      <c r="A19" s="4">
        <v>43938</v>
      </c>
      <c r="B19" s="5">
        <v>0.334327812989552</v>
      </c>
      <c r="C19" s="3"/>
      <c r="D19" s="5">
        <v>0.32790000000000002</v>
      </c>
      <c r="E19" s="5">
        <f t="shared" si="1"/>
        <v>-1.9226079134950246E-2</v>
      </c>
      <c r="F19" s="6">
        <f t="shared" si="0"/>
        <v>1.9226079134950246E-2</v>
      </c>
      <c r="G19" s="6"/>
      <c r="H19" s="5">
        <v>0.33344501228229301</v>
      </c>
      <c r="I19" s="5">
        <f t="shared" si="2"/>
        <v>-2.6405242787460783E-3</v>
      </c>
      <c r="J19" s="6">
        <f t="shared" si="3"/>
        <v>2.6405242787460783E-3</v>
      </c>
    </row>
    <row r="20" spans="1:10" x14ac:dyDescent="0.35">
      <c r="A20" s="4">
        <v>43939</v>
      </c>
      <c r="B20" s="5">
        <v>0.31229446000522998</v>
      </c>
      <c r="C20" s="3"/>
      <c r="D20" s="5">
        <v>0.32790000000000002</v>
      </c>
      <c r="E20" s="5">
        <f t="shared" si="1"/>
        <v>4.9970595041963606E-2</v>
      </c>
      <c r="F20" s="6">
        <f t="shared" si="0"/>
        <v>4.9970595041963606E-2</v>
      </c>
      <c r="G20" s="6"/>
      <c r="H20" s="5">
        <v>0.32816814384454202</v>
      </c>
      <c r="I20" s="5">
        <f t="shared" si="2"/>
        <v>5.0829220086216709E-2</v>
      </c>
      <c r="J20" s="6">
        <f t="shared" si="3"/>
        <v>5.0829220086216709E-2</v>
      </c>
    </row>
    <row r="21" spans="1:10" x14ac:dyDescent="0.35">
      <c r="A21" s="4">
        <v>43940</v>
      </c>
      <c r="B21" s="5">
        <v>0.30394730700386802</v>
      </c>
      <c r="C21" s="3"/>
      <c r="D21" s="5">
        <v>0.32800000000000001</v>
      </c>
      <c r="E21" s="5">
        <f t="shared" si="1"/>
        <v>7.9134417189706846E-2</v>
      </c>
      <c r="F21" s="6">
        <f t="shared" si="0"/>
        <v>7.9134417189706846E-2</v>
      </c>
      <c r="G21" s="6"/>
      <c r="H21" s="5">
        <v>0.337273855284557</v>
      </c>
      <c r="I21" s="5">
        <f t="shared" si="2"/>
        <v>0.10964580870678638</v>
      </c>
      <c r="J21" s="6">
        <f t="shared" si="3"/>
        <v>0.10964580870678638</v>
      </c>
    </row>
    <row r="22" spans="1:10" x14ac:dyDescent="0.35">
      <c r="A22" s="4">
        <v>43941</v>
      </c>
      <c r="B22" s="5">
        <v>0.33813781076007399</v>
      </c>
      <c r="C22" s="3"/>
      <c r="D22" s="5">
        <v>0.32800000000000001</v>
      </c>
      <c r="E22" s="5">
        <f t="shared" si="1"/>
        <v>-2.9981298859438309E-2</v>
      </c>
      <c r="F22" s="6">
        <f t="shared" si="0"/>
        <v>2.9981298859438309E-2</v>
      </c>
      <c r="G22" s="6"/>
      <c r="H22" s="5">
        <v>0.33408637264425201</v>
      </c>
      <c r="I22" s="5">
        <f t="shared" si="2"/>
        <v>-1.1981618106283546E-2</v>
      </c>
      <c r="J22" s="6">
        <f t="shared" si="3"/>
        <v>1.1981618106283546E-2</v>
      </c>
    </row>
    <row r="23" spans="1:10" x14ac:dyDescent="0.35">
      <c r="A23" s="4">
        <v>43942</v>
      </c>
      <c r="B23" s="5">
        <v>0.30050954487588599</v>
      </c>
      <c r="C23" s="3"/>
      <c r="D23" s="5">
        <v>0.3281</v>
      </c>
      <c r="E23" s="5">
        <f t="shared" si="1"/>
        <v>9.1812242221820925E-2</v>
      </c>
      <c r="F23" s="6">
        <f t="shared" si="0"/>
        <v>9.1812242221820925E-2</v>
      </c>
      <c r="G23" s="6"/>
      <c r="H23" s="5">
        <v>0.33514676763663398</v>
      </c>
      <c r="I23" s="5">
        <f t="shared" si="2"/>
        <v>0.11526163927689409</v>
      </c>
      <c r="J23" s="6">
        <f t="shared" si="3"/>
        <v>0.11526163927689409</v>
      </c>
    </row>
    <row r="24" spans="1:10" x14ac:dyDescent="0.35">
      <c r="A24" s="4">
        <v>43943</v>
      </c>
      <c r="B24" s="5">
        <v>0.33826876481374102</v>
      </c>
      <c r="C24" s="3"/>
      <c r="D24" s="5">
        <v>0.3281</v>
      </c>
      <c r="E24" s="5">
        <f t="shared" si="1"/>
        <v>-3.0061199470604934E-2</v>
      </c>
      <c r="F24" s="6">
        <f t="shared" si="0"/>
        <v>3.0061199470604934E-2</v>
      </c>
      <c r="G24" s="6"/>
      <c r="H24" s="5">
        <v>0.32965196565152399</v>
      </c>
      <c r="I24" s="5">
        <f t="shared" si="2"/>
        <v>-2.5473233294128247E-2</v>
      </c>
      <c r="J24" s="6">
        <f t="shared" si="3"/>
        <v>2.5473233294128247E-2</v>
      </c>
    </row>
    <row r="25" spans="1:10" x14ac:dyDescent="0.35">
      <c r="A25" s="4">
        <v>43944</v>
      </c>
      <c r="B25" s="5">
        <v>0.33203860455089101</v>
      </c>
      <c r="C25" s="3"/>
      <c r="D25" s="5">
        <v>0.32819999999999999</v>
      </c>
      <c r="E25" s="5">
        <f t="shared" si="1"/>
        <v>-1.1560717634273415E-2</v>
      </c>
      <c r="F25" s="6">
        <f t="shared" si="0"/>
        <v>1.1560717634273415E-2</v>
      </c>
      <c r="G25" s="6"/>
      <c r="H25" s="5">
        <v>0.32555371947339801</v>
      </c>
      <c r="I25" s="5">
        <f t="shared" si="2"/>
        <v>-1.9530515393727597E-2</v>
      </c>
      <c r="J25" s="6">
        <f t="shared" si="3"/>
        <v>1.9530515393727597E-2</v>
      </c>
    </row>
    <row r="26" spans="1:10" x14ac:dyDescent="0.35">
      <c r="A26" s="4">
        <v>43945</v>
      </c>
      <c r="B26" s="5">
        <v>0.334229123592376</v>
      </c>
      <c r="C26" s="3"/>
      <c r="D26" s="5">
        <v>0.32819999999999999</v>
      </c>
      <c r="E26" s="5">
        <f t="shared" si="1"/>
        <v>-1.8038893581664932E-2</v>
      </c>
      <c r="F26" s="6">
        <f t="shared" si="0"/>
        <v>1.8038893581664932E-2</v>
      </c>
      <c r="G26" s="6"/>
      <c r="H26" s="5">
        <v>0.31530892517438602</v>
      </c>
      <c r="I26" s="5">
        <f t="shared" si="2"/>
        <v>-5.6608467313174496E-2</v>
      </c>
      <c r="J26" s="6">
        <f t="shared" si="3"/>
        <v>5.6608467313174496E-2</v>
      </c>
    </row>
    <row r="27" spans="1:10" x14ac:dyDescent="0.35">
      <c r="A27" s="4">
        <v>43946</v>
      </c>
      <c r="B27" s="5">
        <v>0.31011585328314001</v>
      </c>
      <c r="C27" s="3"/>
      <c r="D27" s="5">
        <v>0.32829999999999998</v>
      </c>
      <c r="E27" s="5">
        <f t="shared" si="1"/>
        <v>5.8636624101437336E-2</v>
      </c>
      <c r="F27" s="6">
        <f t="shared" si="0"/>
        <v>5.8636624101437336E-2</v>
      </c>
      <c r="G27" s="6"/>
      <c r="H27" s="5">
        <v>0.31303635438784599</v>
      </c>
      <c r="I27" s="5">
        <f t="shared" si="2"/>
        <v>9.4174518128859689E-3</v>
      </c>
      <c r="J27" s="6">
        <f t="shared" si="3"/>
        <v>9.4174518128859689E-3</v>
      </c>
    </row>
    <row r="28" spans="1:10" x14ac:dyDescent="0.35">
      <c r="A28" s="4">
        <v>43947</v>
      </c>
      <c r="B28" s="5">
        <v>0.30494795640309602</v>
      </c>
      <c r="C28" s="3"/>
      <c r="D28" s="5">
        <v>0.32829999999999998</v>
      </c>
      <c r="E28" s="5">
        <f t="shared" si="1"/>
        <v>7.6577144088271959E-2</v>
      </c>
      <c r="F28" s="6">
        <f t="shared" si="0"/>
        <v>7.6577144088271959E-2</v>
      </c>
      <c r="G28" s="6"/>
      <c r="H28" s="5">
        <v>0.32494473551460401</v>
      </c>
      <c r="I28" s="5">
        <f t="shared" si="2"/>
        <v>6.5574399472529049E-2</v>
      </c>
      <c r="J28" s="6">
        <f t="shared" si="3"/>
        <v>6.5574399472529049E-2</v>
      </c>
    </row>
    <row r="29" spans="1:10" x14ac:dyDescent="0.35">
      <c r="A29" s="4">
        <v>43948</v>
      </c>
      <c r="B29" s="5">
        <v>0.34186238514052403</v>
      </c>
      <c r="C29" s="3"/>
      <c r="D29" s="5">
        <v>0.32840000000000003</v>
      </c>
      <c r="E29" s="5">
        <f t="shared" si="1"/>
        <v>-3.9379544886139581E-2</v>
      </c>
      <c r="F29" s="6">
        <f t="shared" si="0"/>
        <v>3.9379544886139581E-2</v>
      </c>
      <c r="G29" s="6"/>
      <c r="H29" s="5">
        <v>0.332828345281382</v>
      </c>
      <c r="I29" s="5">
        <f t="shared" si="2"/>
        <v>-2.6425954570663126E-2</v>
      </c>
      <c r="J29" s="6">
        <f t="shared" si="3"/>
        <v>2.6425954570663126E-2</v>
      </c>
    </row>
    <row r="30" spans="1:10" x14ac:dyDescent="0.35">
      <c r="A30" s="4">
        <v>43949</v>
      </c>
      <c r="B30" s="5">
        <v>0.337462276882595</v>
      </c>
      <c r="C30" s="3"/>
      <c r="D30" s="5">
        <v>0.32840000000000003</v>
      </c>
      <c r="E30" s="5">
        <f t="shared" si="1"/>
        <v>-2.6854192315391132E-2</v>
      </c>
      <c r="F30" s="6">
        <f t="shared" si="0"/>
        <v>2.6854192315391132E-2</v>
      </c>
      <c r="G30" s="6"/>
      <c r="H30" s="5">
        <v>0.33439938116797002</v>
      </c>
      <c r="I30" s="5">
        <f t="shared" si="2"/>
        <v>-9.0762610355129524E-3</v>
      </c>
      <c r="J30" s="6">
        <f t="shared" si="3"/>
        <v>9.0762610355129524E-3</v>
      </c>
    </row>
    <row r="31" spans="1:10" x14ac:dyDescent="0.35">
      <c r="A31" s="4">
        <v>43950</v>
      </c>
      <c r="B31" s="5">
        <v>0.33889689379268201</v>
      </c>
      <c r="C31" s="3"/>
      <c r="D31" s="5">
        <v>0.32850000000000001</v>
      </c>
      <c r="E31" s="5">
        <f t="shared" si="1"/>
        <v>-3.0678634071642528E-2</v>
      </c>
      <c r="F31" s="6">
        <f t="shared" si="0"/>
        <v>3.0678634071642528E-2</v>
      </c>
      <c r="G31" s="6"/>
      <c r="H31" s="5">
        <v>0.33756360342396302</v>
      </c>
      <c r="I31" s="5">
        <f t="shared" si="2"/>
        <v>-3.9342065186782696E-3</v>
      </c>
      <c r="J31" s="6">
        <f t="shared" si="3"/>
        <v>3.9342065186782696E-3</v>
      </c>
    </row>
    <row r="32" spans="1:10" x14ac:dyDescent="0.35">
      <c r="A32" s="4">
        <v>43951</v>
      </c>
      <c r="B32" s="5">
        <v>0.37624510659111798</v>
      </c>
      <c r="C32" s="3"/>
      <c r="D32" s="5">
        <v>0.32850000000000001</v>
      </c>
      <c r="E32" s="5">
        <f t="shared" ref="E32" si="4">(D32-B32)/B32</f>
        <v>-0.12689894367983015</v>
      </c>
      <c r="F32" s="6">
        <f t="shared" ref="F32" si="5">ABS((B32-D32)/B32)</f>
        <v>0.12689894367983015</v>
      </c>
      <c r="G32" s="6"/>
      <c r="H32" s="5">
        <v>0.374104603765956</v>
      </c>
      <c r="I32" s="5">
        <f t="shared" ref="I32" si="6">(H32-B32)/B32</f>
        <v>-5.6891180447647943E-3</v>
      </c>
      <c r="J32" s="6">
        <f t="shared" ref="J32" si="7">ABS((B32-H32)/B32)</f>
        <v>5.6891180447647943E-3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1.3796930565553749</v>
      </c>
      <c r="G34" s="5"/>
      <c r="H34" s="3"/>
      <c r="I34" s="3"/>
      <c r="J34" s="5">
        <f>SUM(J3:J33)</f>
        <v>1.3182181863989617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4.5989768551845822</v>
      </c>
      <c r="G36" s="5"/>
      <c r="H36" s="3"/>
      <c r="I36" s="3" t="s">
        <v>4</v>
      </c>
      <c r="J36" s="5">
        <f>(J34/J35)*100</f>
        <v>4.3940606213298725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activeCell="J36" sqref="A1:J36"/>
    </sheetView>
  </sheetViews>
  <sheetFormatPr defaultRowHeight="14.5" x14ac:dyDescent="0.35"/>
  <cols>
    <col min="1" max="1" width="10.453125" bestFit="1" customWidth="1"/>
    <col min="2" max="2" width="11.6328125" bestFit="1" customWidth="1"/>
    <col min="3" max="3" width="3.7265625" customWidth="1"/>
    <col min="4" max="4" width="9.6328125" bestFit="1" customWidth="1"/>
    <col min="5" max="5" width="7.81640625" bestFit="1" customWidth="1"/>
    <col min="6" max="6" width="7.7265625" bestFit="1" customWidth="1"/>
    <col min="7" max="7" width="5.7265625" customWidth="1"/>
    <col min="8" max="8" width="10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12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0.65123774210611896</v>
      </c>
      <c r="C3" s="3"/>
      <c r="D3" s="13">
        <v>0.60070000000000001</v>
      </c>
      <c r="E3" s="5">
        <f>(D3-B3)/B3*100%</f>
        <v>-7.7602600154405413E-2</v>
      </c>
      <c r="F3" s="6">
        <f t="shared" ref="F3:F31" si="0">ABS((B3-D3)/B3)</f>
        <v>7.7602600154405413E-2</v>
      </c>
      <c r="G3" s="6"/>
      <c r="H3" s="5">
        <v>0.65123774210611896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0.54997610035167899</v>
      </c>
      <c r="C4" s="3"/>
      <c r="D4" s="13">
        <v>0.6018</v>
      </c>
      <c r="E4" s="5">
        <f t="shared" ref="E4:E31" si="1">(D4-B4)/B4</f>
        <v>9.4229366721903962E-2</v>
      </c>
      <c r="F4" s="6">
        <f t="shared" si="0"/>
        <v>9.4229366721903962E-2</v>
      </c>
      <c r="G4" s="6"/>
      <c r="H4" s="5">
        <v>0.51781410131646499</v>
      </c>
      <c r="I4" s="5">
        <f t="shared" ref="I4:I31" si="2">(H4-B4)/B4</f>
        <v>-5.8478903018964266E-2</v>
      </c>
      <c r="J4" s="6">
        <f t="shared" ref="J4:J31" si="3">ABS((B4-H4)/B4)</f>
        <v>5.8478903018964266E-2</v>
      </c>
    </row>
    <row r="5" spans="1:10" x14ac:dyDescent="0.35">
      <c r="A5" s="4">
        <v>43924</v>
      </c>
      <c r="B5" s="5">
        <v>0.69787481890784298</v>
      </c>
      <c r="C5" s="3"/>
      <c r="D5" s="13">
        <v>0.60289999999999999</v>
      </c>
      <c r="E5" s="5">
        <f t="shared" si="1"/>
        <v>-0.13609148279124939</v>
      </c>
      <c r="F5" s="6">
        <f t="shared" si="0"/>
        <v>0.13609148279124939</v>
      </c>
      <c r="G5" s="6"/>
      <c r="H5" s="5">
        <v>0.84912540305321105</v>
      </c>
      <c r="I5" s="5">
        <f t="shared" si="2"/>
        <v>0.21673025025042678</v>
      </c>
      <c r="J5" s="6">
        <f t="shared" si="3"/>
        <v>0.21673025025042678</v>
      </c>
    </row>
    <row r="6" spans="1:10" x14ac:dyDescent="0.35">
      <c r="A6" s="4">
        <v>43925</v>
      </c>
      <c r="B6" s="5">
        <v>0.38670073747634798</v>
      </c>
      <c r="C6" s="3"/>
      <c r="D6" s="13">
        <v>0.60399999999999998</v>
      </c>
      <c r="E6" s="5">
        <f t="shared" si="1"/>
        <v>0.56193133724484512</v>
      </c>
      <c r="F6" s="6">
        <f t="shared" si="0"/>
        <v>0.56193133724484512</v>
      </c>
      <c r="G6" s="6"/>
      <c r="H6" s="5">
        <v>0.57629388168817897</v>
      </c>
      <c r="I6" s="5">
        <f t="shared" si="2"/>
        <v>0.49028389614443701</v>
      </c>
      <c r="J6" s="6">
        <f>ABS((B6-H6)/B6)</f>
        <v>0.49028389614443701</v>
      </c>
    </row>
    <row r="7" spans="1:10" x14ac:dyDescent="0.35">
      <c r="A7" s="4">
        <v>43926</v>
      </c>
      <c r="B7" s="5">
        <v>0.25015938745604599</v>
      </c>
      <c r="C7" s="3"/>
      <c r="D7" s="13">
        <v>0.60509999999999997</v>
      </c>
      <c r="E7" s="5">
        <f t="shared" si="1"/>
        <v>1.4188578575981623</v>
      </c>
      <c r="F7" s="6">
        <f t="shared" si="0"/>
        <v>1.4188578575981623</v>
      </c>
      <c r="G7" s="6"/>
      <c r="H7" s="5">
        <v>0.76820933487691401</v>
      </c>
      <c r="I7" s="5">
        <f t="shared" si="2"/>
        <v>2.0708795008218166</v>
      </c>
      <c r="J7" s="6">
        <f t="shared" si="3"/>
        <v>2.0708795008218166</v>
      </c>
    </row>
    <row r="8" spans="1:10" x14ac:dyDescent="0.35">
      <c r="A8" s="4">
        <v>43927</v>
      </c>
      <c r="B8" s="5">
        <v>0.82665883501370696</v>
      </c>
      <c r="C8" s="3"/>
      <c r="D8" s="13">
        <v>0.60619999999999996</v>
      </c>
      <c r="E8" s="5">
        <f t="shared" si="1"/>
        <v>-0.26668660114187437</v>
      </c>
      <c r="F8" s="6">
        <f t="shared" si="0"/>
        <v>0.26668660114187437</v>
      </c>
      <c r="G8" s="6"/>
      <c r="H8" s="5">
        <v>0.66493395718759396</v>
      </c>
      <c r="I8" s="5">
        <f t="shared" si="2"/>
        <v>-0.19563678627281764</v>
      </c>
      <c r="J8" s="6">
        <f t="shared" si="3"/>
        <v>0.19563678627281764</v>
      </c>
    </row>
    <row r="9" spans="1:10" x14ac:dyDescent="0.35">
      <c r="A9" s="4">
        <v>43928</v>
      </c>
      <c r="B9" s="5">
        <v>0.63163057168324699</v>
      </c>
      <c r="C9" s="3"/>
      <c r="D9" s="13">
        <v>0.60729999999999995</v>
      </c>
      <c r="E9" s="5">
        <f t="shared" si="1"/>
        <v>-3.8520256577207673E-2</v>
      </c>
      <c r="F9" s="6">
        <f t="shared" si="0"/>
        <v>3.8520256577207673E-2</v>
      </c>
      <c r="G9" s="6"/>
      <c r="H9" s="5">
        <v>0.54641709175248698</v>
      </c>
      <c r="I9" s="5">
        <f t="shared" si="2"/>
        <v>-0.13491031585705648</v>
      </c>
      <c r="J9" s="6">
        <f t="shared" si="3"/>
        <v>0.13491031585705648</v>
      </c>
    </row>
    <row r="10" spans="1:10" x14ac:dyDescent="0.35">
      <c r="A10" s="4">
        <v>43929</v>
      </c>
      <c r="B10" s="5">
        <v>0.87703943782382499</v>
      </c>
      <c r="C10" s="3"/>
      <c r="D10" s="13">
        <v>0.60840000000000005</v>
      </c>
      <c r="E10" s="5">
        <f t="shared" si="1"/>
        <v>-0.30630257459162036</v>
      </c>
      <c r="F10" s="6">
        <f t="shared" si="0"/>
        <v>0.30630257459162036</v>
      </c>
      <c r="G10" s="6"/>
      <c r="H10" s="5">
        <v>0.57883704106945399</v>
      </c>
      <c r="I10" s="5">
        <f t="shared" si="2"/>
        <v>-0.34001024799328616</v>
      </c>
      <c r="J10" s="6">
        <f t="shared" si="3"/>
        <v>0.34001024799328616</v>
      </c>
    </row>
    <row r="11" spans="1:10" x14ac:dyDescent="0.35">
      <c r="A11" s="4">
        <v>43930</v>
      </c>
      <c r="B11" s="5">
        <v>0.70582886007097001</v>
      </c>
      <c r="C11" s="3"/>
      <c r="D11" s="13">
        <v>0.60950000000000004</v>
      </c>
      <c r="E11" s="5">
        <f t="shared" si="1"/>
        <v>-0.13647622748279839</v>
      </c>
      <c r="F11" s="6">
        <f t="shared" si="0"/>
        <v>0.13647622748279839</v>
      </c>
      <c r="G11" s="6"/>
      <c r="H11" s="5">
        <v>0.35702881305314599</v>
      </c>
      <c r="I11" s="5">
        <f t="shared" si="2"/>
        <v>-0.49417084898278701</v>
      </c>
      <c r="J11" s="6">
        <f t="shared" si="3"/>
        <v>0.49417084898278701</v>
      </c>
    </row>
    <row r="12" spans="1:10" x14ac:dyDescent="0.35">
      <c r="A12" s="4">
        <v>43931</v>
      </c>
      <c r="B12" s="5">
        <v>0.22417593201001401</v>
      </c>
      <c r="C12" s="3"/>
      <c r="D12" s="13">
        <v>0.61060000000000003</v>
      </c>
      <c r="E12" s="5">
        <f t="shared" si="1"/>
        <v>1.7237535917670428</v>
      </c>
      <c r="F12" s="6">
        <f t="shared" si="0"/>
        <v>1.7237535917670428</v>
      </c>
      <c r="G12" s="6"/>
      <c r="H12" s="5">
        <v>0.85683537550545097</v>
      </c>
      <c r="I12" s="5">
        <f t="shared" si="2"/>
        <v>2.8221559639469942</v>
      </c>
      <c r="J12" s="6">
        <f t="shared" si="3"/>
        <v>2.8221559639469942</v>
      </c>
    </row>
    <row r="13" spans="1:10" x14ac:dyDescent="0.35">
      <c r="A13" s="4">
        <v>43932</v>
      </c>
      <c r="B13" s="5">
        <v>0.38811165491739902</v>
      </c>
      <c r="C13" s="3"/>
      <c r="D13" s="13">
        <v>0.61170000000000002</v>
      </c>
      <c r="E13" s="5">
        <f t="shared" si="1"/>
        <v>0.57609283887696394</v>
      </c>
      <c r="F13" s="6">
        <f t="shared" si="0"/>
        <v>0.57609283887696394</v>
      </c>
      <c r="G13" s="6"/>
      <c r="H13" s="5">
        <v>0.67795222664729604</v>
      </c>
      <c r="I13" s="5">
        <f t="shared" si="2"/>
        <v>0.74679687676883388</v>
      </c>
      <c r="J13" s="6">
        <f t="shared" si="3"/>
        <v>0.74679687676883388</v>
      </c>
    </row>
    <row r="14" spans="1:10" x14ac:dyDescent="0.35">
      <c r="A14" s="4">
        <v>43933</v>
      </c>
      <c r="B14" s="5">
        <v>0.25782786541514902</v>
      </c>
      <c r="C14" s="3"/>
      <c r="D14" s="13">
        <v>0.61280000000000001</v>
      </c>
      <c r="E14" s="5">
        <f t="shared" si="1"/>
        <v>1.3767795579941768</v>
      </c>
      <c r="F14" s="6">
        <f t="shared" si="0"/>
        <v>1.3767795579941768</v>
      </c>
      <c r="G14" s="6"/>
      <c r="H14" s="5">
        <v>0.69100001103548903</v>
      </c>
      <c r="I14" s="5">
        <f t="shared" si="2"/>
        <v>1.6800827362971622</v>
      </c>
      <c r="J14" s="6">
        <f t="shared" si="3"/>
        <v>1.6800827362971622</v>
      </c>
    </row>
    <row r="15" spans="1:10" x14ac:dyDescent="0.35">
      <c r="A15" s="4">
        <v>43934</v>
      </c>
      <c r="B15" s="5">
        <v>0.75181066343283598</v>
      </c>
      <c r="C15" s="3"/>
      <c r="D15" s="13">
        <v>0.6139</v>
      </c>
      <c r="E15" s="5">
        <f t="shared" si="1"/>
        <v>-0.18343802521119257</v>
      </c>
      <c r="F15" s="6">
        <f t="shared" si="0"/>
        <v>0.18343802521119257</v>
      </c>
      <c r="G15" s="6"/>
      <c r="H15" s="5">
        <v>0.50523594480262102</v>
      </c>
      <c r="I15" s="5">
        <f t="shared" si="2"/>
        <v>-0.3279744896199428</v>
      </c>
      <c r="J15" s="6">
        <f t="shared" si="3"/>
        <v>0.3279744896199428</v>
      </c>
    </row>
    <row r="16" spans="1:10" x14ac:dyDescent="0.35">
      <c r="A16" s="4">
        <v>43935</v>
      </c>
      <c r="B16" s="5">
        <v>0.63309844721515096</v>
      </c>
      <c r="C16" s="3"/>
      <c r="D16" s="13">
        <v>0.61499999999999999</v>
      </c>
      <c r="E16" s="5">
        <f t="shared" si="1"/>
        <v>-2.8587097780387431E-2</v>
      </c>
      <c r="F16" s="6">
        <f t="shared" si="0"/>
        <v>2.8587097780387431E-2</v>
      </c>
      <c r="G16" s="6"/>
      <c r="H16" s="5">
        <v>0.63075440881477796</v>
      </c>
      <c r="I16" s="5">
        <f t="shared" si="2"/>
        <v>-3.7024864153179823E-3</v>
      </c>
      <c r="J16" s="6">
        <f t="shared" si="3"/>
        <v>3.7024864153179823E-3</v>
      </c>
    </row>
    <row r="17" spans="1:10" x14ac:dyDescent="0.35">
      <c r="A17" s="4">
        <v>43936</v>
      </c>
      <c r="B17" s="5">
        <v>0.62524741755591495</v>
      </c>
      <c r="C17" s="3"/>
      <c r="D17" s="13">
        <v>0.61609999999999998</v>
      </c>
      <c r="E17" s="5">
        <f t="shared" si="1"/>
        <v>-1.4630076509027616E-2</v>
      </c>
      <c r="F17" s="6">
        <f t="shared" si="0"/>
        <v>1.4630076509027616E-2</v>
      </c>
      <c r="G17" s="6"/>
      <c r="H17" s="5">
        <v>0.60368967028100595</v>
      </c>
      <c r="I17" s="5">
        <f t="shared" si="2"/>
        <v>-3.4478746604309045E-2</v>
      </c>
      <c r="J17" s="6">
        <f t="shared" si="3"/>
        <v>3.4478746604309045E-2</v>
      </c>
    </row>
    <row r="18" spans="1:10" x14ac:dyDescent="0.35">
      <c r="A18" s="4">
        <v>43937</v>
      </c>
      <c r="B18" s="5">
        <v>0.59198614292674501</v>
      </c>
      <c r="C18" s="3"/>
      <c r="D18" s="13">
        <v>0.61719999999999997</v>
      </c>
      <c r="E18" s="5">
        <f t="shared" si="1"/>
        <v>4.2591971745485666E-2</v>
      </c>
      <c r="F18" s="6">
        <f t="shared" si="0"/>
        <v>4.2591971745485666E-2</v>
      </c>
      <c r="G18" s="6"/>
      <c r="H18" s="5">
        <v>0.551332835279703</v>
      </c>
      <c r="I18" s="5">
        <f t="shared" si="2"/>
        <v>-6.8672735219872577E-2</v>
      </c>
      <c r="J18" s="6">
        <f t="shared" si="3"/>
        <v>6.8672735219872577E-2</v>
      </c>
    </row>
    <row r="19" spans="1:10" x14ac:dyDescent="0.35">
      <c r="A19" s="4">
        <v>43938</v>
      </c>
      <c r="B19" s="5">
        <v>0.61055455141597303</v>
      </c>
      <c r="C19" s="3"/>
      <c r="D19" s="13">
        <v>0.61829999999999996</v>
      </c>
      <c r="E19" s="5">
        <f t="shared" si="1"/>
        <v>1.2685923913045934E-2</v>
      </c>
      <c r="F19" s="6">
        <f t="shared" si="0"/>
        <v>1.2685923913045934E-2</v>
      </c>
      <c r="G19" s="6"/>
      <c r="H19" s="5">
        <v>0.63044691740356795</v>
      </c>
      <c r="I19" s="5">
        <f t="shared" si="2"/>
        <v>3.2580816802464843E-2</v>
      </c>
      <c r="J19" s="6">
        <f t="shared" si="3"/>
        <v>3.2580816802464843E-2</v>
      </c>
    </row>
    <row r="20" spans="1:10" x14ac:dyDescent="0.35">
      <c r="A20" s="4">
        <v>43939</v>
      </c>
      <c r="B20" s="5">
        <v>0.39492239753405201</v>
      </c>
      <c r="C20" s="3"/>
      <c r="D20" s="13">
        <v>0.61939999999999995</v>
      </c>
      <c r="E20" s="5">
        <f t="shared" si="1"/>
        <v>0.5684093985745452</v>
      </c>
      <c r="F20" s="6">
        <f t="shared" si="0"/>
        <v>0.5684093985745452</v>
      </c>
      <c r="G20" s="6"/>
      <c r="H20" s="5">
        <v>0.54506678672672204</v>
      </c>
      <c r="I20" s="5">
        <f t="shared" si="2"/>
        <v>0.38018706999195684</v>
      </c>
      <c r="J20" s="6">
        <f t="shared" si="3"/>
        <v>0.38018706999195684</v>
      </c>
    </row>
    <row r="21" spans="1:10" x14ac:dyDescent="0.35">
      <c r="A21" s="4">
        <v>43940</v>
      </c>
      <c r="B21" s="5">
        <v>0.24985029564963401</v>
      </c>
      <c r="C21" s="3"/>
      <c r="D21" s="13">
        <v>0.62060000000000004</v>
      </c>
      <c r="E21" s="5">
        <f t="shared" si="1"/>
        <v>1.4838873949954003</v>
      </c>
      <c r="F21" s="6">
        <f t="shared" si="0"/>
        <v>1.4838873949954003</v>
      </c>
      <c r="G21" s="6"/>
      <c r="H21" s="5">
        <v>0.69911879623699003</v>
      </c>
      <c r="I21" s="5">
        <f t="shared" si="2"/>
        <v>1.7981507663187515</v>
      </c>
      <c r="J21" s="6">
        <f t="shared" si="3"/>
        <v>1.7981507663187515</v>
      </c>
    </row>
    <row r="22" spans="1:10" x14ac:dyDescent="0.35">
      <c r="A22" s="4">
        <v>43941</v>
      </c>
      <c r="B22" s="5">
        <v>0.66151730020840904</v>
      </c>
      <c r="C22" s="3"/>
      <c r="D22" s="13">
        <v>0.62170000000000003</v>
      </c>
      <c r="E22" s="5">
        <f t="shared" si="1"/>
        <v>-6.0190867564407904E-2</v>
      </c>
      <c r="F22" s="6">
        <f t="shared" si="0"/>
        <v>6.0190867564407904E-2</v>
      </c>
      <c r="G22" s="6"/>
      <c r="H22" s="5">
        <v>0.67032895753592403</v>
      </c>
      <c r="I22" s="5">
        <f t="shared" si="2"/>
        <v>1.3320373215846209E-2</v>
      </c>
      <c r="J22" s="6">
        <f t="shared" si="3"/>
        <v>1.3320373215846209E-2</v>
      </c>
    </row>
    <row r="23" spans="1:10" x14ac:dyDescent="0.35">
      <c r="A23" s="4">
        <v>43942</v>
      </c>
      <c r="B23" s="5">
        <v>0.18604515989621401</v>
      </c>
      <c r="C23" s="3"/>
      <c r="D23" s="13">
        <v>0.62280000000000002</v>
      </c>
      <c r="E23" s="5">
        <f t="shared" si="1"/>
        <v>2.3475743219948928</v>
      </c>
      <c r="F23" s="6">
        <f t="shared" si="0"/>
        <v>2.3475743219948928</v>
      </c>
      <c r="G23" s="6"/>
      <c r="H23" s="5">
        <v>0.67477752474451702</v>
      </c>
      <c r="I23" s="5">
        <f t="shared" si="2"/>
        <v>2.6269555473571264</v>
      </c>
      <c r="J23" s="6">
        <f t="shared" si="3"/>
        <v>2.6269555473571264</v>
      </c>
    </row>
    <row r="24" spans="1:10" x14ac:dyDescent="0.35">
      <c r="A24" s="4">
        <v>43943</v>
      </c>
      <c r="B24" s="5">
        <v>0.65959436893463097</v>
      </c>
      <c r="C24" s="3"/>
      <c r="D24" s="13">
        <v>0.62390000000000001</v>
      </c>
      <c r="E24" s="5">
        <f t="shared" si="1"/>
        <v>-5.4115636239108714E-2</v>
      </c>
      <c r="F24" s="6">
        <f t="shared" si="0"/>
        <v>5.4115636239108714E-2</v>
      </c>
      <c r="G24" s="6"/>
      <c r="H24" s="5">
        <v>0.60442704071706099</v>
      </c>
      <c r="I24" s="5">
        <f t="shared" si="2"/>
        <v>-8.3638264387665404E-2</v>
      </c>
      <c r="J24" s="6">
        <f t="shared" si="3"/>
        <v>8.3638264387665404E-2</v>
      </c>
    </row>
    <row r="25" spans="1:10" x14ac:dyDescent="0.35">
      <c r="A25" s="4">
        <v>43944</v>
      </c>
      <c r="B25" s="5">
        <v>0.59281332426600897</v>
      </c>
      <c r="C25" s="3"/>
      <c r="D25" s="13">
        <v>0.625</v>
      </c>
      <c r="E25" s="5">
        <f t="shared" si="1"/>
        <v>5.4294791322112949E-2</v>
      </c>
      <c r="F25" s="6">
        <f t="shared" si="0"/>
        <v>5.4294791322112949E-2</v>
      </c>
      <c r="G25" s="6"/>
      <c r="H25" s="5">
        <v>0.52461833025770799</v>
      </c>
      <c r="I25" s="5">
        <f t="shared" si="2"/>
        <v>-0.11503620316351108</v>
      </c>
      <c r="J25" s="6">
        <f t="shared" si="3"/>
        <v>0.11503620316351108</v>
      </c>
    </row>
    <row r="26" spans="1:10" x14ac:dyDescent="0.35">
      <c r="A26" s="4">
        <v>43945</v>
      </c>
      <c r="B26" s="5">
        <v>0.62806096871693895</v>
      </c>
      <c r="C26" s="3"/>
      <c r="D26" s="13">
        <v>0.62619999999999998</v>
      </c>
      <c r="E26" s="5">
        <f t="shared" si="1"/>
        <v>-2.9630383189401662E-3</v>
      </c>
      <c r="F26" s="6">
        <f t="shared" si="0"/>
        <v>2.9630383189401662E-3</v>
      </c>
      <c r="G26" s="6"/>
      <c r="H26" s="5">
        <v>0.39008049166882203</v>
      </c>
      <c r="I26" s="5">
        <f t="shared" si="2"/>
        <v>-0.37891301784647669</v>
      </c>
      <c r="J26" s="6">
        <f t="shared" si="3"/>
        <v>0.37891301784647669</v>
      </c>
    </row>
    <row r="27" spans="1:10" x14ac:dyDescent="0.35">
      <c r="A27" s="4">
        <v>43946</v>
      </c>
      <c r="B27" s="5">
        <v>0.385682672262191</v>
      </c>
      <c r="C27" s="3"/>
      <c r="D27" s="13">
        <v>0.62729999999999997</v>
      </c>
      <c r="E27" s="5">
        <f t="shared" si="1"/>
        <v>0.62646663984311712</v>
      </c>
      <c r="F27" s="6">
        <f t="shared" si="0"/>
        <v>0.62646663984311712</v>
      </c>
      <c r="G27" s="6"/>
      <c r="H27" s="5">
        <v>0.331647745637136</v>
      </c>
      <c r="I27" s="5">
        <f t="shared" si="2"/>
        <v>-0.1401020333843816</v>
      </c>
      <c r="J27" s="6">
        <f t="shared" si="3"/>
        <v>0.1401020333843816</v>
      </c>
    </row>
    <row r="28" spans="1:10" x14ac:dyDescent="0.35">
      <c r="A28" s="4">
        <v>43947</v>
      </c>
      <c r="B28" s="5">
        <v>0.26789575086699502</v>
      </c>
      <c r="C28" s="3"/>
      <c r="D28" s="13">
        <v>0.62839999999999996</v>
      </c>
      <c r="E28" s="5">
        <f t="shared" si="1"/>
        <v>1.3456885671620384</v>
      </c>
      <c r="F28" s="6">
        <f t="shared" si="0"/>
        <v>1.3456885671620384</v>
      </c>
      <c r="G28" s="6"/>
      <c r="H28" s="5">
        <v>0.52167829454121495</v>
      </c>
      <c r="I28" s="5">
        <f t="shared" si="2"/>
        <v>0.94731828650846339</v>
      </c>
      <c r="J28" s="6">
        <f t="shared" si="3"/>
        <v>0.94731828650846339</v>
      </c>
    </row>
    <row r="29" spans="1:10" x14ac:dyDescent="0.35">
      <c r="A29" s="4">
        <v>43948</v>
      </c>
      <c r="B29" s="5">
        <v>0.71056468221876301</v>
      </c>
      <c r="C29" s="3"/>
      <c r="D29" s="13">
        <v>0.62960000000000005</v>
      </c>
      <c r="E29" s="5">
        <f t="shared" si="1"/>
        <v>-0.11394414082887981</v>
      </c>
      <c r="F29" s="6">
        <f t="shared" si="0"/>
        <v>0.11394414082887981</v>
      </c>
      <c r="G29" s="6"/>
      <c r="H29" s="5">
        <v>0.65957096916698299</v>
      </c>
      <c r="I29" s="5">
        <f t="shared" si="2"/>
        <v>-7.1765054368520501E-2</v>
      </c>
      <c r="J29" s="6">
        <f t="shared" si="3"/>
        <v>7.1765054368520501E-2</v>
      </c>
    </row>
    <row r="30" spans="1:10" x14ac:dyDescent="0.35">
      <c r="A30" s="4">
        <v>43949</v>
      </c>
      <c r="B30" s="5">
        <v>0.62031863662931597</v>
      </c>
      <c r="C30" s="3"/>
      <c r="D30" s="13">
        <v>0.63070000000000004</v>
      </c>
      <c r="E30" s="5">
        <f t="shared" si="1"/>
        <v>1.6735533575283609E-2</v>
      </c>
      <c r="F30" s="6">
        <f t="shared" si="0"/>
        <v>1.6735533575283609E-2</v>
      </c>
      <c r="G30" s="6"/>
      <c r="H30" s="5">
        <v>0.66678325607510502</v>
      </c>
      <c r="I30" s="5">
        <f t="shared" si="2"/>
        <v>7.4904438948131966E-2</v>
      </c>
      <c r="J30" s="6">
        <f t="shared" si="3"/>
        <v>7.4904438948131966E-2</v>
      </c>
    </row>
    <row r="31" spans="1:10" x14ac:dyDescent="0.35">
      <c r="A31" s="4">
        <v>43950</v>
      </c>
      <c r="B31" s="5">
        <v>0.65165116124682898</v>
      </c>
      <c r="C31" s="3"/>
      <c r="D31" s="13">
        <v>0.63180000000000003</v>
      </c>
      <c r="E31" s="5">
        <f t="shared" si="1"/>
        <v>-3.0462864838369918E-2</v>
      </c>
      <c r="F31" s="6">
        <f t="shared" si="0"/>
        <v>3.0462864838369918E-2</v>
      </c>
      <c r="G31" s="6"/>
      <c r="H31" s="5">
        <v>0.69818724937707999</v>
      </c>
      <c r="I31" s="5">
        <f t="shared" si="2"/>
        <v>7.1412576080140386E-2</v>
      </c>
      <c r="J31" s="6">
        <f t="shared" si="3"/>
        <v>7.1412576080140386E-2</v>
      </c>
    </row>
    <row r="32" spans="1:10" x14ac:dyDescent="0.35">
      <c r="A32" s="4">
        <v>43951</v>
      </c>
      <c r="B32" s="5">
        <v>1.1608534071180501</v>
      </c>
      <c r="C32" s="3"/>
      <c r="D32" s="13">
        <v>0.63300000000000001</v>
      </c>
      <c r="E32" s="5">
        <f t="shared" ref="E32" si="4">(D32-B32)/B32</f>
        <v>-0.45471151127385318</v>
      </c>
      <c r="F32" s="6">
        <f t="shared" ref="F32" si="5">ABS((B32-D32)/B32)</f>
        <v>0.45471151127385318</v>
      </c>
      <c r="G32" s="6"/>
      <c r="H32" s="5">
        <v>1.20409754697458</v>
      </c>
      <c r="I32" s="5">
        <f t="shared" ref="I32" si="6">(H32-B32)/B32</f>
        <v>3.7252024752968974E-2</v>
      </c>
      <c r="J32" s="6">
        <f t="shared" ref="J32" si="7">ABS((B32-H32)/B32)</f>
        <v>3.7252024752968974E-2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14.154702094632341</v>
      </c>
      <c r="G34" s="5"/>
      <c r="H34" s="3"/>
      <c r="I34" s="3"/>
      <c r="J34" s="5">
        <f>SUM(J3:J33)</f>
        <v>16.456501257340427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47.182340315441138</v>
      </c>
      <c r="G36" s="5"/>
      <c r="H36" s="3"/>
      <c r="I36" s="3" t="s">
        <v>4</v>
      </c>
      <c r="J36" s="5">
        <f>(J34/J35)*100</f>
        <v>54.855004191134761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1C7D-1468-48F4-834C-91A127492051}">
  <dimension ref="A1:T39"/>
  <sheetViews>
    <sheetView workbookViewId="0">
      <selection activeCell="S39" sqref="A34:S39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57" thickBot="1" x14ac:dyDescent="0.4">
      <c r="A1" s="25"/>
      <c r="B1" s="24" t="s">
        <v>9</v>
      </c>
      <c r="C1" s="25"/>
      <c r="D1" s="24" t="s">
        <v>3</v>
      </c>
      <c r="E1" s="26"/>
      <c r="F1" s="27"/>
      <c r="G1" s="27"/>
      <c r="H1" s="24" t="s">
        <v>5</v>
      </c>
      <c r="I1" s="24"/>
      <c r="J1" s="25"/>
      <c r="K1" s="25" t="s">
        <v>0</v>
      </c>
      <c r="L1" s="24" t="s">
        <v>12</v>
      </c>
      <c r="M1" s="25"/>
      <c r="N1" s="24" t="s">
        <v>3</v>
      </c>
      <c r="O1" s="26"/>
      <c r="P1" s="27"/>
      <c r="Q1" s="27"/>
      <c r="R1" s="24" t="s">
        <v>5</v>
      </c>
      <c r="S1" s="24"/>
      <c r="T1" s="25"/>
    </row>
    <row r="2" spans="1:20" ht="29" thickBot="1" x14ac:dyDescent="0.4">
      <c r="A2" s="24" t="s">
        <v>0</v>
      </c>
      <c r="B2" s="24" t="s">
        <v>13</v>
      </c>
      <c r="C2" s="24"/>
      <c r="D2" s="24" t="s">
        <v>14</v>
      </c>
      <c r="E2" s="24" t="s">
        <v>15</v>
      </c>
      <c r="F2" s="24" t="s">
        <v>16</v>
      </c>
      <c r="G2" s="24"/>
      <c r="H2" s="24" t="s">
        <v>17</v>
      </c>
      <c r="I2" s="24" t="s">
        <v>18</v>
      </c>
      <c r="J2" s="24" t="s">
        <v>19</v>
      </c>
      <c r="K2" s="24" t="s">
        <v>0</v>
      </c>
      <c r="L2" s="24" t="s">
        <v>13</v>
      </c>
      <c r="M2" s="24"/>
      <c r="N2" s="24" t="s">
        <v>14</v>
      </c>
      <c r="O2" s="24" t="s">
        <v>15</v>
      </c>
      <c r="P2" s="24" t="s">
        <v>16</v>
      </c>
      <c r="Q2" s="24"/>
      <c r="R2" s="24" t="s">
        <v>17</v>
      </c>
      <c r="S2" s="24" t="s">
        <v>18</v>
      </c>
      <c r="T2" s="24" t="s">
        <v>19</v>
      </c>
    </row>
    <row r="3" spans="1:20" x14ac:dyDescent="0.35">
      <c r="A3" s="14">
        <v>43922</v>
      </c>
      <c r="B3" s="15">
        <v>0.33434721827507002</v>
      </c>
      <c r="C3" s="18"/>
      <c r="D3" s="15">
        <v>0.32700000000000001</v>
      </c>
      <c r="E3" s="15">
        <f>(D3-B3)/B3</f>
        <v>-2.1974815023062037E-2</v>
      </c>
      <c r="F3" s="16">
        <f t="shared" ref="F3:F32" si="0">ABS((B3-D3)/B3)</f>
        <v>2.1974815023062037E-2</v>
      </c>
      <c r="G3" s="16"/>
      <c r="H3" s="15">
        <v>0.33434721827507002</v>
      </c>
      <c r="I3" s="15">
        <f>(H3-B3)/B3</f>
        <v>0</v>
      </c>
      <c r="J3" s="16">
        <f>ABS((B3-H3)/B3)</f>
        <v>0</v>
      </c>
      <c r="K3" s="14">
        <v>43922</v>
      </c>
      <c r="L3" s="15">
        <v>0.65123774210611896</v>
      </c>
      <c r="M3" s="18"/>
      <c r="N3" s="28">
        <v>0.60070000000000001</v>
      </c>
      <c r="O3" s="15">
        <f>(N3-L3)/L3*100%</f>
        <v>-7.7602600154405413E-2</v>
      </c>
      <c r="P3" s="16">
        <f t="shared" ref="P3:P32" si="1">ABS((L3-N3)/L3)</f>
        <v>7.7602600154405413E-2</v>
      </c>
      <c r="Q3" s="16"/>
      <c r="R3" s="15">
        <v>0.65123774210611896</v>
      </c>
      <c r="S3" s="15">
        <f>(R3-L3)/L3</f>
        <v>0</v>
      </c>
      <c r="T3" s="16">
        <f>ABS((L3-R3)/L3)</f>
        <v>0</v>
      </c>
    </row>
    <row r="4" spans="1:20" x14ac:dyDescent="0.35">
      <c r="A4" s="14">
        <v>43923</v>
      </c>
      <c r="B4" s="15">
        <v>0.32883178732144902</v>
      </c>
      <c r="C4" s="18"/>
      <c r="D4" s="15">
        <v>0.3271</v>
      </c>
      <c r="E4" s="15">
        <f t="shared" ref="E4:E32" si="2">(D4-B4)/B4</f>
        <v>-5.266483923453886E-3</v>
      </c>
      <c r="F4" s="16">
        <f t="shared" si="0"/>
        <v>5.266483923453886E-3</v>
      </c>
      <c r="G4" s="16"/>
      <c r="H4" s="15">
        <v>0.32604803895992501</v>
      </c>
      <c r="I4" s="15">
        <f t="shared" ref="I4:I32" si="3">(H4-B4)/B4</f>
        <v>-8.465569536933967E-3</v>
      </c>
      <c r="J4" s="16">
        <f t="shared" ref="J4:J32" si="4">ABS((B4-H4)/B4)</f>
        <v>8.465569536933967E-3</v>
      </c>
      <c r="K4" s="14">
        <v>43923</v>
      </c>
      <c r="L4" s="15">
        <v>0.54997610035167899</v>
      </c>
      <c r="M4" s="18"/>
      <c r="N4" s="28">
        <v>0.6018</v>
      </c>
      <c r="O4" s="15">
        <f t="shared" ref="O4:O32" si="5">(N4-L4)/L4</f>
        <v>9.4229366721903962E-2</v>
      </c>
      <c r="P4" s="16">
        <f t="shared" si="1"/>
        <v>9.4229366721903962E-2</v>
      </c>
      <c r="Q4" s="16"/>
      <c r="R4" s="15">
        <v>0.51781410131646499</v>
      </c>
      <c r="S4" s="15">
        <f t="shared" ref="S4:S32" si="6">(R4-L4)/L4</f>
        <v>-5.8478903018964266E-2</v>
      </c>
      <c r="T4" s="16">
        <f t="shared" ref="T4:T32" si="7">ABS((L4-R4)/L4)</f>
        <v>5.8478903018964266E-2</v>
      </c>
    </row>
    <row r="5" spans="1:20" x14ac:dyDescent="0.35">
      <c r="A5" s="14">
        <v>43924</v>
      </c>
      <c r="B5" s="15">
        <v>0.337234809001286</v>
      </c>
      <c r="C5" s="18"/>
      <c r="D5" s="15">
        <v>0.3271</v>
      </c>
      <c r="E5" s="15">
        <f t="shared" si="2"/>
        <v>-3.005267763224094E-2</v>
      </c>
      <c r="F5" s="16">
        <f t="shared" si="0"/>
        <v>3.005267763224094E-2</v>
      </c>
      <c r="G5" s="16"/>
      <c r="H5" s="15">
        <v>0.35020747844183903</v>
      </c>
      <c r="I5" s="15">
        <f t="shared" si="3"/>
        <v>3.8467765172199533E-2</v>
      </c>
      <c r="J5" s="16">
        <f t="shared" si="4"/>
        <v>3.8467765172199533E-2</v>
      </c>
      <c r="K5" s="14">
        <v>43924</v>
      </c>
      <c r="L5" s="15">
        <v>0.69787481890784298</v>
      </c>
      <c r="M5" s="18"/>
      <c r="N5" s="28">
        <v>0.60289999999999999</v>
      </c>
      <c r="O5" s="15">
        <f t="shared" si="5"/>
        <v>-0.13609148279124939</v>
      </c>
      <c r="P5" s="16">
        <f t="shared" si="1"/>
        <v>0.13609148279124939</v>
      </c>
      <c r="Q5" s="16"/>
      <c r="R5" s="15">
        <v>0.84912540305321105</v>
      </c>
      <c r="S5" s="15">
        <f t="shared" si="6"/>
        <v>0.21673025025042678</v>
      </c>
      <c r="T5" s="16">
        <f t="shared" si="7"/>
        <v>0.21673025025042678</v>
      </c>
    </row>
    <row r="6" spans="1:20" x14ac:dyDescent="0.35">
      <c r="A6" s="14">
        <v>43925</v>
      </c>
      <c r="B6" s="15">
        <v>0.30963373051749299</v>
      </c>
      <c r="C6" s="18"/>
      <c r="D6" s="15">
        <v>0.32719999999999999</v>
      </c>
      <c r="E6" s="15">
        <f t="shared" si="2"/>
        <v>5.6732415596803275E-2</v>
      </c>
      <c r="F6" s="16">
        <f t="shared" si="0"/>
        <v>5.6732415596803275E-2</v>
      </c>
      <c r="G6" s="16"/>
      <c r="H6" s="15">
        <v>0.330248495380148</v>
      </c>
      <c r="I6" s="15">
        <f t="shared" si="3"/>
        <v>6.6577904249002243E-2</v>
      </c>
      <c r="J6" s="16">
        <f t="shared" si="4"/>
        <v>6.6577904249002243E-2</v>
      </c>
      <c r="K6" s="14">
        <v>43925</v>
      </c>
      <c r="L6" s="15">
        <v>0.38670073747634798</v>
      </c>
      <c r="M6" s="18"/>
      <c r="N6" s="28">
        <v>0.60399999999999998</v>
      </c>
      <c r="O6" s="15">
        <f t="shared" si="5"/>
        <v>0.56193133724484512</v>
      </c>
      <c r="P6" s="16">
        <f t="shared" si="1"/>
        <v>0.56193133724484512</v>
      </c>
      <c r="Q6" s="16"/>
      <c r="R6" s="15">
        <v>0.57629388168817897</v>
      </c>
      <c r="S6" s="15">
        <f t="shared" si="6"/>
        <v>0.49028389614443701</v>
      </c>
      <c r="T6" s="16">
        <f>ABS((L6-R6)/L6)</f>
        <v>0.49028389614443701</v>
      </c>
    </row>
    <row r="7" spans="1:20" x14ac:dyDescent="0.35">
      <c r="A7" s="14">
        <v>43926</v>
      </c>
      <c r="B7" s="15">
        <v>0.30372421807712902</v>
      </c>
      <c r="C7" s="18"/>
      <c r="D7" s="15">
        <v>0.32719999999999999</v>
      </c>
      <c r="E7" s="15">
        <f t="shared" si="2"/>
        <v>7.7293085390080535E-2</v>
      </c>
      <c r="F7" s="16">
        <f t="shared" si="0"/>
        <v>7.7293085390080535E-2</v>
      </c>
      <c r="G7" s="16"/>
      <c r="H7" s="15">
        <v>0.33714278048691598</v>
      </c>
      <c r="I7" s="15">
        <f t="shared" si="3"/>
        <v>0.11002929770091799</v>
      </c>
      <c r="J7" s="16">
        <f t="shared" si="4"/>
        <v>0.11002929770091799</v>
      </c>
      <c r="K7" s="14">
        <v>43926</v>
      </c>
      <c r="L7" s="15">
        <v>0.25015938745604599</v>
      </c>
      <c r="M7" s="18"/>
      <c r="N7" s="28">
        <v>0.60509999999999997</v>
      </c>
      <c r="O7" s="15">
        <f t="shared" si="5"/>
        <v>1.4188578575981623</v>
      </c>
      <c r="P7" s="16">
        <f t="shared" si="1"/>
        <v>1.4188578575981623</v>
      </c>
      <c r="Q7" s="16"/>
      <c r="R7" s="15">
        <v>0.76820933487691401</v>
      </c>
      <c r="S7" s="15">
        <f t="shared" si="6"/>
        <v>2.0708795008218166</v>
      </c>
      <c r="T7" s="16">
        <f t="shared" si="7"/>
        <v>2.0708795008218166</v>
      </c>
    </row>
    <row r="8" spans="1:20" x14ac:dyDescent="0.35">
      <c r="A8" s="14">
        <v>43927</v>
      </c>
      <c r="B8" s="15">
        <v>0.344322007894516</v>
      </c>
      <c r="C8" s="18"/>
      <c r="D8" s="15">
        <v>0.32729999999999998</v>
      </c>
      <c r="E8" s="15">
        <f t="shared" si="2"/>
        <v>-4.943630527308833E-2</v>
      </c>
      <c r="F8" s="16">
        <f t="shared" si="0"/>
        <v>4.943630527308833E-2</v>
      </c>
      <c r="G8" s="16"/>
      <c r="H8" s="15">
        <v>0.33738878842442499</v>
      </c>
      <c r="I8" s="15">
        <f t="shared" si="3"/>
        <v>-2.013585919902925E-2</v>
      </c>
      <c r="J8" s="16">
        <f t="shared" si="4"/>
        <v>2.013585919902925E-2</v>
      </c>
      <c r="K8" s="14">
        <v>43927</v>
      </c>
      <c r="L8" s="15">
        <v>0.82665883501370696</v>
      </c>
      <c r="M8" s="18"/>
      <c r="N8" s="28">
        <v>0.60619999999999996</v>
      </c>
      <c r="O8" s="15">
        <f t="shared" si="5"/>
        <v>-0.26668660114187437</v>
      </c>
      <c r="P8" s="16">
        <f t="shared" si="1"/>
        <v>0.26668660114187437</v>
      </c>
      <c r="Q8" s="16"/>
      <c r="R8" s="15">
        <v>0.66493395718759396</v>
      </c>
      <c r="S8" s="15">
        <f t="shared" si="6"/>
        <v>-0.19563678627281764</v>
      </c>
      <c r="T8" s="16">
        <f t="shared" si="7"/>
        <v>0.19563678627281764</v>
      </c>
    </row>
    <row r="9" spans="1:20" x14ac:dyDescent="0.35">
      <c r="A9" s="14">
        <v>43928</v>
      </c>
      <c r="B9" s="15">
        <v>0.33302615284919701</v>
      </c>
      <c r="C9" s="18"/>
      <c r="D9" s="15">
        <v>0.32729999999999998</v>
      </c>
      <c r="E9" s="15">
        <f t="shared" si="2"/>
        <v>-1.7194303811298516E-2</v>
      </c>
      <c r="F9" s="16">
        <f t="shared" si="0"/>
        <v>1.7194303811298516E-2</v>
      </c>
      <c r="G9" s="16"/>
      <c r="H9" s="15">
        <v>0.32824752322051098</v>
      </c>
      <c r="I9" s="15">
        <f t="shared" si="3"/>
        <v>-1.4349112187744352E-2</v>
      </c>
      <c r="J9" s="16">
        <f t="shared" si="4"/>
        <v>1.4349112187744352E-2</v>
      </c>
      <c r="K9" s="14">
        <v>43928</v>
      </c>
      <c r="L9" s="15">
        <v>0.63163057168324699</v>
      </c>
      <c r="M9" s="18"/>
      <c r="N9" s="28">
        <v>0.60729999999999995</v>
      </c>
      <c r="O9" s="15">
        <f t="shared" si="5"/>
        <v>-3.8520256577207673E-2</v>
      </c>
      <c r="P9" s="16">
        <f t="shared" si="1"/>
        <v>3.8520256577207673E-2</v>
      </c>
      <c r="Q9" s="16"/>
      <c r="R9" s="15">
        <v>0.54641709175248698</v>
      </c>
      <c r="S9" s="15">
        <f t="shared" si="6"/>
        <v>-0.13491031585705648</v>
      </c>
      <c r="T9" s="16">
        <f t="shared" si="7"/>
        <v>0.13491031585705648</v>
      </c>
    </row>
    <row r="10" spans="1:20" x14ac:dyDescent="0.35">
      <c r="A10" s="14">
        <v>43929</v>
      </c>
      <c r="B10" s="15">
        <v>0.34889554381370502</v>
      </c>
      <c r="C10" s="18"/>
      <c r="D10" s="15">
        <v>0.32740000000000002</v>
      </c>
      <c r="E10" s="15">
        <f t="shared" si="2"/>
        <v>-6.1610256120618954E-2</v>
      </c>
      <c r="F10" s="16">
        <f t="shared" si="0"/>
        <v>6.1610256120618954E-2</v>
      </c>
      <c r="G10" s="16"/>
      <c r="H10" s="15">
        <v>0.32900588254698498</v>
      </c>
      <c r="I10" s="15">
        <f t="shared" si="3"/>
        <v>-5.7007495851939712E-2</v>
      </c>
      <c r="J10" s="16">
        <f t="shared" si="4"/>
        <v>5.7007495851939712E-2</v>
      </c>
      <c r="K10" s="14">
        <v>43929</v>
      </c>
      <c r="L10" s="15">
        <v>0.87703943782382499</v>
      </c>
      <c r="M10" s="18"/>
      <c r="N10" s="28">
        <v>0.60840000000000005</v>
      </c>
      <c r="O10" s="15">
        <f t="shared" si="5"/>
        <v>-0.30630257459162036</v>
      </c>
      <c r="P10" s="16">
        <f t="shared" si="1"/>
        <v>0.30630257459162036</v>
      </c>
      <c r="Q10" s="16"/>
      <c r="R10" s="15">
        <v>0.57883704106945399</v>
      </c>
      <c r="S10" s="15">
        <f t="shared" si="6"/>
        <v>-0.34001024799328616</v>
      </c>
      <c r="T10" s="16">
        <f t="shared" si="7"/>
        <v>0.34001024799328616</v>
      </c>
    </row>
    <row r="11" spans="1:20" x14ac:dyDescent="0.35">
      <c r="A11" s="14">
        <v>43930</v>
      </c>
      <c r="B11" s="15">
        <v>0.34204121430714901</v>
      </c>
      <c r="C11" s="18"/>
      <c r="D11" s="15">
        <v>0.32740000000000002</v>
      </c>
      <c r="E11" s="15">
        <f t="shared" si="2"/>
        <v>-4.2805409683762105E-2</v>
      </c>
      <c r="F11" s="16">
        <f t="shared" si="0"/>
        <v>4.2805409683762105E-2</v>
      </c>
      <c r="G11" s="16"/>
      <c r="H11" s="15">
        <v>0.31483719905172702</v>
      </c>
      <c r="I11" s="15">
        <f t="shared" si="3"/>
        <v>-7.9534319601008957E-2</v>
      </c>
      <c r="J11" s="16">
        <f t="shared" si="4"/>
        <v>7.9534319601008957E-2</v>
      </c>
      <c r="K11" s="14">
        <v>43930</v>
      </c>
      <c r="L11" s="15">
        <v>0.70582886007097001</v>
      </c>
      <c r="M11" s="18"/>
      <c r="N11" s="28">
        <v>0.60950000000000004</v>
      </c>
      <c r="O11" s="15">
        <f t="shared" si="5"/>
        <v>-0.13647622748279839</v>
      </c>
      <c r="P11" s="16">
        <f t="shared" si="1"/>
        <v>0.13647622748279839</v>
      </c>
      <c r="Q11" s="16"/>
      <c r="R11" s="15">
        <v>0.35702881305314599</v>
      </c>
      <c r="S11" s="15">
        <f t="shared" si="6"/>
        <v>-0.49417084898278701</v>
      </c>
      <c r="T11" s="16">
        <f t="shared" si="7"/>
        <v>0.49417084898278701</v>
      </c>
    </row>
    <row r="12" spans="1:20" x14ac:dyDescent="0.35">
      <c r="A12" s="14">
        <v>43931</v>
      </c>
      <c r="B12" s="15">
        <v>0.30270458857218402</v>
      </c>
      <c r="C12" s="18"/>
      <c r="D12" s="15">
        <v>0.32750000000000001</v>
      </c>
      <c r="E12" s="15">
        <f t="shared" si="2"/>
        <v>8.191290242666141E-2</v>
      </c>
      <c r="F12" s="16">
        <f t="shared" si="0"/>
        <v>8.191290242666141E-2</v>
      </c>
      <c r="G12" s="16"/>
      <c r="H12" s="15">
        <v>0.346213901888137</v>
      </c>
      <c r="I12" s="15">
        <f t="shared" si="3"/>
        <v>0.14373522886184328</v>
      </c>
      <c r="J12" s="16">
        <f t="shared" si="4"/>
        <v>0.14373522886184328</v>
      </c>
      <c r="K12" s="14">
        <v>43931</v>
      </c>
      <c r="L12" s="15">
        <v>0.22417593201001401</v>
      </c>
      <c r="M12" s="18"/>
      <c r="N12" s="28">
        <v>0.61060000000000003</v>
      </c>
      <c r="O12" s="15">
        <f t="shared" si="5"/>
        <v>1.7237535917670428</v>
      </c>
      <c r="P12" s="16">
        <f t="shared" si="1"/>
        <v>1.7237535917670428</v>
      </c>
      <c r="Q12" s="16"/>
      <c r="R12" s="15">
        <v>0.85683537550545097</v>
      </c>
      <c r="S12" s="15">
        <f t="shared" si="6"/>
        <v>2.8221559639469942</v>
      </c>
      <c r="T12" s="16">
        <f t="shared" si="7"/>
        <v>2.8221559639469942</v>
      </c>
    </row>
    <row r="13" spans="1:20" x14ac:dyDescent="0.35">
      <c r="A13" s="14">
        <v>43932</v>
      </c>
      <c r="B13" s="15">
        <v>0.31022913985782102</v>
      </c>
      <c r="C13" s="18"/>
      <c r="D13" s="15">
        <v>0.32750000000000001</v>
      </c>
      <c r="E13" s="15">
        <f t="shared" si="2"/>
        <v>5.5671302025639108E-2</v>
      </c>
      <c r="F13" s="16">
        <f t="shared" si="0"/>
        <v>5.5671302025639108E-2</v>
      </c>
      <c r="G13" s="16"/>
      <c r="H13" s="15">
        <v>0.332700663935103</v>
      </c>
      <c r="I13" s="15">
        <f t="shared" si="3"/>
        <v>7.2435246049358054E-2</v>
      </c>
      <c r="J13" s="16">
        <f t="shared" si="4"/>
        <v>7.2435246049358054E-2</v>
      </c>
      <c r="K13" s="14">
        <v>43932</v>
      </c>
      <c r="L13" s="15">
        <v>0.38811165491739902</v>
      </c>
      <c r="M13" s="18"/>
      <c r="N13" s="28">
        <v>0.61170000000000002</v>
      </c>
      <c r="O13" s="15">
        <f t="shared" si="5"/>
        <v>0.57609283887696394</v>
      </c>
      <c r="P13" s="16">
        <f t="shared" si="1"/>
        <v>0.57609283887696394</v>
      </c>
      <c r="Q13" s="16"/>
      <c r="R13" s="15">
        <v>0.67795222664729604</v>
      </c>
      <c r="S13" s="15">
        <f t="shared" si="6"/>
        <v>0.74679687676883388</v>
      </c>
      <c r="T13" s="16">
        <f t="shared" si="7"/>
        <v>0.74679687676883388</v>
      </c>
    </row>
    <row r="14" spans="1:20" x14ac:dyDescent="0.35">
      <c r="A14" s="14">
        <v>43933</v>
      </c>
      <c r="B14" s="15">
        <v>0.30501471228069699</v>
      </c>
      <c r="C14" s="18"/>
      <c r="D14" s="15">
        <v>0.3276</v>
      </c>
      <c r="E14" s="15">
        <f t="shared" si="2"/>
        <v>7.4046551887367223E-2</v>
      </c>
      <c r="F14" s="16">
        <f t="shared" si="0"/>
        <v>7.4046551887367223E-2</v>
      </c>
      <c r="G14" s="16"/>
      <c r="H14" s="15">
        <v>0.322498898030318</v>
      </c>
      <c r="I14" s="15">
        <f t="shared" si="3"/>
        <v>5.7322434117639487E-2</v>
      </c>
      <c r="J14" s="16">
        <f t="shared" si="4"/>
        <v>5.7322434117639487E-2</v>
      </c>
      <c r="K14" s="14">
        <v>43933</v>
      </c>
      <c r="L14" s="15">
        <v>0.25782786541514902</v>
      </c>
      <c r="M14" s="18"/>
      <c r="N14" s="28">
        <v>0.61280000000000001</v>
      </c>
      <c r="O14" s="15">
        <f t="shared" si="5"/>
        <v>1.3767795579941768</v>
      </c>
      <c r="P14" s="16">
        <f t="shared" si="1"/>
        <v>1.3767795579941768</v>
      </c>
      <c r="Q14" s="16"/>
      <c r="R14" s="15">
        <v>0.69100001103548903</v>
      </c>
      <c r="S14" s="15">
        <f t="shared" si="6"/>
        <v>1.6800827362971622</v>
      </c>
      <c r="T14" s="16">
        <f t="shared" si="7"/>
        <v>1.6800827362971622</v>
      </c>
    </row>
    <row r="15" spans="1:20" x14ac:dyDescent="0.35">
      <c r="A15" s="14">
        <v>43934</v>
      </c>
      <c r="B15" s="15">
        <v>0.34126426182137998</v>
      </c>
      <c r="C15" s="18"/>
      <c r="D15" s="15">
        <v>0.32769999999999999</v>
      </c>
      <c r="E15" s="15">
        <f t="shared" si="2"/>
        <v>-3.9747091444575618E-2</v>
      </c>
      <c r="F15" s="16">
        <f t="shared" si="0"/>
        <v>3.9747091444575618E-2</v>
      </c>
      <c r="G15" s="16"/>
      <c r="H15" s="15">
        <v>0.312376603915062</v>
      </c>
      <c r="I15" s="15">
        <f t="shared" si="3"/>
        <v>-8.464893965790643E-2</v>
      </c>
      <c r="J15" s="16">
        <f t="shared" si="4"/>
        <v>8.464893965790643E-2</v>
      </c>
      <c r="K15" s="14">
        <v>43934</v>
      </c>
      <c r="L15" s="15">
        <v>0.75181066343283598</v>
      </c>
      <c r="M15" s="18"/>
      <c r="N15" s="28">
        <v>0.6139</v>
      </c>
      <c r="O15" s="15">
        <f t="shared" si="5"/>
        <v>-0.18343802521119257</v>
      </c>
      <c r="P15" s="16">
        <f t="shared" si="1"/>
        <v>0.18343802521119257</v>
      </c>
      <c r="Q15" s="16"/>
      <c r="R15" s="15">
        <v>0.50523594480262102</v>
      </c>
      <c r="S15" s="15">
        <f t="shared" si="6"/>
        <v>-0.3279744896199428</v>
      </c>
      <c r="T15" s="16">
        <f t="shared" si="7"/>
        <v>0.3279744896199428</v>
      </c>
    </row>
    <row r="16" spans="1:20" x14ac:dyDescent="0.35">
      <c r="A16" s="14">
        <v>43935</v>
      </c>
      <c r="B16" s="15">
        <v>0.33839181564680898</v>
      </c>
      <c r="C16" s="18"/>
      <c r="D16" s="15">
        <v>0.32769999999999999</v>
      </c>
      <c r="E16" s="15">
        <f t="shared" si="2"/>
        <v>-3.159596406423848E-2</v>
      </c>
      <c r="F16" s="16">
        <f t="shared" si="0"/>
        <v>3.159596406423848E-2</v>
      </c>
      <c r="G16" s="16"/>
      <c r="H16" s="15">
        <v>0.331594047629582</v>
      </c>
      <c r="I16" s="15">
        <f t="shared" si="3"/>
        <v>-2.0088452802067887E-2</v>
      </c>
      <c r="J16" s="16">
        <f t="shared" si="4"/>
        <v>2.0088452802067887E-2</v>
      </c>
      <c r="K16" s="14">
        <v>43935</v>
      </c>
      <c r="L16" s="15">
        <v>0.63309844721515096</v>
      </c>
      <c r="M16" s="18"/>
      <c r="N16" s="28">
        <v>0.61499999999999999</v>
      </c>
      <c r="O16" s="15">
        <f t="shared" si="5"/>
        <v>-2.8587097780387431E-2</v>
      </c>
      <c r="P16" s="16">
        <f t="shared" si="1"/>
        <v>2.8587097780387431E-2</v>
      </c>
      <c r="Q16" s="16"/>
      <c r="R16" s="15">
        <v>0.63075440881477796</v>
      </c>
      <c r="S16" s="15">
        <f t="shared" si="6"/>
        <v>-3.7024864153179823E-3</v>
      </c>
      <c r="T16" s="16">
        <f t="shared" si="7"/>
        <v>3.7024864153179823E-3</v>
      </c>
    </row>
    <row r="17" spans="1:20" x14ac:dyDescent="0.35">
      <c r="A17" s="14">
        <v>43936</v>
      </c>
      <c r="B17" s="15">
        <v>0.33484998411602401</v>
      </c>
      <c r="C17" s="18"/>
      <c r="D17" s="15">
        <v>0.32779999999999998</v>
      </c>
      <c r="E17" s="15">
        <f t="shared" si="2"/>
        <v>-2.1054156937278651E-2</v>
      </c>
      <c r="F17" s="16">
        <f t="shared" si="0"/>
        <v>2.1054156937278651E-2</v>
      </c>
      <c r="G17" s="16"/>
      <c r="H17" s="15">
        <v>0.33112493091369199</v>
      </c>
      <c r="I17" s="15">
        <f t="shared" si="3"/>
        <v>-1.1124543464339255E-2</v>
      </c>
      <c r="J17" s="16">
        <f t="shared" si="4"/>
        <v>1.1124543464339255E-2</v>
      </c>
      <c r="K17" s="14">
        <v>43936</v>
      </c>
      <c r="L17" s="15">
        <v>0.62524741755591495</v>
      </c>
      <c r="M17" s="18"/>
      <c r="N17" s="28">
        <v>0.61609999999999998</v>
      </c>
      <c r="O17" s="15">
        <f t="shared" si="5"/>
        <v>-1.4630076509027616E-2</v>
      </c>
      <c r="P17" s="16">
        <f t="shared" si="1"/>
        <v>1.4630076509027616E-2</v>
      </c>
      <c r="Q17" s="16"/>
      <c r="R17" s="15">
        <v>0.60368967028100595</v>
      </c>
      <c r="S17" s="15">
        <f t="shared" si="6"/>
        <v>-3.4478746604309045E-2</v>
      </c>
      <c r="T17" s="16">
        <f t="shared" si="7"/>
        <v>3.4478746604309045E-2</v>
      </c>
    </row>
    <row r="18" spans="1:20" x14ac:dyDescent="0.35">
      <c r="A18" s="14">
        <v>43937</v>
      </c>
      <c r="B18" s="15">
        <v>0.33602894875738298</v>
      </c>
      <c r="C18" s="18"/>
      <c r="D18" s="15">
        <v>0.32779999999999998</v>
      </c>
      <c r="E18" s="15">
        <f t="shared" si="2"/>
        <v>-2.4488809038070124E-2</v>
      </c>
      <c r="F18" s="16">
        <f t="shared" si="0"/>
        <v>2.4488809038070124E-2</v>
      </c>
      <c r="G18" s="16"/>
      <c r="H18" s="15">
        <v>0.32856655226284798</v>
      </c>
      <c r="I18" s="15">
        <f t="shared" si="3"/>
        <v>-2.2207600036040193E-2</v>
      </c>
      <c r="J18" s="16">
        <f t="shared" si="4"/>
        <v>2.2207600036040193E-2</v>
      </c>
      <c r="K18" s="14">
        <v>43937</v>
      </c>
      <c r="L18" s="15">
        <v>0.59198614292674501</v>
      </c>
      <c r="M18" s="18"/>
      <c r="N18" s="28">
        <v>0.61719999999999997</v>
      </c>
      <c r="O18" s="15">
        <f t="shared" si="5"/>
        <v>4.2591971745485666E-2</v>
      </c>
      <c r="P18" s="16">
        <f t="shared" si="1"/>
        <v>4.2591971745485666E-2</v>
      </c>
      <c r="Q18" s="16"/>
      <c r="R18" s="15">
        <v>0.551332835279703</v>
      </c>
      <c r="S18" s="15">
        <f t="shared" si="6"/>
        <v>-6.8672735219872577E-2</v>
      </c>
      <c r="T18" s="16">
        <f t="shared" si="7"/>
        <v>6.8672735219872577E-2</v>
      </c>
    </row>
    <row r="19" spans="1:20" x14ac:dyDescent="0.35">
      <c r="A19" s="14">
        <v>43938</v>
      </c>
      <c r="B19" s="15">
        <v>0.334327812989552</v>
      </c>
      <c r="C19" s="18"/>
      <c r="D19" s="15">
        <v>0.32790000000000002</v>
      </c>
      <c r="E19" s="15">
        <f t="shared" si="2"/>
        <v>-1.9226079134950246E-2</v>
      </c>
      <c r="F19" s="16">
        <f t="shared" si="0"/>
        <v>1.9226079134950246E-2</v>
      </c>
      <c r="G19" s="16"/>
      <c r="H19" s="15">
        <v>0.33344501228229301</v>
      </c>
      <c r="I19" s="15">
        <f t="shared" si="3"/>
        <v>-2.6405242787460783E-3</v>
      </c>
      <c r="J19" s="16">
        <f t="shared" si="4"/>
        <v>2.6405242787460783E-3</v>
      </c>
      <c r="K19" s="14">
        <v>43938</v>
      </c>
      <c r="L19" s="15">
        <v>0.61055455141597303</v>
      </c>
      <c r="M19" s="18"/>
      <c r="N19" s="28">
        <v>0.61829999999999996</v>
      </c>
      <c r="O19" s="15">
        <f t="shared" si="5"/>
        <v>1.2685923913045934E-2</v>
      </c>
      <c r="P19" s="16">
        <f t="shared" si="1"/>
        <v>1.2685923913045934E-2</v>
      </c>
      <c r="Q19" s="16"/>
      <c r="R19" s="15">
        <v>0.63044691740356795</v>
      </c>
      <c r="S19" s="15">
        <f t="shared" si="6"/>
        <v>3.2580816802464843E-2</v>
      </c>
      <c r="T19" s="16">
        <f t="shared" si="7"/>
        <v>3.2580816802464843E-2</v>
      </c>
    </row>
    <row r="20" spans="1:20" x14ac:dyDescent="0.35">
      <c r="A20" s="14">
        <v>43939</v>
      </c>
      <c r="B20" s="15">
        <v>0.31229446000522998</v>
      </c>
      <c r="C20" s="18"/>
      <c r="D20" s="15">
        <v>0.32790000000000002</v>
      </c>
      <c r="E20" s="15">
        <f t="shared" si="2"/>
        <v>4.9970595041963606E-2</v>
      </c>
      <c r="F20" s="16">
        <f t="shared" si="0"/>
        <v>4.9970595041963606E-2</v>
      </c>
      <c r="G20" s="16"/>
      <c r="H20" s="15">
        <v>0.32816814384454202</v>
      </c>
      <c r="I20" s="15">
        <f t="shared" si="3"/>
        <v>5.0829220086216709E-2</v>
      </c>
      <c r="J20" s="16">
        <f t="shared" si="4"/>
        <v>5.0829220086216709E-2</v>
      </c>
      <c r="K20" s="14">
        <v>43939</v>
      </c>
      <c r="L20" s="15">
        <v>0.39492239753405201</v>
      </c>
      <c r="M20" s="18"/>
      <c r="N20" s="28">
        <v>0.61939999999999995</v>
      </c>
      <c r="O20" s="15">
        <f t="shared" si="5"/>
        <v>0.5684093985745452</v>
      </c>
      <c r="P20" s="16">
        <f t="shared" si="1"/>
        <v>0.5684093985745452</v>
      </c>
      <c r="Q20" s="16"/>
      <c r="R20" s="15">
        <v>0.54506678672672204</v>
      </c>
      <c r="S20" s="15">
        <f t="shared" si="6"/>
        <v>0.38018706999195684</v>
      </c>
      <c r="T20" s="16">
        <f t="shared" si="7"/>
        <v>0.38018706999195684</v>
      </c>
    </row>
    <row r="21" spans="1:20" x14ac:dyDescent="0.35">
      <c r="A21" s="14">
        <v>43940</v>
      </c>
      <c r="B21" s="15">
        <v>0.30394730700386802</v>
      </c>
      <c r="C21" s="18"/>
      <c r="D21" s="15">
        <v>0.32800000000000001</v>
      </c>
      <c r="E21" s="15">
        <f t="shared" si="2"/>
        <v>7.9134417189706846E-2</v>
      </c>
      <c r="F21" s="16">
        <f t="shared" si="0"/>
        <v>7.9134417189706846E-2</v>
      </c>
      <c r="G21" s="16"/>
      <c r="H21" s="15">
        <v>0.337273855284557</v>
      </c>
      <c r="I21" s="15">
        <f t="shared" si="3"/>
        <v>0.10964580870678638</v>
      </c>
      <c r="J21" s="16">
        <f t="shared" si="4"/>
        <v>0.10964580870678638</v>
      </c>
      <c r="K21" s="14">
        <v>43940</v>
      </c>
      <c r="L21" s="15">
        <v>0.24985029564963401</v>
      </c>
      <c r="M21" s="18"/>
      <c r="N21" s="28">
        <v>0.62060000000000004</v>
      </c>
      <c r="O21" s="15">
        <f t="shared" si="5"/>
        <v>1.4838873949954003</v>
      </c>
      <c r="P21" s="16">
        <f t="shared" si="1"/>
        <v>1.4838873949954003</v>
      </c>
      <c r="Q21" s="16"/>
      <c r="R21" s="15">
        <v>0.69911879623699003</v>
      </c>
      <c r="S21" s="15">
        <f t="shared" si="6"/>
        <v>1.7981507663187515</v>
      </c>
      <c r="T21" s="16">
        <f t="shared" si="7"/>
        <v>1.7981507663187515</v>
      </c>
    </row>
    <row r="22" spans="1:20" x14ac:dyDescent="0.35">
      <c r="A22" s="14">
        <v>43941</v>
      </c>
      <c r="B22" s="15">
        <v>0.33813781076007399</v>
      </c>
      <c r="C22" s="18"/>
      <c r="D22" s="15">
        <v>0.32800000000000001</v>
      </c>
      <c r="E22" s="15">
        <f t="shared" si="2"/>
        <v>-2.9981298859438309E-2</v>
      </c>
      <c r="F22" s="16">
        <f t="shared" si="0"/>
        <v>2.9981298859438309E-2</v>
      </c>
      <c r="G22" s="16"/>
      <c r="H22" s="15">
        <v>0.33408637264425201</v>
      </c>
      <c r="I22" s="15">
        <f t="shared" si="3"/>
        <v>-1.1981618106283546E-2</v>
      </c>
      <c r="J22" s="16">
        <f t="shared" si="4"/>
        <v>1.1981618106283546E-2</v>
      </c>
      <c r="K22" s="14">
        <v>43941</v>
      </c>
      <c r="L22" s="15">
        <v>0.66151730020840904</v>
      </c>
      <c r="M22" s="18"/>
      <c r="N22" s="28">
        <v>0.62170000000000003</v>
      </c>
      <c r="O22" s="15">
        <f t="shared" si="5"/>
        <v>-6.0190867564407904E-2</v>
      </c>
      <c r="P22" s="16">
        <f t="shared" si="1"/>
        <v>6.0190867564407904E-2</v>
      </c>
      <c r="Q22" s="16"/>
      <c r="R22" s="15">
        <v>0.67032895753592403</v>
      </c>
      <c r="S22" s="15">
        <f t="shared" si="6"/>
        <v>1.3320373215846209E-2</v>
      </c>
      <c r="T22" s="16">
        <f t="shared" si="7"/>
        <v>1.3320373215846209E-2</v>
      </c>
    </row>
    <row r="23" spans="1:20" x14ac:dyDescent="0.35">
      <c r="A23" s="14">
        <v>43942</v>
      </c>
      <c r="B23" s="15">
        <v>0.30050954487588599</v>
      </c>
      <c r="C23" s="18"/>
      <c r="D23" s="15">
        <v>0.3281</v>
      </c>
      <c r="E23" s="15">
        <f t="shared" si="2"/>
        <v>9.1812242221820925E-2</v>
      </c>
      <c r="F23" s="16">
        <f t="shared" si="0"/>
        <v>9.1812242221820925E-2</v>
      </c>
      <c r="G23" s="16"/>
      <c r="H23" s="15">
        <v>0.33514676763663398</v>
      </c>
      <c r="I23" s="15">
        <f t="shared" si="3"/>
        <v>0.11526163927689409</v>
      </c>
      <c r="J23" s="16">
        <f t="shared" si="4"/>
        <v>0.11526163927689409</v>
      </c>
      <c r="K23" s="14">
        <v>43942</v>
      </c>
      <c r="L23" s="15">
        <v>0.18604515989621401</v>
      </c>
      <c r="M23" s="18"/>
      <c r="N23" s="28">
        <v>0.62280000000000002</v>
      </c>
      <c r="O23" s="15">
        <f t="shared" si="5"/>
        <v>2.3475743219948928</v>
      </c>
      <c r="P23" s="16">
        <f t="shared" si="1"/>
        <v>2.3475743219948928</v>
      </c>
      <c r="Q23" s="16"/>
      <c r="R23" s="15">
        <v>0.67477752474451702</v>
      </c>
      <c r="S23" s="15">
        <f t="shared" si="6"/>
        <v>2.6269555473571264</v>
      </c>
      <c r="T23" s="16">
        <f t="shared" si="7"/>
        <v>2.6269555473571264</v>
      </c>
    </row>
    <row r="24" spans="1:20" x14ac:dyDescent="0.35">
      <c r="A24" s="14">
        <v>43943</v>
      </c>
      <c r="B24" s="15">
        <v>0.33826876481374102</v>
      </c>
      <c r="C24" s="18"/>
      <c r="D24" s="15">
        <v>0.3281</v>
      </c>
      <c r="E24" s="15">
        <f t="shared" si="2"/>
        <v>-3.0061199470604934E-2</v>
      </c>
      <c r="F24" s="16">
        <f t="shared" si="0"/>
        <v>3.0061199470604934E-2</v>
      </c>
      <c r="G24" s="16"/>
      <c r="H24" s="15">
        <v>0.32965196565152399</v>
      </c>
      <c r="I24" s="15">
        <f t="shared" si="3"/>
        <v>-2.5473233294128247E-2</v>
      </c>
      <c r="J24" s="16">
        <f t="shared" si="4"/>
        <v>2.5473233294128247E-2</v>
      </c>
      <c r="K24" s="14">
        <v>43943</v>
      </c>
      <c r="L24" s="15">
        <v>0.65959436893463097</v>
      </c>
      <c r="M24" s="18"/>
      <c r="N24" s="28">
        <v>0.62390000000000001</v>
      </c>
      <c r="O24" s="15">
        <f t="shared" si="5"/>
        <v>-5.4115636239108714E-2</v>
      </c>
      <c r="P24" s="16">
        <f t="shared" si="1"/>
        <v>5.4115636239108714E-2</v>
      </c>
      <c r="Q24" s="16"/>
      <c r="R24" s="15">
        <v>0.60442704071706099</v>
      </c>
      <c r="S24" s="15">
        <f t="shared" si="6"/>
        <v>-8.3638264387665404E-2</v>
      </c>
      <c r="T24" s="16">
        <f t="shared" si="7"/>
        <v>8.3638264387665404E-2</v>
      </c>
    </row>
    <row r="25" spans="1:20" x14ac:dyDescent="0.35">
      <c r="A25" s="14">
        <v>43944</v>
      </c>
      <c r="B25" s="15">
        <v>0.33203860455089101</v>
      </c>
      <c r="C25" s="18"/>
      <c r="D25" s="15">
        <v>0.32819999999999999</v>
      </c>
      <c r="E25" s="15">
        <f t="shared" si="2"/>
        <v>-1.1560717634273415E-2</v>
      </c>
      <c r="F25" s="16">
        <f t="shared" si="0"/>
        <v>1.1560717634273415E-2</v>
      </c>
      <c r="G25" s="16"/>
      <c r="H25" s="15">
        <v>0.32555371947339801</v>
      </c>
      <c r="I25" s="15">
        <f t="shared" si="3"/>
        <v>-1.9530515393727597E-2</v>
      </c>
      <c r="J25" s="16">
        <f t="shared" si="4"/>
        <v>1.9530515393727597E-2</v>
      </c>
      <c r="K25" s="14">
        <v>43944</v>
      </c>
      <c r="L25" s="15">
        <v>0.59281332426600897</v>
      </c>
      <c r="M25" s="18"/>
      <c r="N25" s="28">
        <v>0.625</v>
      </c>
      <c r="O25" s="15">
        <f t="shared" si="5"/>
        <v>5.4294791322112949E-2</v>
      </c>
      <c r="P25" s="16">
        <f t="shared" si="1"/>
        <v>5.4294791322112949E-2</v>
      </c>
      <c r="Q25" s="16"/>
      <c r="R25" s="15">
        <v>0.52461833025770799</v>
      </c>
      <c r="S25" s="15">
        <f t="shared" si="6"/>
        <v>-0.11503620316351108</v>
      </c>
      <c r="T25" s="16">
        <f t="shared" si="7"/>
        <v>0.11503620316351108</v>
      </c>
    </row>
    <row r="26" spans="1:20" x14ac:dyDescent="0.35">
      <c r="A26" s="14">
        <v>43945</v>
      </c>
      <c r="B26" s="15">
        <v>0.334229123592376</v>
      </c>
      <c r="C26" s="18"/>
      <c r="D26" s="15">
        <v>0.32819999999999999</v>
      </c>
      <c r="E26" s="15">
        <f t="shared" si="2"/>
        <v>-1.8038893581664932E-2</v>
      </c>
      <c r="F26" s="16">
        <f t="shared" si="0"/>
        <v>1.8038893581664932E-2</v>
      </c>
      <c r="G26" s="16"/>
      <c r="H26" s="15">
        <v>0.31530892517438602</v>
      </c>
      <c r="I26" s="15">
        <f t="shared" si="3"/>
        <v>-5.6608467313174496E-2</v>
      </c>
      <c r="J26" s="16">
        <f t="shared" si="4"/>
        <v>5.6608467313174496E-2</v>
      </c>
      <c r="K26" s="14">
        <v>43945</v>
      </c>
      <c r="L26" s="15">
        <v>0.62806096871693895</v>
      </c>
      <c r="M26" s="18"/>
      <c r="N26" s="28">
        <v>0.62619999999999998</v>
      </c>
      <c r="O26" s="15">
        <f t="shared" si="5"/>
        <v>-2.9630383189401662E-3</v>
      </c>
      <c r="P26" s="16">
        <f t="shared" si="1"/>
        <v>2.9630383189401662E-3</v>
      </c>
      <c r="Q26" s="16"/>
      <c r="R26" s="15">
        <v>0.39008049166882203</v>
      </c>
      <c r="S26" s="15">
        <f t="shared" si="6"/>
        <v>-0.37891301784647669</v>
      </c>
      <c r="T26" s="16">
        <f t="shared" si="7"/>
        <v>0.37891301784647669</v>
      </c>
    </row>
    <row r="27" spans="1:20" x14ac:dyDescent="0.35">
      <c r="A27" s="14">
        <v>43946</v>
      </c>
      <c r="B27" s="15">
        <v>0.31011585328314001</v>
      </c>
      <c r="C27" s="18"/>
      <c r="D27" s="15">
        <v>0.32829999999999998</v>
      </c>
      <c r="E27" s="15">
        <f t="shared" si="2"/>
        <v>5.8636624101437336E-2</v>
      </c>
      <c r="F27" s="16">
        <f t="shared" si="0"/>
        <v>5.8636624101437336E-2</v>
      </c>
      <c r="G27" s="16"/>
      <c r="H27" s="15">
        <v>0.31303635438784599</v>
      </c>
      <c r="I27" s="15">
        <f t="shared" si="3"/>
        <v>9.4174518128859689E-3</v>
      </c>
      <c r="J27" s="16">
        <f t="shared" si="4"/>
        <v>9.4174518128859689E-3</v>
      </c>
      <c r="K27" s="14">
        <v>43946</v>
      </c>
      <c r="L27" s="15">
        <v>0.385682672262191</v>
      </c>
      <c r="M27" s="18"/>
      <c r="N27" s="28">
        <v>0.62729999999999997</v>
      </c>
      <c r="O27" s="15">
        <f t="shared" si="5"/>
        <v>0.62646663984311712</v>
      </c>
      <c r="P27" s="16">
        <f t="shared" si="1"/>
        <v>0.62646663984311712</v>
      </c>
      <c r="Q27" s="16"/>
      <c r="R27" s="15">
        <v>0.331647745637136</v>
      </c>
      <c r="S27" s="15">
        <f t="shared" si="6"/>
        <v>-0.1401020333843816</v>
      </c>
      <c r="T27" s="16">
        <f t="shared" si="7"/>
        <v>0.1401020333843816</v>
      </c>
    </row>
    <row r="28" spans="1:20" x14ac:dyDescent="0.35">
      <c r="A28" s="14">
        <v>43947</v>
      </c>
      <c r="B28" s="15">
        <v>0.30494795640309602</v>
      </c>
      <c r="C28" s="18"/>
      <c r="D28" s="15">
        <v>0.32829999999999998</v>
      </c>
      <c r="E28" s="15">
        <f t="shared" si="2"/>
        <v>7.6577144088271959E-2</v>
      </c>
      <c r="F28" s="16">
        <f t="shared" si="0"/>
        <v>7.6577144088271959E-2</v>
      </c>
      <c r="G28" s="16"/>
      <c r="H28" s="15">
        <v>0.32494473551460401</v>
      </c>
      <c r="I28" s="15">
        <f t="shared" si="3"/>
        <v>6.5574399472529049E-2</v>
      </c>
      <c r="J28" s="16">
        <f t="shared" si="4"/>
        <v>6.5574399472529049E-2</v>
      </c>
      <c r="K28" s="14">
        <v>43947</v>
      </c>
      <c r="L28" s="15">
        <v>0.26789575086699502</v>
      </c>
      <c r="M28" s="18"/>
      <c r="N28" s="28">
        <v>0.62839999999999996</v>
      </c>
      <c r="O28" s="15">
        <f t="shared" si="5"/>
        <v>1.3456885671620384</v>
      </c>
      <c r="P28" s="16">
        <f t="shared" si="1"/>
        <v>1.3456885671620384</v>
      </c>
      <c r="Q28" s="16"/>
      <c r="R28" s="15">
        <v>0.52167829454121495</v>
      </c>
      <c r="S28" s="15">
        <f t="shared" si="6"/>
        <v>0.94731828650846339</v>
      </c>
      <c r="T28" s="16">
        <f t="shared" si="7"/>
        <v>0.94731828650846339</v>
      </c>
    </row>
    <row r="29" spans="1:20" x14ac:dyDescent="0.35">
      <c r="A29" s="14">
        <v>43948</v>
      </c>
      <c r="B29" s="15">
        <v>0.34186238514052403</v>
      </c>
      <c r="C29" s="18"/>
      <c r="D29" s="15">
        <v>0.32840000000000003</v>
      </c>
      <c r="E29" s="15">
        <f t="shared" si="2"/>
        <v>-3.9379544886139581E-2</v>
      </c>
      <c r="F29" s="16">
        <f t="shared" si="0"/>
        <v>3.9379544886139581E-2</v>
      </c>
      <c r="G29" s="16"/>
      <c r="H29" s="15">
        <v>0.332828345281382</v>
      </c>
      <c r="I29" s="15">
        <f t="shared" si="3"/>
        <v>-2.6425954570663126E-2</v>
      </c>
      <c r="J29" s="16">
        <f t="shared" si="4"/>
        <v>2.6425954570663126E-2</v>
      </c>
      <c r="K29" s="14">
        <v>43948</v>
      </c>
      <c r="L29" s="15">
        <v>0.71056468221876301</v>
      </c>
      <c r="M29" s="18"/>
      <c r="N29" s="28">
        <v>0.62960000000000005</v>
      </c>
      <c r="O29" s="15">
        <f t="shared" si="5"/>
        <v>-0.11394414082887981</v>
      </c>
      <c r="P29" s="16">
        <f t="shared" si="1"/>
        <v>0.11394414082887981</v>
      </c>
      <c r="Q29" s="16"/>
      <c r="R29" s="15">
        <v>0.65957096916698299</v>
      </c>
      <c r="S29" s="15">
        <f t="shared" si="6"/>
        <v>-7.1765054368520501E-2</v>
      </c>
      <c r="T29" s="16">
        <f t="shared" si="7"/>
        <v>7.1765054368520501E-2</v>
      </c>
    </row>
    <row r="30" spans="1:20" x14ac:dyDescent="0.35">
      <c r="A30" s="14">
        <v>43949</v>
      </c>
      <c r="B30" s="15">
        <v>0.337462276882595</v>
      </c>
      <c r="C30" s="18"/>
      <c r="D30" s="15">
        <v>0.32840000000000003</v>
      </c>
      <c r="E30" s="15">
        <f t="shared" si="2"/>
        <v>-2.6854192315391132E-2</v>
      </c>
      <c r="F30" s="16">
        <f t="shared" si="0"/>
        <v>2.6854192315391132E-2</v>
      </c>
      <c r="G30" s="16"/>
      <c r="H30" s="15">
        <v>0.33439938116797002</v>
      </c>
      <c r="I30" s="15">
        <f t="shared" si="3"/>
        <v>-9.0762610355129524E-3</v>
      </c>
      <c r="J30" s="16">
        <f t="shared" si="4"/>
        <v>9.0762610355129524E-3</v>
      </c>
      <c r="K30" s="14">
        <v>43949</v>
      </c>
      <c r="L30" s="15">
        <v>0.62031863662931597</v>
      </c>
      <c r="M30" s="18"/>
      <c r="N30" s="28">
        <v>0.63070000000000004</v>
      </c>
      <c r="O30" s="15">
        <f t="shared" si="5"/>
        <v>1.6735533575283609E-2</v>
      </c>
      <c r="P30" s="16">
        <f t="shared" si="1"/>
        <v>1.6735533575283609E-2</v>
      </c>
      <c r="Q30" s="16"/>
      <c r="R30" s="15">
        <v>0.66678325607510502</v>
      </c>
      <c r="S30" s="15">
        <f t="shared" si="6"/>
        <v>7.4904438948131966E-2</v>
      </c>
      <c r="T30" s="16">
        <f t="shared" si="7"/>
        <v>7.4904438948131966E-2</v>
      </c>
    </row>
    <row r="31" spans="1:20" x14ac:dyDescent="0.35">
      <c r="A31" s="14">
        <v>43950</v>
      </c>
      <c r="B31" s="15">
        <v>0.33889689379268201</v>
      </c>
      <c r="C31" s="18"/>
      <c r="D31" s="15">
        <v>0.32850000000000001</v>
      </c>
      <c r="E31" s="15">
        <f t="shared" si="2"/>
        <v>-3.0678634071642528E-2</v>
      </c>
      <c r="F31" s="16">
        <f t="shared" si="0"/>
        <v>3.0678634071642528E-2</v>
      </c>
      <c r="G31" s="16"/>
      <c r="H31" s="15">
        <v>0.33756360342396302</v>
      </c>
      <c r="I31" s="15">
        <f t="shared" si="3"/>
        <v>-3.9342065186782696E-3</v>
      </c>
      <c r="J31" s="16">
        <f t="shared" si="4"/>
        <v>3.9342065186782696E-3</v>
      </c>
      <c r="K31" s="14">
        <v>43950</v>
      </c>
      <c r="L31" s="15">
        <v>0.65165116124682898</v>
      </c>
      <c r="M31" s="18"/>
      <c r="N31" s="28">
        <v>0.63180000000000003</v>
      </c>
      <c r="O31" s="15">
        <f t="shared" si="5"/>
        <v>-3.0462864838369918E-2</v>
      </c>
      <c r="P31" s="16">
        <f t="shared" si="1"/>
        <v>3.0462864838369918E-2</v>
      </c>
      <c r="Q31" s="16"/>
      <c r="R31" s="15">
        <v>0.69818724937707999</v>
      </c>
      <c r="S31" s="15">
        <f t="shared" si="6"/>
        <v>7.1412576080140386E-2</v>
      </c>
      <c r="T31" s="16">
        <f t="shared" si="7"/>
        <v>7.1412576080140386E-2</v>
      </c>
    </row>
    <row r="32" spans="1:20" x14ac:dyDescent="0.35">
      <c r="A32" s="14">
        <v>43951</v>
      </c>
      <c r="B32" s="15">
        <v>0.37624510659111798</v>
      </c>
      <c r="C32" s="18"/>
      <c r="D32" s="15">
        <v>0.32850000000000001</v>
      </c>
      <c r="E32" s="15">
        <f t="shared" si="2"/>
        <v>-0.12689894367983015</v>
      </c>
      <c r="F32" s="16">
        <f t="shared" si="0"/>
        <v>0.12689894367983015</v>
      </c>
      <c r="G32" s="16"/>
      <c r="H32" s="15">
        <v>0.374104603765956</v>
      </c>
      <c r="I32" s="15">
        <f t="shared" si="3"/>
        <v>-5.6891180447647943E-3</v>
      </c>
      <c r="J32" s="16">
        <f t="shared" si="4"/>
        <v>5.6891180447647943E-3</v>
      </c>
      <c r="K32" s="14">
        <v>43951</v>
      </c>
      <c r="L32" s="15">
        <v>1.1608534071180501</v>
      </c>
      <c r="M32" s="18"/>
      <c r="N32" s="28">
        <v>0.63300000000000001</v>
      </c>
      <c r="O32" s="15">
        <f t="shared" si="5"/>
        <v>-0.45471151127385318</v>
      </c>
      <c r="P32" s="16">
        <f t="shared" si="1"/>
        <v>0.45471151127385318</v>
      </c>
      <c r="Q32" s="16"/>
      <c r="R32" s="15">
        <v>1.20409754697458</v>
      </c>
      <c r="S32" s="15">
        <f t="shared" si="6"/>
        <v>3.7252024752968974E-2</v>
      </c>
      <c r="T32" s="16">
        <f t="shared" si="7"/>
        <v>3.7252024752968974E-2</v>
      </c>
    </row>
    <row r="33" spans="1:20" x14ac:dyDescent="0.35">
      <c r="A33" s="14"/>
      <c r="B33" s="15"/>
      <c r="C33" s="18"/>
      <c r="D33" s="15"/>
      <c r="E33" s="15"/>
      <c r="F33" s="16"/>
      <c r="G33" s="16"/>
      <c r="H33" s="15"/>
      <c r="I33" s="15"/>
      <c r="J33" s="16"/>
      <c r="K33" s="14"/>
      <c r="L33" s="15"/>
      <c r="M33" s="18"/>
      <c r="N33" s="15"/>
      <c r="O33" s="15"/>
      <c r="P33" s="16"/>
      <c r="Q33" s="16"/>
      <c r="R33" s="15"/>
      <c r="S33" s="15"/>
      <c r="T33" s="16"/>
    </row>
    <row r="34" spans="1:20" x14ac:dyDescent="0.35">
      <c r="A34" s="14" t="s">
        <v>20</v>
      </c>
      <c r="B34" s="15">
        <f>AVERAGE(B2:B32)</f>
        <v>0.32846080112646886</v>
      </c>
      <c r="C34" s="15"/>
      <c r="D34" s="15">
        <f>AVERAGE(D2:D32)</f>
        <v>0.32778000000000002</v>
      </c>
      <c r="E34" s="15"/>
      <c r="F34" s="16"/>
      <c r="G34" s="16"/>
      <c r="H34" s="15">
        <f>AVERAGE(H2:H32)</f>
        <v>0.3316020262965198</v>
      </c>
      <c r="I34" s="17"/>
      <c r="J34" s="16"/>
      <c r="K34" s="14" t="s">
        <v>21</v>
      </c>
      <c r="L34" s="15">
        <f>AVERAGE(L2:L32)</f>
        <v>0.56098964304423304</v>
      </c>
      <c r="M34" s="15"/>
      <c r="N34" s="15">
        <f>AVERAGE(N2:N32)</f>
        <v>0.61673</v>
      </c>
      <c r="O34" s="15"/>
      <c r="P34" s="16"/>
      <c r="Q34" s="16"/>
      <c r="R34" s="15">
        <f>AVERAGE(R2:R32)</f>
        <v>0.62825092485111078</v>
      </c>
      <c r="S34" s="15"/>
      <c r="T34" s="16"/>
    </row>
    <row r="35" spans="1:20" x14ac:dyDescent="0.35">
      <c r="A35" s="18" t="s">
        <v>22</v>
      </c>
      <c r="B35" s="15">
        <f>MEDIAN(B2:C32)</f>
        <v>0.33433751563231101</v>
      </c>
      <c r="C35" s="15"/>
      <c r="D35" s="15">
        <f>MEDIAN(D2:E32)</f>
        <v>0.20940612111091045</v>
      </c>
      <c r="E35" s="15"/>
      <c r="F35" s="15"/>
      <c r="G35" s="15"/>
      <c r="H35" s="15">
        <f>MEDIAN(H2:I32)</f>
        <v>0.22805591638845263</v>
      </c>
      <c r="I35" s="18"/>
      <c r="J35" s="15"/>
      <c r="K35" s="18" t="s">
        <v>23</v>
      </c>
      <c r="L35" s="15">
        <f>MEDIAN(L2:M32)</f>
        <v>0.62278302709261546</v>
      </c>
      <c r="M35" s="15"/>
      <c r="N35" s="15">
        <f>MEDIAN(N2:O32)</f>
        <v>0.60785</v>
      </c>
      <c r="O35" s="15"/>
      <c r="P35" s="15"/>
      <c r="Q35" s="15"/>
      <c r="R35" s="15">
        <f>MEDIAN(R2:S32)</f>
        <v>0.53484255849221496</v>
      </c>
      <c r="S35" s="15"/>
      <c r="T35" s="15"/>
    </row>
    <row r="36" spans="1:20" x14ac:dyDescent="0.35">
      <c r="A36" s="18" t="s">
        <v>24</v>
      </c>
      <c r="B36" s="15">
        <f>_xlfn.STDEV.S(B2:C32)</f>
        <v>1.7922096783052673E-2</v>
      </c>
      <c r="C36" s="15"/>
      <c r="D36" s="15">
        <f>_xlfn.STDEV.S(D2:E32)</f>
        <v>0.1692501325473349</v>
      </c>
      <c r="E36" s="15"/>
      <c r="F36" s="15"/>
      <c r="G36" s="15"/>
      <c r="H36" s="15">
        <f>_xlfn.STDEV.S(H2:I32)</f>
        <v>0.16646479794066851</v>
      </c>
      <c r="I36" s="18"/>
      <c r="J36" s="19"/>
      <c r="K36" s="18" t="s">
        <v>25</v>
      </c>
      <c r="L36" s="15">
        <f>_xlfn.STDEV.S(L2:M32)</f>
        <v>0.22250320474477642</v>
      </c>
      <c r="M36" s="15"/>
      <c r="N36" s="15">
        <f>_xlfn.STDEV.S(N2:O32)</f>
        <v>0.51743907694035962</v>
      </c>
      <c r="O36" s="15"/>
      <c r="P36" s="15"/>
      <c r="Q36" s="15"/>
      <c r="R36" s="15">
        <f>_xlfn.STDEV.S(R2:S32)</f>
        <v>0.65135646133711056</v>
      </c>
      <c r="S36" s="15"/>
      <c r="T36" s="15"/>
    </row>
    <row r="37" spans="1:20" x14ac:dyDescent="0.35">
      <c r="A37" s="18" t="s">
        <v>26</v>
      </c>
      <c r="B37" s="15"/>
      <c r="C37" s="15"/>
      <c r="D37" s="15">
        <f>SUM(F2:F32)</f>
        <v>1.3796930565553749</v>
      </c>
      <c r="E37" s="15"/>
      <c r="F37" s="15"/>
      <c r="G37" s="15"/>
      <c r="H37" s="15">
        <f>SUM(J2:J32)</f>
        <v>1.3182181863989617</v>
      </c>
      <c r="I37" s="18"/>
      <c r="J37" s="15"/>
      <c r="K37" s="18"/>
      <c r="L37" s="15"/>
      <c r="M37" s="15"/>
      <c r="N37" s="15">
        <f>SUM(P2:P32)</f>
        <v>14.154702094632341</v>
      </c>
      <c r="O37" s="15"/>
      <c r="P37" s="15"/>
      <c r="Q37" s="15"/>
      <c r="R37" s="15">
        <f>SUM(T2:T32)</f>
        <v>16.456501257340427</v>
      </c>
      <c r="S37" s="15"/>
      <c r="T37" s="15"/>
    </row>
    <row r="38" spans="1:20" x14ac:dyDescent="0.35">
      <c r="A38" s="20" t="s">
        <v>1</v>
      </c>
      <c r="B38" s="21"/>
      <c r="C38" s="21"/>
      <c r="D38" s="22">
        <f>COUNT(D2:D32)</f>
        <v>30</v>
      </c>
      <c r="E38" s="22"/>
      <c r="F38" s="22"/>
      <c r="G38" s="22"/>
      <c r="H38" s="22">
        <f>COUNT(H2:H32)</f>
        <v>30</v>
      </c>
      <c r="I38" s="22"/>
      <c r="J38" s="22"/>
      <c r="K38" s="22"/>
      <c r="L38" s="22"/>
      <c r="M38" s="22"/>
      <c r="N38" s="22">
        <f>COUNT(N2:N32)</f>
        <v>30</v>
      </c>
      <c r="O38" s="22"/>
      <c r="P38" s="22"/>
      <c r="Q38" s="22"/>
      <c r="R38" s="22">
        <f>COUNT(R2:R32)</f>
        <v>30</v>
      </c>
      <c r="S38" s="22"/>
      <c r="T38" s="22"/>
    </row>
    <row r="39" spans="1:20" x14ac:dyDescent="0.35">
      <c r="A39" s="20" t="s">
        <v>4</v>
      </c>
      <c r="B39" s="21"/>
      <c r="C39" s="21"/>
      <c r="D39" s="21">
        <f>(D37/D38)*100</f>
        <v>4.5989768551845822</v>
      </c>
      <c r="E39" s="21"/>
      <c r="F39" s="21"/>
      <c r="G39" s="21"/>
      <c r="H39" s="21">
        <f>(H37/H38)*100</f>
        <v>4.3940606213298725</v>
      </c>
      <c r="I39" s="20"/>
      <c r="J39" s="20"/>
      <c r="K39" s="20"/>
      <c r="L39" s="21"/>
      <c r="M39" s="21"/>
      <c r="N39" s="21">
        <f>(N37/N38)*100</f>
        <v>47.182340315441138</v>
      </c>
      <c r="O39" s="21"/>
      <c r="P39" s="21"/>
      <c r="Q39" s="21"/>
      <c r="R39" s="21">
        <f>(R37/R38)*100</f>
        <v>54.855004191134761</v>
      </c>
      <c r="S39" s="21"/>
      <c r="T39" s="2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0.816406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11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2.8403583619130899</v>
      </c>
      <c r="C3" s="3"/>
      <c r="D3" s="5">
        <v>2.5045000000000002</v>
      </c>
      <c r="E3" s="5">
        <f t="shared" ref="E3:E32" si="0">(D3-B3)/B3</f>
        <v>-0.11824506598064488</v>
      </c>
      <c r="F3" s="6">
        <f t="shared" ref="F3:F32" si="1">ABS((B3-D3)/B3)</f>
        <v>0.11824506598064488</v>
      </c>
      <c r="G3" s="6"/>
      <c r="H3" s="5">
        <v>2.8403583619130899</v>
      </c>
      <c r="I3" s="5">
        <f t="shared" ref="I3:I32" si="2">(H3-B3)/B3</f>
        <v>0</v>
      </c>
      <c r="J3" s="6">
        <f t="shared" ref="J3:J32" si="3">ABS((B3-H3)/B3)</f>
        <v>0</v>
      </c>
    </row>
    <row r="4" spans="1:10" x14ac:dyDescent="0.35">
      <c r="A4" s="4">
        <v>43923</v>
      </c>
      <c r="B4" s="5">
        <v>2.6064224359525499</v>
      </c>
      <c r="C4" s="3"/>
      <c r="D4" s="5">
        <v>2.5129999999999999</v>
      </c>
      <c r="E4" s="5">
        <f t="shared" si="0"/>
        <v>-3.5843167501897116E-2</v>
      </c>
      <c r="F4" s="6">
        <f t="shared" si="1"/>
        <v>3.5843167501897116E-2</v>
      </c>
      <c r="G4" s="6"/>
      <c r="H4" s="5">
        <v>2.4129813602391801</v>
      </c>
      <c r="I4" s="5">
        <f t="shared" si="2"/>
        <v>-7.4217085091455748E-2</v>
      </c>
      <c r="J4" s="6">
        <f t="shared" si="3"/>
        <v>7.4217085091455748E-2</v>
      </c>
    </row>
    <row r="5" spans="1:10" x14ac:dyDescent="0.35">
      <c r="A5" s="4">
        <v>43924</v>
      </c>
      <c r="B5" s="5">
        <v>3.0787226388454401</v>
      </c>
      <c r="C5" s="3"/>
      <c r="D5" s="5">
        <v>2.5215000000000001</v>
      </c>
      <c r="E5" s="5">
        <f t="shared" si="0"/>
        <v>-0.18099150336400732</v>
      </c>
      <c r="F5" s="6">
        <f t="shared" si="1"/>
        <v>0.18099150336400732</v>
      </c>
      <c r="G5" s="6"/>
      <c r="H5" s="5">
        <v>3.86724014276282</v>
      </c>
      <c r="I5" s="5">
        <f t="shared" si="2"/>
        <v>0.25611839597641833</v>
      </c>
      <c r="J5" s="6">
        <f t="shared" si="3"/>
        <v>0.25611839597641833</v>
      </c>
    </row>
    <row r="6" spans="1:10" x14ac:dyDescent="0.35">
      <c r="A6" s="4">
        <v>43925</v>
      </c>
      <c r="B6" s="5">
        <v>1.11150090886486</v>
      </c>
      <c r="C6" s="3"/>
      <c r="D6" s="5">
        <v>2.5299999999999998</v>
      </c>
      <c r="E6" s="5">
        <f t="shared" si="0"/>
        <v>1.2762014676027635</v>
      </c>
      <c r="F6" s="6">
        <f t="shared" si="1"/>
        <v>1.2762014676027635</v>
      </c>
      <c r="G6" s="6"/>
      <c r="H6" s="5">
        <v>2.8360453966048</v>
      </c>
      <c r="I6" s="5">
        <f t="shared" si="2"/>
        <v>1.5515457288300032</v>
      </c>
      <c r="J6" s="6">
        <f t="shared" si="3"/>
        <v>1.5515457288300032</v>
      </c>
    </row>
    <row r="7" spans="1:10" x14ac:dyDescent="0.35">
      <c r="A7" s="4">
        <v>43926</v>
      </c>
      <c r="B7" s="5">
        <v>0.80454841936296795</v>
      </c>
      <c r="C7" s="3"/>
      <c r="D7" s="5">
        <v>2.5385</v>
      </c>
      <c r="E7" s="5">
        <f t="shared" si="0"/>
        <v>2.1551861129874008</v>
      </c>
      <c r="F7" s="6">
        <f t="shared" si="1"/>
        <v>2.1551861129874008</v>
      </c>
      <c r="G7" s="6"/>
      <c r="H7" s="5">
        <v>3.58109183308401</v>
      </c>
      <c r="I7" s="5">
        <f t="shared" si="2"/>
        <v>3.451058192270736</v>
      </c>
      <c r="J7" s="6">
        <f t="shared" si="3"/>
        <v>3.451058192270736</v>
      </c>
    </row>
    <row r="8" spans="1:10" x14ac:dyDescent="0.35">
      <c r="A8" s="4">
        <v>43927</v>
      </c>
      <c r="B8" s="5">
        <v>3.2703203078688099</v>
      </c>
      <c r="C8" s="3"/>
      <c r="D8" s="5">
        <v>2.5470999999999999</v>
      </c>
      <c r="E8" s="5">
        <f t="shared" si="0"/>
        <v>-0.22114662778708533</v>
      </c>
      <c r="F8" s="6">
        <f t="shared" si="1"/>
        <v>0.22114662778708533</v>
      </c>
      <c r="G8" s="6"/>
      <c r="H8" s="5">
        <v>3.1668758301453099</v>
      </c>
      <c r="I8" s="5">
        <f t="shared" si="2"/>
        <v>-3.1631298461682569E-2</v>
      </c>
      <c r="J8" s="6">
        <f t="shared" si="3"/>
        <v>3.1631298461682569E-2</v>
      </c>
    </row>
    <row r="9" spans="1:10" x14ac:dyDescent="0.35">
      <c r="A9" s="4">
        <v>43928</v>
      </c>
      <c r="B9" s="5">
        <v>2.8360253271129299</v>
      </c>
      <c r="C9" s="3"/>
      <c r="D9" s="5">
        <v>2.5556999999999999</v>
      </c>
      <c r="E9" s="5">
        <f t="shared" si="0"/>
        <v>-9.8844437118726591E-2</v>
      </c>
      <c r="F9" s="6">
        <f t="shared" si="1"/>
        <v>9.8844437118726591E-2</v>
      </c>
      <c r="G9" s="6"/>
      <c r="H9" s="5">
        <v>2.5711436508698</v>
      </c>
      <c r="I9" s="5">
        <f t="shared" si="2"/>
        <v>-9.3398910690539946E-2</v>
      </c>
      <c r="J9" s="6">
        <f t="shared" si="3"/>
        <v>9.3398910690539946E-2</v>
      </c>
    </row>
    <row r="10" spans="1:10" x14ac:dyDescent="0.35">
      <c r="A10" s="4">
        <v>43929</v>
      </c>
      <c r="B10" s="5">
        <v>4.0200946122275401</v>
      </c>
      <c r="C10" s="3"/>
      <c r="D10" s="5">
        <v>2.5642999999999998</v>
      </c>
      <c r="E10" s="5">
        <f t="shared" si="0"/>
        <v>-0.36212944038669836</v>
      </c>
      <c r="F10" s="6">
        <f t="shared" si="1"/>
        <v>0.36212944038669836</v>
      </c>
      <c r="G10" s="6"/>
      <c r="H10" s="5">
        <v>2.5513194170442501</v>
      </c>
      <c r="I10" s="5">
        <f t="shared" si="2"/>
        <v>-0.36535836512798875</v>
      </c>
      <c r="J10" s="6">
        <f t="shared" si="3"/>
        <v>0.36535836512798875</v>
      </c>
    </row>
    <row r="11" spans="1:10" x14ac:dyDescent="0.35">
      <c r="A11" s="4">
        <v>43930</v>
      </c>
      <c r="B11" s="5">
        <v>3.4223896187676299</v>
      </c>
      <c r="C11" s="3"/>
      <c r="D11" s="5">
        <v>2.573</v>
      </c>
      <c r="E11" s="5">
        <f t="shared" si="0"/>
        <v>-0.24818612530547796</v>
      </c>
      <c r="F11" s="6">
        <f t="shared" si="1"/>
        <v>0.24818612530547796</v>
      </c>
      <c r="G11" s="6"/>
      <c r="H11" s="5">
        <v>1.6967289475018601</v>
      </c>
      <c r="I11" s="5">
        <f t="shared" si="2"/>
        <v>-0.50422683080927644</v>
      </c>
      <c r="J11" s="6">
        <f t="shared" si="3"/>
        <v>0.50422683080927644</v>
      </c>
    </row>
    <row r="12" spans="1:10" x14ac:dyDescent="0.35">
      <c r="A12" s="4">
        <v>43931</v>
      </c>
      <c r="B12" s="5">
        <v>0.72282789196570696</v>
      </c>
      <c r="C12" s="3"/>
      <c r="D12" s="5">
        <v>2.5815999999999999</v>
      </c>
      <c r="E12" s="5">
        <f t="shared" si="0"/>
        <v>2.5715279234444353</v>
      </c>
      <c r="F12" s="6">
        <f t="shared" si="1"/>
        <v>2.5715279234444353</v>
      </c>
      <c r="G12" s="6"/>
      <c r="H12" s="5">
        <v>3.5750182649233802</v>
      </c>
      <c r="I12" s="5">
        <f t="shared" si="2"/>
        <v>3.9458775797945953</v>
      </c>
      <c r="J12" s="6">
        <f t="shared" si="3"/>
        <v>3.9458775797945953</v>
      </c>
    </row>
    <row r="13" spans="1:10" x14ac:dyDescent="0.35">
      <c r="A13" s="4">
        <v>43932</v>
      </c>
      <c r="B13" s="5">
        <v>1.12436989829937</v>
      </c>
      <c r="C13" s="3"/>
      <c r="D13" s="5">
        <v>2.5903</v>
      </c>
      <c r="E13" s="5">
        <f t="shared" si="0"/>
        <v>1.3037792135113864</v>
      </c>
      <c r="F13" s="6">
        <f t="shared" si="1"/>
        <v>1.3037792135113864</v>
      </c>
      <c r="G13" s="6"/>
      <c r="H13" s="5">
        <v>3.03333671345221</v>
      </c>
      <c r="I13" s="5">
        <f t="shared" si="2"/>
        <v>1.6978103185083373</v>
      </c>
      <c r="J13" s="6">
        <f t="shared" si="3"/>
        <v>1.6978103185083373</v>
      </c>
    </row>
    <row r="14" spans="1:10" x14ac:dyDescent="0.35">
      <c r="A14" s="4">
        <v>43933</v>
      </c>
      <c r="B14" s="5">
        <v>0.87223152311747798</v>
      </c>
      <c r="C14" s="3"/>
      <c r="D14" s="5">
        <v>2.5991</v>
      </c>
      <c r="E14" s="5">
        <f t="shared" si="0"/>
        <v>1.9798280973731051</v>
      </c>
      <c r="F14" s="6">
        <f t="shared" si="1"/>
        <v>1.9798280973731051</v>
      </c>
      <c r="G14" s="6"/>
      <c r="H14" s="5">
        <v>3.1027176205444098</v>
      </c>
      <c r="I14" s="5">
        <f t="shared" si="2"/>
        <v>2.5572179384836509</v>
      </c>
      <c r="J14" s="6">
        <f t="shared" si="3"/>
        <v>2.5572179384836509</v>
      </c>
    </row>
    <row r="15" spans="1:10" x14ac:dyDescent="0.35">
      <c r="A15" s="4">
        <v>43934</v>
      </c>
      <c r="B15" s="5">
        <v>3.2948484593629801</v>
      </c>
      <c r="C15" s="3"/>
      <c r="D15" s="5">
        <v>2.6078999999999999</v>
      </c>
      <c r="E15" s="5">
        <f t="shared" si="0"/>
        <v>-0.2084916705079036</v>
      </c>
      <c r="F15" s="6">
        <f t="shared" si="1"/>
        <v>0.2084916705079036</v>
      </c>
      <c r="G15" s="6"/>
      <c r="H15" s="5">
        <v>2.2814265224266599</v>
      </c>
      <c r="I15" s="5">
        <f t="shared" si="2"/>
        <v>-0.30757770787802891</v>
      </c>
      <c r="J15" s="6">
        <f t="shared" si="3"/>
        <v>0.30757770787802891</v>
      </c>
    </row>
    <row r="16" spans="1:10" x14ac:dyDescent="0.35">
      <c r="A16" s="4">
        <v>43935</v>
      </c>
      <c r="B16" s="5">
        <v>3.0801554893570402</v>
      </c>
      <c r="C16" s="3"/>
      <c r="D16" s="5">
        <v>2.6166999999999998</v>
      </c>
      <c r="E16" s="5">
        <f t="shared" si="0"/>
        <v>-0.15046496547282531</v>
      </c>
      <c r="F16" s="6">
        <f t="shared" si="1"/>
        <v>0.15046496547282531</v>
      </c>
      <c r="G16" s="6"/>
      <c r="H16" s="5">
        <v>2.8592033250678601</v>
      </c>
      <c r="I16" s="5">
        <f t="shared" si="2"/>
        <v>-7.1734094286033015E-2</v>
      </c>
      <c r="J16" s="6">
        <f t="shared" si="3"/>
        <v>7.1734094286033015E-2</v>
      </c>
    </row>
    <row r="17" spans="1:10" x14ac:dyDescent="0.35">
      <c r="A17" s="4">
        <v>43936</v>
      </c>
      <c r="B17" s="5">
        <v>3.03707537988821</v>
      </c>
      <c r="C17" s="3"/>
      <c r="D17" s="5">
        <v>2.6255000000000002</v>
      </c>
      <c r="E17" s="5">
        <f t="shared" si="0"/>
        <v>-0.13551701173230651</v>
      </c>
      <c r="F17" s="6">
        <f t="shared" si="1"/>
        <v>0.13551701173230651</v>
      </c>
      <c r="G17" s="6"/>
      <c r="H17" s="5">
        <v>2.7447873513777998</v>
      </c>
      <c r="I17" s="5">
        <f t="shared" si="2"/>
        <v>-9.6239965081528142E-2</v>
      </c>
      <c r="J17" s="6">
        <f t="shared" si="3"/>
        <v>9.6239965081528142E-2</v>
      </c>
    </row>
    <row r="18" spans="1:10" x14ac:dyDescent="0.35">
      <c r="A18" s="4">
        <v>43937</v>
      </c>
      <c r="B18" s="5">
        <v>2.94972631926669</v>
      </c>
      <c r="C18" s="3"/>
      <c r="D18" s="5">
        <v>2.6343000000000001</v>
      </c>
      <c r="E18" s="5">
        <f t="shared" si="0"/>
        <v>-0.10693409663344829</v>
      </c>
      <c r="F18" s="6">
        <f t="shared" si="1"/>
        <v>0.10693409663344829</v>
      </c>
      <c r="G18" s="6"/>
      <c r="H18" s="5">
        <v>2.5001434112826102</v>
      </c>
      <c r="I18" s="5">
        <f t="shared" si="2"/>
        <v>-0.15241512578558386</v>
      </c>
      <c r="J18" s="6">
        <f t="shared" si="3"/>
        <v>0.15241512578558386</v>
      </c>
    </row>
    <row r="19" spans="1:10" x14ac:dyDescent="0.35">
      <c r="A19" s="4">
        <v>43938</v>
      </c>
      <c r="B19" s="5">
        <v>3.2563665604210499</v>
      </c>
      <c r="C19" s="3"/>
      <c r="D19" s="5">
        <v>2.6432000000000002</v>
      </c>
      <c r="E19" s="5">
        <f t="shared" si="0"/>
        <v>-0.18829776962878741</v>
      </c>
      <c r="F19" s="6">
        <f t="shared" si="1"/>
        <v>0.18829776962878741</v>
      </c>
      <c r="G19" s="6"/>
      <c r="H19" s="5">
        <v>2.81264115281015</v>
      </c>
      <c r="I19" s="5">
        <f t="shared" si="2"/>
        <v>-0.13626396149748138</v>
      </c>
      <c r="J19" s="6">
        <f t="shared" si="3"/>
        <v>0.13626396149748138</v>
      </c>
    </row>
    <row r="20" spans="1:10" x14ac:dyDescent="0.35">
      <c r="A20" s="4">
        <v>43939</v>
      </c>
      <c r="B20" s="5">
        <v>1.3383591564175801</v>
      </c>
      <c r="C20" s="3"/>
      <c r="D20" s="5">
        <v>2.6522000000000001</v>
      </c>
      <c r="E20" s="5">
        <f t="shared" si="0"/>
        <v>0.98168031898045305</v>
      </c>
      <c r="F20" s="6">
        <f t="shared" si="1"/>
        <v>0.98168031898045305</v>
      </c>
      <c r="G20" s="6"/>
      <c r="H20" s="5">
        <v>2.49784720496082</v>
      </c>
      <c r="I20" s="5">
        <f t="shared" si="2"/>
        <v>0.86635044336444866</v>
      </c>
      <c r="J20" s="6">
        <f t="shared" si="3"/>
        <v>0.86635044336444866</v>
      </c>
    </row>
    <row r="21" spans="1:10" x14ac:dyDescent="0.35">
      <c r="A21" s="4">
        <v>43940</v>
      </c>
      <c r="B21" s="5">
        <v>0.83506899818415103</v>
      </c>
      <c r="C21" s="3"/>
      <c r="D21" s="5">
        <v>2.6610999999999998</v>
      </c>
      <c r="E21" s="5">
        <f t="shared" si="0"/>
        <v>2.1866827840412402</v>
      </c>
      <c r="F21" s="6">
        <f t="shared" si="1"/>
        <v>2.1866827840412402</v>
      </c>
      <c r="G21" s="6"/>
      <c r="H21" s="5">
        <v>3.0680486108042602</v>
      </c>
      <c r="I21" s="5">
        <f t="shared" si="2"/>
        <v>2.6740061210219759</v>
      </c>
      <c r="J21" s="6">
        <f t="shared" si="3"/>
        <v>2.6740061210219759</v>
      </c>
    </row>
    <row r="22" spans="1:10" x14ac:dyDescent="0.35">
      <c r="A22" s="4">
        <v>43941</v>
      </c>
      <c r="B22" s="5">
        <v>3.1934712255795699</v>
      </c>
      <c r="C22" s="3"/>
      <c r="D22" s="5">
        <v>2.6701000000000001</v>
      </c>
      <c r="E22" s="5">
        <f t="shared" si="0"/>
        <v>-0.16388787892854279</v>
      </c>
      <c r="F22" s="6">
        <f t="shared" si="1"/>
        <v>0.16388787892854279</v>
      </c>
      <c r="G22" s="6"/>
      <c r="H22" s="5">
        <v>2.7865575726213501</v>
      </c>
      <c r="I22" s="5">
        <f t="shared" si="2"/>
        <v>-0.12742048517577317</v>
      </c>
      <c r="J22" s="6">
        <f t="shared" si="3"/>
        <v>0.12742048517577317</v>
      </c>
    </row>
    <row r="23" spans="1:10" x14ac:dyDescent="0.35">
      <c r="A23" s="4">
        <v>43942</v>
      </c>
      <c r="B23" s="5">
        <v>0.62526074928045206</v>
      </c>
      <c r="C23" s="3"/>
      <c r="D23" s="5">
        <v>2.6791</v>
      </c>
      <c r="E23" s="5">
        <f t="shared" si="0"/>
        <v>3.2847723978885601</v>
      </c>
      <c r="F23" s="6">
        <f t="shared" si="1"/>
        <v>3.2847723978885601</v>
      </c>
      <c r="G23" s="6"/>
      <c r="H23" s="5">
        <v>2.8717379807948298</v>
      </c>
      <c r="I23" s="5">
        <f t="shared" si="2"/>
        <v>3.5928646314351513</v>
      </c>
      <c r="J23" s="6">
        <f t="shared" si="3"/>
        <v>3.5928646314351513</v>
      </c>
    </row>
    <row r="24" spans="1:10" x14ac:dyDescent="0.35">
      <c r="A24" s="4">
        <v>43943</v>
      </c>
      <c r="B24" s="5">
        <v>3.22296840925349</v>
      </c>
      <c r="C24" s="3"/>
      <c r="D24" s="5">
        <v>2.6880999999999999</v>
      </c>
      <c r="E24" s="5">
        <f t="shared" si="0"/>
        <v>-0.16595521312521253</v>
      </c>
      <c r="F24" s="6">
        <f t="shared" si="1"/>
        <v>0.16595521312521253</v>
      </c>
      <c r="G24" s="6"/>
      <c r="H24" s="5">
        <v>2.5885262467039198</v>
      </c>
      <c r="I24" s="5">
        <f t="shared" si="2"/>
        <v>-0.19685025789518082</v>
      </c>
      <c r="J24" s="6">
        <f t="shared" si="3"/>
        <v>0.19685025789518082</v>
      </c>
    </row>
    <row r="25" spans="1:10" x14ac:dyDescent="0.35">
      <c r="A25" s="4">
        <v>43944</v>
      </c>
      <c r="B25" s="5">
        <v>2.85555889982647</v>
      </c>
      <c r="C25" s="3"/>
      <c r="D25" s="5">
        <v>2.6972</v>
      </c>
      <c r="E25" s="5">
        <f t="shared" si="0"/>
        <v>-5.5456359116281349E-2</v>
      </c>
      <c r="F25" s="6">
        <f t="shared" si="1"/>
        <v>5.5456359116281349E-2</v>
      </c>
      <c r="G25" s="6"/>
      <c r="H25" s="5">
        <v>2.3225540676581802</v>
      </c>
      <c r="I25" s="5">
        <f t="shared" si="2"/>
        <v>-0.18665517009671212</v>
      </c>
      <c r="J25" s="6">
        <f t="shared" si="3"/>
        <v>0.18665517009671212</v>
      </c>
    </row>
    <row r="26" spans="1:10" x14ac:dyDescent="0.35">
      <c r="A26" s="4">
        <v>43945</v>
      </c>
      <c r="B26" s="5">
        <v>2.9630207126452701</v>
      </c>
      <c r="C26" s="3"/>
      <c r="D26" s="5">
        <v>2.7063000000000001</v>
      </c>
      <c r="E26" s="5">
        <f t="shared" si="0"/>
        <v>-8.6641551829072322E-2</v>
      </c>
      <c r="F26" s="6">
        <f t="shared" si="1"/>
        <v>8.6641551829072322E-2</v>
      </c>
      <c r="G26" s="6"/>
      <c r="H26" s="5">
        <v>1.72227594335123</v>
      </c>
      <c r="I26" s="5">
        <f t="shared" si="2"/>
        <v>-0.418743198114991</v>
      </c>
      <c r="J26" s="6">
        <f t="shared" si="3"/>
        <v>0.418743198114991</v>
      </c>
    </row>
    <row r="27" spans="1:10" x14ac:dyDescent="0.35">
      <c r="A27" s="4">
        <v>43946</v>
      </c>
      <c r="B27" s="5">
        <v>1.1873930069473</v>
      </c>
      <c r="C27" s="3"/>
      <c r="D27" s="5">
        <v>2.7153999999999998</v>
      </c>
      <c r="E27" s="5">
        <f t="shared" si="0"/>
        <v>1.2868586762028298</v>
      </c>
      <c r="F27" s="6">
        <f t="shared" si="1"/>
        <v>1.2868586762028298</v>
      </c>
      <c r="G27" s="6"/>
      <c r="H27" s="5">
        <v>1.56310013222475</v>
      </c>
      <c r="I27" s="5">
        <f t="shared" si="2"/>
        <v>0.31641345626867495</v>
      </c>
      <c r="J27" s="6">
        <f t="shared" si="3"/>
        <v>0.31641345626867495</v>
      </c>
    </row>
    <row r="28" spans="1:10" x14ac:dyDescent="0.35">
      <c r="A28" s="4">
        <v>43947</v>
      </c>
      <c r="B28" s="5">
        <v>0.88072905647092303</v>
      </c>
      <c r="C28" s="3"/>
      <c r="D28" s="5">
        <v>2.7246000000000001</v>
      </c>
      <c r="E28" s="5">
        <f t="shared" si="0"/>
        <v>2.0935734207719441</v>
      </c>
      <c r="F28" s="6">
        <f t="shared" si="1"/>
        <v>2.0935734207719441</v>
      </c>
      <c r="G28" s="6"/>
      <c r="H28" s="5">
        <v>2.32989220180295</v>
      </c>
      <c r="I28" s="5">
        <f t="shared" si="2"/>
        <v>1.6454131207375131</v>
      </c>
      <c r="J28" s="6">
        <f t="shared" si="3"/>
        <v>1.6454131207375131</v>
      </c>
    </row>
    <row r="29" spans="1:10" x14ac:dyDescent="0.35">
      <c r="A29" s="4">
        <v>43948</v>
      </c>
      <c r="B29" s="5">
        <v>3.2640901484224498</v>
      </c>
      <c r="C29" s="3"/>
      <c r="D29" s="5">
        <v>2.7338</v>
      </c>
      <c r="E29" s="5">
        <f t="shared" si="0"/>
        <v>-0.16246185745780997</v>
      </c>
      <c r="F29" s="6">
        <f t="shared" si="1"/>
        <v>0.16246185745780997</v>
      </c>
      <c r="G29" s="6"/>
      <c r="H29" s="5">
        <v>2.6861178481647001</v>
      </c>
      <c r="I29" s="5">
        <f t="shared" si="2"/>
        <v>-0.17706995639721729</v>
      </c>
      <c r="J29" s="6">
        <f t="shared" si="3"/>
        <v>0.17706995639721729</v>
      </c>
    </row>
    <row r="30" spans="1:10" x14ac:dyDescent="0.35">
      <c r="A30" s="4">
        <v>43949</v>
      </c>
      <c r="B30" s="5">
        <v>3.2595479735930701</v>
      </c>
      <c r="C30" s="3"/>
      <c r="D30" s="5">
        <v>2.7429999999999999</v>
      </c>
      <c r="E30" s="5">
        <f t="shared" si="0"/>
        <v>-0.15847227216099791</v>
      </c>
      <c r="F30" s="6">
        <f t="shared" si="1"/>
        <v>0.15847227216099791</v>
      </c>
      <c r="G30" s="6"/>
      <c r="H30" s="5">
        <v>2.8403326110134701</v>
      </c>
      <c r="I30" s="5">
        <f t="shared" si="2"/>
        <v>-0.12861150256901721</v>
      </c>
      <c r="J30" s="6">
        <f t="shared" si="3"/>
        <v>0.12861150256901721</v>
      </c>
    </row>
    <row r="31" spans="1:10" x14ac:dyDescent="0.35">
      <c r="A31" s="4">
        <v>43950</v>
      </c>
      <c r="B31" s="5">
        <v>3.2173718027936</v>
      </c>
      <c r="C31" s="3"/>
      <c r="D31" s="5">
        <v>2.7523</v>
      </c>
      <c r="E31" s="5">
        <f t="shared" si="0"/>
        <v>-0.14455022027289</v>
      </c>
      <c r="F31" s="6">
        <f t="shared" si="1"/>
        <v>0.14455022027289</v>
      </c>
      <c r="G31" s="6"/>
      <c r="H31" s="5">
        <v>3.1255646254145</v>
      </c>
      <c r="I31" s="5">
        <f t="shared" si="2"/>
        <v>-2.8534836197478056E-2</v>
      </c>
      <c r="J31" s="6">
        <f t="shared" si="3"/>
        <v>2.8534836197478056E-2</v>
      </c>
    </row>
    <row r="32" spans="1:10" x14ac:dyDescent="0.35">
      <c r="A32" s="4">
        <v>43951</v>
      </c>
      <c r="B32" s="5">
        <v>5.9939654307718602</v>
      </c>
      <c r="C32" s="3"/>
      <c r="D32" s="5">
        <v>2.7616000000000001</v>
      </c>
      <c r="E32" s="5">
        <f t="shared" si="0"/>
        <v>-0.53926994876839307</v>
      </c>
      <c r="F32" s="6">
        <f t="shared" si="1"/>
        <v>0.53926994876839307</v>
      </c>
      <c r="G32" s="6"/>
      <c r="H32" s="5">
        <v>5.5471570621010304</v>
      </c>
      <c r="I32" s="5">
        <f t="shared" si="2"/>
        <v>-7.4543033961624455E-2</v>
      </c>
      <c r="J32" s="6">
        <f t="shared" si="3"/>
        <v>7.4543033961624455E-2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22.651877595883125</v>
      </c>
      <c r="G34" s="5"/>
      <c r="H34" s="3"/>
      <c r="I34" s="3"/>
      <c r="J34" s="5">
        <f>SUM(J3:J33)</f>
        <v>25.726167711809101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75.506258652943743</v>
      </c>
      <c r="G36" s="5"/>
      <c r="H36" s="3"/>
      <c r="I36" s="3" t="s">
        <v>4</v>
      </c>
      <c r="J36" s="5">
        <f>(J34/J35)*100</f>
        <v>85.75389237269701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8" t="s">
        <v>0</v>
      </c>
      <c r="B1" s="11" t="s">
        <v>8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4.05101708788424E-2</v>
      </c>
      <c r="C3" s="3"/>
      <c r="D3" s="5">
        <v>2.9399999999999999E-2</v>
      </c>
      <c r="E3" s="5">
        <f t="shared" ref="E3:E32" si="0">(D3-B3)/B3</f>
        <v>-0.27425633212139833</v>
      </c>
      <c r="F3" s="6">
        <f t="shared" ref="F3:F32" si="1">ABS((B3-D3)/B3)</f>
        <v>0.27425633212139833</v>
      </c>
      <c r="G3" s="6"/>
      <c r="H3" s="5">
        <v>4.05101708788424E-2</v>
      </c>
      <c r="I3" s="5">
        <f t="shared" ref="I3:I32" si="2">(H3-B3)/B3</f>
        <v>0</v>
      </c>
      <c r="J3" s="6">
        <f t="shared" ref="J3:J32" si="3">ABS((B3-H3)/B3)</f>
        <v>0</v>
      </c>
    </row>
    <row r="4" spans="1:10" x14ac:dyDescent="0.35">
      <c r="A4" s="4">
        <v>43923</v>
      </c>
      <c r="B4" s="5">
        <v>3.10058550909161E-2</v>
      </c>
      <c r="C4" s="3"/>
      <c r="D4" s="5">
        <v>2.9399999999999999E-2</v>
      </c>
      <c r="E4" s="5">
        <f t="shared" si="0"/>
        <v>-5.1791994970220127E-2</v>
      </c>
      <c r="F4" s="6">
        <f t="shared" si="1"/>
        <v>5.1791994970220127E-2</v>
      </c>
      <c r="G4" s="6"/>
      <c r="H4" s="5">
        <v>2.2781757708726601E-2</v>
      </c>
      <c r="I4" s="5">
        <f t="shared" si="2"/>
        <v>-0.26524336639239932</v>
      </c>
      <c r="J4" s="6">
        <f t="shared" si="3"/>
        <v>0.26524336639239932</v>
      </c>
    </row>
    <row r="5" spans="1:10" x14ac:dyDescent="0.35">
      <c r="A5" s="4">
        <v>43924</v>
      </c>
      <c r="B5" s="5">
        <v>4.4006238197907797E-2</v>
      </c>
      <c r="C5" s="3"/>
      <c r="D5" s="5">
        <v>2.9399999999999999E-2</v>
      </c>
      <c r="E5" s="5">
        <f t="shared" si="0"/>
        <v>-0.33191290135320467</v>
      </c>
      <c r="F5" s="6">
        <f t="shared" si="1"/>
        <v>0.33191290135320467</v>
      </c>
      <c r="G5" s="6"/>
      <c r="H5" s="5">
        <v>3.7807405121260199E-2</v>
      </c>
      <c r="I5" s="5">
        <f t="shared" si="2"/>
        <v>-0.14086259881541777</v>
      </c>
      <c r="J5" s="6">
        <f t="shared" si="3"/>
        <v>0.14086259881541777</v>
      </c>
    </row>
    <row r="6" spans="1:10" x14ac:dyDescent="0.35">
      <c r="A6" s="4">
        <v>43925</v>
      </c>
      <c r="B6" s="5">
        <v>1.7747409772127801E-2</v>
      </c>
      <c r="C6" s="3"/>
      <c r="D6" s="5">
        <v>2.9499999999999998E-2</v>
      </c>
      <c r="E6" s="5">
        <f t="shared" si="0"/>
        <v>0.66221439515807923</v>
      </c>
      <c r="F6" s="6">
        <f t="shared" si="1"/>
        <v>0.66221439515807923</v>
      </c>
      <c r="G6" s="6"/>
      <c r="H6" s="5">
        <v>2.6834070688663898E-2</v>
      </c>
      <c r="I6" s="5">
        <f t="shared" si="2"/>
        <v>0.5119992738775121</v>
      </c>
      <c r="J6" s="6">
        <f t="shared" si="3"/>
        <v>0.5119992738775121</v>
      </c>
    </row>
    <row r="7" spans="1:10" x14ac:dyDescent="0.35">
      <c r="A7" s="4">
        <v>43926</v>
      </c>
      <c r="B7" s="5">
        <v>1.84146239887923E-2</v>
      </c>
      <c r="C7" s="3"/>
      <c r="D7" s="5">
        <v>2.9499999999999998E-2</v>
      </c>
      <c r="E7" s="5">
        <f t="shared" si="0"/>
        <v>0.60198763862648486</v>
      </c>
      <c r="F7" s="6">
        <f t="shared" si="1"/>
        <v>0.60198763862648486</v>
      </c>
      <c r="G7" s="6"/>
      <c r="H7" s="5">
        <v>3.7163209346932E-2</v>
      </c>
      <c r="I7" s="5">
        <f t="shared" si="2"/>
        <v>1.0181356605245189</v>
      </c>
      <c r="J7" s="6">
        <f t="shared" si="3"/>
        <v>1.0181356605245189</v>
      </c>
    </row>
    <row r="8" spans="1:10" x14ac:dyDescent="0.35">
      <c r="A8" s="4">
        <v>43927</v>
      </c>
      <c r="B8" s="5">
        <v>3.96055309940129E-2</v>
      </c>
      <c r="C8" s="3"/>
      <c r="D8" s="5">
        <v>2.9499999999999998E-2</v>
      </c>
      <c r="E8" s="5">
        <f t="shared" si="0"/>
        <v>-0.25515453878248817</v>
      </c>
      <c r="F8" s="6">
        <f t="shared" si="1"/>
        <v>0.25515453878248817</v>
      </c>
      <c r="G8" s="6"/>
      <c r="H8" s="5">
        <v>3.30528909468591E-2</v>
      </c>
      <c r="I8" s="5">
        <f t="shared" si="2"/>
        <v>-0.16544759993608851</v>
      </c>
      <c r="J8" s="6">
        <f t="shared" si="3"/>
        <v>0.16544759993608851</v>
      </c>
    </row>
    <row r="9" spans="1:10" x14ac:dyDescent="0.35">
      <c r="A9" s="4">
        <v>43928</v>
      </c>
      <c r="B9" s="5">
        <v>3.1335546514019298E-2</v>
      </c>
      <c r="C9" s="3"/>
      <c r="D9" s="5">
        <v>2.9499999999999998E-2</v>
      </c>
      <c r="E9" s="5">
        <f t="shared" si="0"/>
        <v>-5.8577134220336301E-2</v>
      </c>
      <c r="F9" s="6">
        <f t="shared" si="1"/>
        <v>5.8577134220336301E-2</v>
      </c>
      <c r="G9" s="6"/>
      <c r="H9" s="5">
        <v>3.5142188297856702E-2</v>
      </c>
      <c r="I9" s="5">
        <f t="shared" si="2"/>
        <v>0.12147998702158713</v>
      </c>
      <c r="J9" s="6">
        <f t="shared" si="3"/>
        <v>0.12147998702158713</v>
      </c>
    </row>
    <row r="10" spans="1:10" x14ac:dyDescent="0.35">
      <c r="A10" s="4">
        <v>43929</v>
      </c>
      <c r="B10" s="5">
        <v>2.8403291208669499E-2</v>
      </c>
      <c r="C10" s="3"/>
      <c r="D10" s="5">
        <v>2.9600000000000001E-2</v>
      </c>
      <c r="E10" s="5">
        <f t="shared" si="0"/>
        <v>4.2132750832946868E-2</v>
      </c>
      <c r="F10" s="6">
        <f t="shared" si="1"/>
        <v>4.2132750832946868E-2</v>
      </c>
      <c r="G10" s="6"/>
      <c r="H10" s="5">
        <v>2.7522596653423399E-2</v>
      </c>
      <c r="I10" s="5">
        <f t="shared" si="2"/>
        <v>-3.1006778361561394E-2</v>
      </c>
      <c r="J10" s="6">
        <f t="shared" si="3"/>
        <v>3.1006778361561394E-2</v>
      </c>
    </row>
    <row r="11" spans="1:10" x14ac:dyDescent="0.35">
      <c r="A11" s="4">
        <v>43930</v>
      </c>
      <c r="B11" s="5">
        <v>4.2776619577780298E-2</v>
      </c>
      <c r="C11" s="3"/>
      <c r="D11" s="5">
        <v>2.9600000000000001E-2</v>
      </c>
      <c r="E11" s="5">
        <f t="shared" si="0"/>
        <v>-0.30803321318603449</v>
      </c>
      <c r="F11" s="6">
        <f t="shared" si="1"/>
        <v>0.30803321318603449</v>
      </c>
      <c r="G11" s="6"/>
      <c r="H11" s="5">
        <v>2.5044974681457801E-2</v>
      </c>
      <c r="I11" s="5">
        <f t="shared" si="2"/>
        <v>-0.4145172075619773</v>
      </c>
      <c r="J11" s="6">
        <f t="shared" si="3"/>
        <v>0.4145172075619773</v>
      </c>
    </row>
    <row r="12" spans="1:10" x14ac:dyDescent="0.35">
      <c r="A12" s="4">
        <v>43931</v>
      </c>
      <c r="B12" s="5">
        <v>1.8617120971903201E-2</v>
      </c>
      <c r="C12" s="3"/>
      <c r="D12" s="5">
        <v>2.9600000000000001E-2</v>
      </c>
      <c r="E12" s="5">
        <f t="shared" si="0"/>
        <v>0.58993434294551061</v>
      </c>
      <c r="F12" s="6">
        <f t="shared" si="1"/>
        <v>0.58993434294551061</v>
      </c>
      <c r="G12" s="6"/>
      <c r="H12" s="5">
        <v>3.5237824837824998E-2</v>
      </c>
      <c r="I12" s="5">
        <f t="shared" si="2"/>
        <v>0.89276445541744187</v>
      </c>
      <c r="J12" s="6">
        <f t="shared" si="3"/>
        <v>0.89276445541744187</v>
      </c>
    </row>
    <row r="13" spans="1:10" x14ac:dyDescent="0.35">
      <c r="A13" s="4">
        <v>43932</v>
      </c>
      <c r="B13" s="5">
        <v>1.09705988783389E-2</v>
      </c>
      <c r="C13" s="3"/>
      <c r="D13" s="5">
        <v>2.9600000000000001E-2</v>
      </c>
      <c r="E13" s="5">
        <f t="shared" si="0"/>
        <v>1.6981207068325381</v>
      </c>
      <c r="F13" s="6">
        <f t="shared" si="1"/>
        <v>1.6981207068325381</v>
      </c>
      <c r="G13" s="6"/>
      <c r="H13" s="5">
        <v>3.5299690984744003E-2</v>
      </c>
      <c r="I13" s="5">
        <f t="shared" si="2"/>
        <v>2.2176630807678261</v>
      </c>
      <c r="J13" s="6">
        <f t="shared" si="3"/>
        <v>2.2176630807678261</v>
      </c>
    </row>
    <row r="14" spans="1:10" x14ac:dyDescent="0.35">
      <c r="A14" s="4">
        <v>43933</v>
      </c>
      <c r="B14" s="5">
        <v>1.9602057123556699E-2</v>
      </c>
      <c r="C14" s="3"/>
      <c r="D14" s="5">
        <v>2.9700000000000001E-2</v>
      </c>
      <c r="E14" s="5">
        <f t="shared" si="0"/>
        <v>0.51514709975557293</v>
      </c>
      <c r="F14" s="6">
        <f t="shared" si="1"/>
        <v>0.51514709975557293</v>
      </c>
      <c r="G14" s="6"/>
      <c r="H14" s="5">
        <v>3.5868775414351697E-2</v>
      </c>
      <c r="I14" s="5">
        <f t="shared" si="2"/>
        <v>0.82984750979255795</v>
      </c>
      <c r="J14" s="6">
        <f t="shared" si="3"/>
        <v>0.82984750979255795</v>
      </c>
    </row>
    <row r="15" spans="1:10" x14ac:dyDescent="0.35">
      <c r="A15" s="4">
        <v>43934</v>
      </c>
      <c r="B15" s="5">
        <v>4.0240298882126803E-2</v>
      </c>
      <c r="C15" s="3"/>
      <c r="D15" s="5">
        <v>2.9700000000000001E-2</v>
      </c>
      <c r="E15" s="5">
        <f t="shared" si="0"/>
        <v>-0.26193391140065309</v>
      </c>
      <c r="F15" s="6">
        <f t="shared" si="1"/>
        <v>0.26193391140065309</v>
      </c>
      <c r="G15" s="6"/>
      <c r="H15" s="5">
        <v>2.6919763215030298E-2</v>
      </c>
      <c r="I15" s="5">
        <f t="shared" si="2"/>
        <v>-0.33102476962498345</v>
      </c>
      <c r="J15" s="6">
        <f t="shared" si="3"/>
        <v>0.33102476962498345</v>
      </c>
    </row>
    <row r="16" spans="1:10" x14ac:dyDescent="0.35">
      <c r="A16" s="4">
        <v>43935</v>
      </c>
      <c r="B16" s="5">
        <v>3.6348785692825902E-2</v>
      </c>
      <c r="C16" s="3"/>
      <c r="D16" s="5">
        <v>2.9700000000000001E-2</v>
      </c>
      <c r="E16" s="5">
        <f t="shared" si="0"/>
        <v>-0.18291630837445447</v>
      </c>
      <c r="F16" s="6">
        <f t="shared" si="1"/>
        <v>0.18291630837445447</v>
      </c>
      <c r="G16" s="6"/>
      <c r="H16" s="5">
        <v>3.7017737122022401E-2</v>
      </c>
      <c r="I16" s="5">
        <f t="shared" si="2"/>
        <v>1.8403680245321883E-2</v>
      </c>
      <c r="J16" s="6">
        <f t="shared" si="3"/>
        <v>1.8403680245321883E-2</v>
      </c>
    </row>
    <row r="17" spans="1:15" x14ac:dyDescent="0.35">
      <c r="A17" s="4">
        <v>43936</v>
      </c>
      <c r="B17" s="5">
        <v>2.93450290244072E-2</v>
      </c>
      <c r="C17" s="3"/>
      <c r="D17" s="5">
        <v>2.9700000000000001E-2</v>
      </c>
      <c r="E17" s="5">
        <f t="shared" si="0"/>
        <v>1.2096460197655959E-2</v>
      </c>
      <c r="F17" s="6">
        <f t="shared" si="1"/>
        <v>1.2096460197655959E-2</v>
      </c>
      <c r="G17" s="6"/>
      <c r="H17" s="5">
        <v>3.34923674703494E-2</v>
      </c>
      <c r="I17" s="5">
        <f t="shared" si="2"/>
        <v>0.14133018721817334</v>
      </c>
      <c r="J17" s="6">
        <f t="shared" si="3"/>
        <v>0.14133018721817334</v>
      </c>
    </row>
    <row r="18" spans="1:15" x14ac:dyDescent="0.35">
      <c r="A18" s="4">
        <v>43937</v>
      </c>
      <c r="B18" s="5">
        <v>4.0381882879883001E-2</v>
      </c>
      <c r="C18" s="3"/>
      <c r="D18" s="5">
        <v>2.98E-2</v>
      </c>
      <c r="E18" s="5">
        <f t="shared" si="0"/>
        <v>-0.26204530658857828</v>
      </c>
      <c r="F18" s="6">
        <f t="shared" si="1"/>
        <v>0.26204530658857828</v>
      </c>
      <c r="G18" s="6"/>
      <c r="H18" s="5">
        <v>3.5142085702524001E-2</v>
      </c>
      <c r="I18" s="5">
        <f t="shared" si="2"/>
        <v>-0.12975613824013402</v>
      </c>
      <c r="J18" s="6">
        <f t="shared" si="3"/>
        <v>0.12975613824013402</v>
      </c>
    </row>
    <row r="19" spans="1:15" x14ac:dyDescent="0.35">
      <c r="A19" s="4">
        <v>43938</v>
      </c>
      <c r="B19" s="5">
        <v>3.6440639598295001E-2</v>
      </c>
      <c r="C19" s="3"/>
      <c r="D19" s="5">
        <v>2.98E-2</v>
      </c>
      <c r="E19" s="5">
        <f t="shared" si="0"/>
        <v>-0.18223169712437498</v>
      </c>
      <c r="F19" s="6">
        <f t="shared" si="1"/>
        <v>0.18223169712437498</v>
      </c>
      <c r="G19" s="6"/>
      <c r="H19" s="5">
        <v>3.2869248863863901E-2</v>
      </c>
      <c r="I19" s="5">
        <f t="shared" si="2"/>
        <v>-9.8005709389310483E-2</v>
      </c>
      <c r="J19" s="6">
        <f t="shared" si="3"/>
        <v>9.8005709389310483E-2</v>
      </c>
    </row>
    <row r="20" spans="1:15" x14ac:dyDescent="0.35">
      <c r="A20" s="4">
        <v>43939</v>
      </c>
      <c r="B20" s="5">
        <v>1.31721438933163E-2</v>
      </c>
      <c r="C20" s="3"/>
      <c r="D20" s="5">
        <v>2.98E-2</v>
      </c>
      <c r="E20" s="5">
        <f t="shared" si="0"/>
        <v>1.2623500199630273</v>
      </c>
      <c r="F20" s="6">
        <f t="shared" si="1"/>
        <v>1.2623500199630273</v>
      </c>
      <c r="G20" s="6"/>
      <c r="H20" s="5">
        <v>3.3758996340799603E-2</v>
      </c>
      <c r="I20" s="5">
        <f t="shared" si="2"/>
        <v>1.5629082565617365</v>
      </c>
      <c r="J20" s="6">
        <f t="shared" si="3"/>
        <v>1.5629082565617365</v>
      </c>
    </row>
    <row r="21" spans="1:15" x14ac:dyDescent="0.35">
      <c r="A21" s="4">
        <v>43940</v>
      </c>
      <c r="B21" s="5">
        <v>1.6538540776818898E-2</v>
      </c>
      <c r="C21" s="3"/>
      <c r="D21" s="5">
        <v>2.9899999999999999E-2</v>
      </c>
      <c r="E21" s="5">
        <f t="shared" si="0"/>
        <v>0.80789831482043895</v>
      </c>
      <c r="F21" s="6">
        <f t="shared" si="1"/>
        <v>0.80789831482043895</v>
      </c>
      <c r="G21" s="6"/>
      <c r="H21" s="5">
        <v>3.60787959890971E-2</v>
      </c>
      <c r="I21" s="5">
        <f t="shared" si="2"/>
        <v>1.1814981427906039</v>
      </c>
      <c r="J21" s="6">
        <f t="shared" si="3"/>
        <v>1.1814981427906039</v>
      </c>
    </row>
    <row r="22" spans="1:15" x14ac:dyDescent="0.35">
      <c r="A22" s="4">
        <v>43941</v>
      </c>
      <c r="B22" s="5">
        <v>3.7817484866827698E-2</v>
      </c>
      <c r="C22" s="3"/>
      <c r="D22" s="5">
        <v>2.9899999999999999E-2</v>
      </c>
      <c r="E22" s="5">
        <f t="shared" si="0"/>
        <v>-0.20936042930165</v>
      </c>
      <c r="F22" s="6">
        <f t="shared" si="1"/>
        <v>0.20936042930165</v>
      </c>
      <c r="G22" s="6"/>
      <c r="H22" s="5">
        <v>3.06396762713835E-2</v>
      </c>
      <c r="I22" s="5">
        <f t="shared" si="2"/>
        <v>-0.18980132128618488</v>
      </c>
      <c r="J22" s="6">
        <f t="shared" si="3"/>
        <v>0.18980132128618488</v>
      </c>
    </row>
    <row r="23" spans="1:15" x14ac:dyDescent="0.35">
      <c r="A23" s="4">
        <v>43942</v>
      </c>
      <c r="B23" s="5">
        <v>1.6402296256273902E-2</v>
      </c>
      <c r="C23" s="3"/>
      <c r="D23" s="5">
        <v>2.9899999999999999E-2</v>
      </c>
      <c r="E23" s="5">
        <f t="shared" si="0"/>
        <v>0.82291549505229833</v>
      </c>
      <c r="F23" s="6">
        <f t="shared" si="1"/>
        <v>0.82291549505229833</v>
      </c>
      <c r="G23" s="6"/>
      <c r="H23" s="5">
        <v>3.5401401970432698E-2</v>
      </c>
      <c r="I23" s="5">
        <f t="shared" si="2"/>
        <v>1.1583198728587536</v>
      </c>
      <c r="J23" s="6">
        <f t="shared" si="3"/>
        <v>1.1583198728587536</v>
      </c>
    </row>
    <row r="24" spans="1:15" x14ac:dyDescent="0.35">
      <c r="A24" s="4">
        <v>43943</v>
      </c>
      <c r="B24" s="5">
        <v>4.3650688752532002E-2</v>
      </c>
      <c r="C24" s="3"/>
      <c r="D24" s="5">
        <v>2.9899999999999999E-2</v>
      </c>
      <c r="E24" s="5">
        <f t="shared" si="0"/>
        <v>-0.31501653571810778</v>
      </c>
      <c r="F24" s="6">
        <f t="shared" si="1"/>
        <v>0.31501653571810778</v>
      </c>
      <c r="G24" s="6"/>
      <c r="H24" s="5">
        <v>3.04855027590386E-2</v>
      </c>
      <c r="I24" s="5">
        <f t="shared" si="2"/>
        <v>-0.30160316754978445</v>
      </c>
      <c r="J24" s="6">
        <f t="shared" si="3"/>
        <v>0.30160316754978445</v>
      </c>
    </row>
    <row r="25" spans="1:15" x14ac:dyDescent="0.35">
      <c r="A25" s="4">
        <v>43944</v>
      </c>
      <c r="B25" s="5">
        <v>4.0431963941082297E-2</v>
      </c>
      <c r="C25" s="3"/>
      <c r="D25" s="5">
        <v>0.03</v>
      </c>
      <c r="E25" s="5">
        <f t="shared" si="0"/>
        <v>-0.25801279295469837</v>
      </c>
      <c r="F25" s="6">
        <f t="shared" si="1"/>
        <v>0.25801279295469837</v>
      </c>
      <c r="G25" s="6"/>
      <c r="H25" s="5">
        <v>2.8950158897580701E-2</v>
      </c>
      <c r="I25" s="5">
        <f t="shared" si="2"/>
        <v>-0.28397841520221356</v>
      </c>
      <c r="J25" s="6">
        <f t="shared" si="3"/>
        <v>0.28397841520221356</v>
      </c>
    </row>
    <row r="26" spans="1:15" x14ac:dyDescent="0.35">
      <c r="A26" s="4">
        <v>43945</v>
      </c>
      <c r="B26" s="5">
        <v>4.0801775315776397E-2</v>
      </c>
      <c r="C26" s="3"/>
      <c r="D26" s="5">
        <v>0.03</v>
      </c>
      <c r="E26" s="5">
        <f t="shared" si="0"/>
        <v>-0.26473787555022854</v>
      </c>
      <c r="F26" s="6">
        <f t="shared" si="1"/>
        <v>0.26473787555022854</v>
      </c>
      <c r="G26" s="6"/>
      <c r="H26" s="5">
        <v>1.9900709233798299E-2</v>
      </c>
      <c r="I26" s="5">
        <f t="shared" si="2"/>
        <v>-0.51225874169000929</v>
      </c>
      <c r="J26" s="6">
        <f t="shared" si="3"/>
        <v>0.51225874169000929</v>
      </c>
    </row>
    <row r="27" spans="1:15" x14ac:dyDescent="0.35">
      <c r="A27" s="4">
        <v>43946</v>
      </c>
      <c r="B27" s="5">
        <v>1.6934732897207101E-2</v>
      </c>
      <c r="C27" s="3"/>
      <c r="D27" s="5">
        <v>0.03</v>
      </c>
      <c r="E27" s="5">
        <f t="shared" si="0"/>
        <v>0.77150712574555214</v>
      </c>
      <c r="F27" s="6">
        <f t="shared" si="1"/>
        <v>0.77150712574555214</v>
      </c>
      <c r="G27" s="6"/>
      <c r="H27" s="5">
        <v>2.0555915272969801E-2</v>
      </c>
      <c r="I27" s="5">
        <f t="shared" si="2"/>
        <v>0.21383167940959433</v>
      </c>
      <c r="J27" s="6">
        <f t="shared" si="3"/>
        <v>0.21383167940959433</v>
      </c>
    </row>
    <row r="28" spans="1:15" x14ac:dyDescent="0.35">
      <c r="A28" s="4">
        <v>43947</v>
      </c>
      <c r="B28" s="5">
        <v>1.3251774739474E-2</v>
      </c>
      <c r="C28" s="3"/>
      <c r="D28" s="5">
        <v>0.03</v>
      </c>
      <c r="E28" s="5">
        <f t="shared" si="0"/>
        <v>1.2638477177428071</v>
      </c>
      <c r="F28" s="6">
        <f t="shared" si="1"/>
        <v>1.2638477177428071</v>
      </c>
      <c r="G28" s="6"/>
      <c r="H28" s="5">
        <v>2.57258930102147E-2</v>
      </c>
      <c r="I28" s="5">
        <f t="shared" si="2"/>
        <v>0.94131680593567291</v>
      </c>
      <c r="J28" s="6">
        <f t="shared" si="3"/>
        <v>0.94131680593567291</v>
      </c>
    </row>
    <row r="29" spans="1:15" x14ac:dyDescent="0.35">
      <c r="A29" s="4">
        <v>43948</v>
      </c>
      <c r="B29" s="5">
        <v>4.0645330557599599E-2</v>
      </c>
      <c r="C29" s="3"/>
      <c r="D29" s="5">
        <v>3.0099999999999998E-2</v>
      </c>
      <c r="E29" s="5">
        <f t="shared" si="0"/>
        <v>-0.25944752848437352</v>
      </c>
      <c r="F29" s="6">
        <f t="shared" si="1"/>
        <v>0.25944752848437352</v>
      </c>
      <c r="G29" s="6"/>
      <c r="H29" s="5">
        <v>3.36264011867708E-2</v>
      </c>
      <c r="I29" s="5">
        <f t="shared" si="2"/>
        <v>-0.17268722567976372</v>
      </c>
      <c r="J29" s="6">
        <f t="shared" si="3"/>
        <v>0.17268722567976372</v>
      </c>
    </row>
    <row r="30" spans="1:15" x14ac:dyDescent="0.35">
      <c r="A30" s="4">
        <v>43949</v>
      </c>
      <c r="B30" s="5">
        <v>3.3333009285852297E-2</v>
      </c>
      <c r="C30" s="3"/>
      <c r="D30" s="5">
        <v>3.0099999999999998E-2</v>
      </c>
      <c r="E30" s="5">
        <f t="shared" si="0"/>
        <v>-9.6991221468398947E-2</v>
      </c>
      <c r="F30" s="6">
        <f t="shared" si="1"/>
        <v>9.6991221468398947E-2</v>
      </c>
      <c r="G30" s="6"/>
      <c r="H30" s="5">
        <v>3.7119149097454E-2</v>
      </c>
      <c r="I30" s="5">
        <f t="shared" si="2"/>
        <v>0.11358529855894753</v>
      </c>
      <c r="J30" s="6">
        <f t="shared" si="3"/>
        <v>0.11358529855894753</v>
      </c>
    </row>
    <row r="31" spans="1:15" x14ac:dyDescent="0.35">
      <c r="A31" s="4">
        <v>43950</v>
      </c>
      <c r="B31" s="5">
        <v>4.2131419740617203E-2</v>
      </c>
      <c r="C31" s="3"/>
      <c r="D31" s="5">
        <v>3.0099999999999998E-2</v>
      </c>
      <c r="E31" s="5">
        <f t="shared" si="0"/>
        <v>-0.28556881810982976</v>
      </c>
      <c r="F31" s="6">
        <f t="shared" si="1"/>
        <v>0.28556881810982976</v>
      </c>
      <c r="G31" s="6"/>
      <c r="H31" s="5">
        <v>3.8091238571012202E-2</v>
      </c>
      <c r="I31" s="5">
        <f t="shared" si="2"/>
        <v>-9.5894731164495386E-2</v>
      </c>
      <c r="J31" s="6">
        <f t="shared" si="3"/>
        <v>9.5894731164495386E-2</v>
      </c>
      <c r="M31" s="1"/>
      <c r="O31" s="2"/>
    </row>
    <row r="32" spans="1:15" x14ac:dyDescent="0.35">
      <c r="A32" s="4">
        <v>43951</v>
      </c>
      <c r="B32" s="5">
        <v>3.40966643299907E-2</v>
      </c>
      <c r="C32" s="3"/>
      <c r="D32" s="5">
        <v>3.0099999999999998E-2</v>
      </c>
      <c r="E32" s="5">
        <f t="shared" si="0"/>
        <v>-0.11721569861821707</v>
      </c>
      <c r="F32" s="6">
        <f t="shared" si="1"/>
        <v>0.11721569861821707</v>
      </c>
      <c r="G32" s="6"/>
      <c r="H32" s="5">
        <v>3.9066502360158302E-2</v>
      </c>
      <c r="I32" s="5">
        <f t="shared" si="2"/>
        <v>0.14575730875223</v>
      </c>
      <c r="J32" s="6">
        <f t="shared" si="3"/>
        <v>0.14575730875223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13.025356306000161</v>
      </c>
      <c r="G34" s="5"/>
      <c r="H34" s="3"/>
      <c r="I34" s="3"/>
      <c r="J34" s="5">
        <f>SUM(J3:J33)</f>
        <v>14.200928970626801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43.417854353333865</v>
      </c>
      <c r="G36" s="5"/>
      <c r="H36" s="3"/>
      <c r="I36" s="3" t="s">
        <v>4</v>
      </c>
      <c r="J36" s="5">
        <f>(J34/J35)*100</f>
        <v>47.336429902089336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2021-03-05T01:27:53Z</dcterms:modified>
</cp:coreProperties>
</file>