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58" documentId="8_{8CD0DD82-8D72-4760-B59E-0C033E6D9B93}" xr6:coauthVersionLast="46" xr6:coauthVersionMax="46" xr10:uidLastSave="{381C9A93-BDF9-4ABB-898A-28A6E200A40E}"/>
  <bookViews>
    <workbookView xWindow="-110" yWindow="-110" windowWidth="32220" windowHeight="17760" activeTab="3" xr2:uid="{B82BBCCA-7E3E-4E02-82C9-50C8B0C47E97}"/>
  </bookViews>
  <sheets>
    <sheet name="MAPE_CPU_Media" sheetId="1" r:id="rId1"/>
    <sheet name="MAPE_NetIn_Media" sheetId="2" r:id="rId2"/>
    <sheet name="MAPE_NetOut_Media" sheetId="4" r:id="rId3"/>
    <sheet name="MAPE_DiskWr_Media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2" i="4" l="1"/>
  <c r="C2" i="4"/>
  <c r="D2" i="4"/>
  <c r="E2" i="4"/>
  <c r="F2" i="4"/>
  <c r="G2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G5" i="5" l="1"/>
  <c r="F5" i="5"/>
  <c r="G5" i="2"/>
  <c r="F5" i="2"/>
  <c r="G5" i="1"/>
  <c r="F5" i="1"/>
  <c r="E5" i="2" l="1"/>
  <c r="D5" i="2"/>
  <c r="E5" i="1"/>
  <c r="D5" i="1"/>
  <c r="C5" i="2" l="1"/>
  <c r="B5" i="2"/>
  <c r="C5" i="1"/>
  <c r="B5" i="1"/>
  <c r="G4" i="2" l="1"/>
  <c r="F4" i="2"/>
  <c r="G4" i="1"/>
  <c r="F4" i="1"/>
  <c r="G4" i="5"/>
  <c r="F4" i="5"/>
  <c r="E4" i="2" l="1"/>
  <c r="D4" i="2"/>
  <c r="E4" i="1"/>
  <c r="D4" i="1"/>
  <c r="C4" i="2" l="1"/>
  <c r="B4" i="2"/>
  <c r="C4" i="1"/>
  <c r="B4" i="1"/>
  <c r="G3" i="5" l="1"/>
  <c r="F3" i="5"/>
  <c r="G3" i="2"/>
  <c r="F3" i="2"/>
  <c r="G3" i="1"/>
  <c r="F3" i="1"/>
  <c r="E3" i="2" l="1"/>
  <c r="D3" i="2"/>
  <c r="E3" i="1"/>
  <c r="D3" i="1"/>
  <c r="C3" i="2" l="1"/>
  <c r="B3" i="2"/>
  <c r="G2" i="5" l="1"/>
  <c r="F2" i="5"/>
  <c r="G2" i="2"/>
  <c r="F2" i="2"/>
  <c r="E2" i="2" l="1"/>
  <c r="D2" i="2"/>
  <c r="C2" i="2" l="1"/>
  <c r="B2" i="2"/>
  <c r="C3" i="1" l="1"/>
  <c r="B3" i="1"/>
  <c r="G2" i="1" l="1"/>
  <c r="F2" i="1"/>
  <c r="E2" i="1"/>
  <c r="D2" i="1"/>
  <c r="C2" i="1" l="1"/>
  <c r="B2" i="1"/>
</calcChain>
</file>

<file path=xl/sharedStrings.xml><?xml version="1.0" encoding="utf-8"?>
<sst xmlns="http://schemas.openxmlformats.org/spreadsheetml/2006/main" count="44" uniqueCount="11">
  <si>
    <t>Mape GM fev</t>
  </si>
  <si>
    <t>Mape BI fev</t>
  </si>
  <si>
    <t>Mape GM mar</t>
  </si>
  <si>
    <t>Mape BI mar</t>
  </si>
  <si>
    <t>Mape GM abr</t>
  </si>
  <si>
    <t>Mape BI abr</t>
  </si>
  <si>
    <t>Servidores</t>
  </si>
  <si>
    <t>Servidor 1</t>
  </si>
  <si>
    <t>Servidor 2</t>
  </si>
  <si>
    <t>Servidor 3</t>
  </si>
  <si>
    <t>Servidor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</si>
</sst>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2" fontId="3" fillId="2" borderId="0" xfId="0" applyNumberFormat="1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MAPE CPU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MAPE_CPU_Media!$A$2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MAPE_CPU_Media!$B$1:$G$1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MAPE_CPU_Media!$B$2:$G$2</c:f>
              <c:numCache>
                <c:formatCode>0.00</c:formatCode>
                <c:ptCount val="6"/>
                <c:pt idx="0">
                  <c:v>21.273217057762871</c:v>
                </c:pt>
                <c:pt idx="1">
                  <c:v>27.17513154131813</c:v>
                </c:pt>
                <c:pt idx="2">
                  <c:v>32.748922001441919</c:v>
                </c:pt>
                <c:pt idx="3">
                  <c:v>7.3381471875682278</c:v>
                </c:pt>
                <c:pt idx="4">
                  <c:v>45.158281649318575</c:v>
                </c:pt>
                <c:pt idx="5">
                  <c:v>60.337848273016959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B-4B18-8501-A6CA190465F8}"/>
            </c:ext>
          </c:extLst>
        </c:ser>
        <c:ser>
          <c:idx val="1"/>
          <c:order val="1"/>
          <c:tx>
            <c:strRef>
              <c:f>MAPE_CPU_Media!$A$3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MAPE_CPU_Media!$B$1:$G$1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MAPE_CPU_Media!$B$3:$G$3</c:f>
              <c:numCache>
                <c:formatCode>0.00</c:formatCode>
                <c:ptCount val="6"/>
                <c:pt idx="0">
                  <c:v>107.65086956566887</c:v>
                </c:pt>
                <c:pt idx="1">
                  <c:v>32.846197472582553</c:v>
                </c:pt>
                <c:pt idx="2">
                  <c:v>16.255726499921185</c:v>
                </c:pt>
                <c:pt idx="3">
                  <c:v>66.106677584170754</c:v>
                </c:pt>
                <c:pt idx="4">
                  <c:v>44.843290174485944</c:v>
                </c:pt>
                <c:pt idx="5">
                  <c:v>95.413688207303395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B-4B18-8501-A6CA190465F8}"/>
            </c:ext>
          </c:extLst>
        </c:ser>
        <c:ser>
          <c:idx val="2"/>
          <c:order val="2"/>
          <c:tx>
            <c:strRef>
              <c:f>MAPE_CPU_Media!$A$4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MAPE_CPU_Media!$B$1:$G$1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MAPE_CPU_Media!$B$4:$G$4</c:f>
              <c:numCache>
                <c:formatCode>0.00</c:formatCode>
                <c:ptCount val="6"/>
                <c:pt idx="0">
                  <c:v>2.05034021132666</c:v>
                </c:pt>
                <c:pt idx="1">
                  <c:v>2.4884942120650497</c:v>
                </c:pt>
                <c:pt idx="2">
                  <c:v>2.3041798245413836</c:v>
                </c:pt>
                <c:pt idx="3">
                  <c:v>2.1179032486563338</c:v>
                </c:pt>
                <c:pt idx="4">
                  <c:v>11.193630348674896</c:v>
                </c:pt>
                <c:pt idx="5">
                  <c:v>11.34214031013987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B-4B18-8501-A6CA190465F8}"/>
            </c:ext>
          </c:extLst>
        </c:ser>
        <c:ser>
          <c:idx val="3"/>
          <c:order val="3"/>
          <c:tx>
            <c:strRef>
              <c:f>MAPE_CPU_Media!$A$5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MAPE_CPU_Media!$B$1:$G$1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MAPE_CPU_Media!$B$5:$G$5</c:f>
              <c:numCache>
                <c:formatCode>0.00</c:formatCode>
                <c:ptCount val="6"/>
                <c:pt idx="0">
                  <c:v>6.1770504967018258</c:v>
                </c:pt>
                <c:pt idx="1">
                  <c:v>5.8532667840014163</c:v>
                </c:pt>
                <c:pt idx="2">
                  <c:v>5.0838501016396309</c:v>
                </c:pt>
                <c:pt idx="3">
                  <c:v>6.2104516914191246</c:v>
                </c:pt>
                <c:pt idx="4">
                  <c:v>6.6949820580397761</c:v>
                </c:pt>
                <c:pt idx="5">
                  <c:v>6.9457118901227455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B-4B18-8501-A6CA1904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547983"/>
        <c:axId val="1499556719"/>
      </c:barChart>
      <c:catAx>
        <c:axId val="1499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556719"/>
        <c:crosses val="autoZero"/>
        <c:auto val="1"/>
        <c:lblAlgn val="ctr"/>
        <c:lblOffset val="100"/>
        <c:noMultiLvlLbl val="0"/>
      </c:catAx>
      <c:valAx>
        <c:axId val="14995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54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MAPE NetIn</a:t>
            </a:r>
            <a:r>
              <a:rPr lang="pt-BR" baseline="0"/>
              <a:t> Média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MAPE_NetIn_Media!$A$2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MAPE_NetIn_Media!$B$1:$G$1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MAPE_NetIn_Media!$B$2:$G$2</c:f>
              <c:numCache>
                <c:formatCode>0.00</c:formatCode>
                <c:ptCount val="6"/>
                <c:pt idx="0">
                  <c:v>159.78437358388854</c:v>
                </c:pt>
                <c:pt idx="1">
                  <c:v>316.63671698315159</c:v>
                </c:pt>
                <c:pt idx="2">
                  <c:v>58.197868038697123</c:v>
                </c:pt>
                <c:pt idx="3">
                  <c:v>121.67256408835603</c:v>
                </c:pt>
                <c:pt idx="4">
                  <c:v>65.639240578803836</c:v>
                </c:pt>
                <c:pt idx="5">
                  <c:v>116.4523710026057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F-4479-AE64-64CB75828414}"/>
            </c:ext>
          </c:extLst>
        </c:ser>
        <c:ser>
          <c:idx val="1"/>
          <c:order val="1"/>
          <c:tx>
            <c:strRef>
              <c:f>MAPE_NetIn_Media!$A$3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MAPE_NetIn_Media!$B$1:$G$1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MAPE_NetIn_Media!$B$3:$G$3</c:f>
              <c:numCache>
                <c:formatCode>0.00</c:formatCode>
                <c:ptCount val="6"/>
                <c:pt idx="0">
                  <c:v>45.375093004249592</c:v>
                </c:pt>
                <c:pt idx="1">
                  <c:v>65.521781431572165</c:v>
                </c:pt>
                <c:pt idx="2">
                  <c:v>36.009701561256058</c:v>
                </c:pt>
                <c:pt idx="3">
                  <c:v>48.508458785329992</c:v>
                </c:pt>
                <c:pt idx="4">
                  <c:v>35.853365170446885</c:v>
                </c:pt>
                <c:pt idx="5">
                  <c:v>42.355098120588941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F-4479-AE64-64CB75828414}"/>
            </c:ext>
          </c:extLst>
        </c:ser>
        <c:ser>
          <c:idx val="2"/>
          <c:order val="2"/>
          <c:tx>
            <c:strRef>
              <c:f>MAPE_NetIn_Media!$A$4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MAPE_NetIn_Media!$B$1:$G$1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MAPE_NetIn_Media!$B$4:$G$4</c:f>
              <c:numCache>
                <c:formatCode>0.00</c:formatCode>
                <c:ptCount val="6"/>
                <c:pt idx="0">
                  <c:v>14.698420616703753</c:v>
                </c:pt>
                <c:pt idx="1">
                  <c:v>15.601920140228096</c:v>
                </c:pt>
                <c:pt idx="2">
                  <c:v>6.9148149413782933</c:v>
                </c:pt>
                <c:pt idx="3">
                  <c:v>7.846179910280771</c:v>
                </c:pt>
                <c:pt idx="4">
                  <c:v>12.852843542133094</c:v>
                </c:pt>
                <c:pt idx="5">
                  <c:v>9.2316605182026272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F-4479-AE64-64CB75828414}"/>
            </c:ext>
          </c:extLst>
        </c:ser>
        <c:ser>
          <c:idx val="3"/>
          <c:order val="3"/>
          <c:tx>
            <c:strRef>
              <c:f>MAPE_NetIn_Media!$A$5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MAPE_NetIn_Media!$B$1:$G$1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MAPE_NetIn_Media!$B$5:$G$5</c:f>
              <c:numCache>
                <c:formatCode>0.00</c:formatCode>
                <c:ptCount val="6"/>
                <c:pt idx="0">
                  <c:v>5.3590678698493237</c:v>
                </c:pt>
                <c:pt idx="1">
                  <c:v>5.2537621345013719</c:v>
                </c:pt>
                <c:pt idx="2">
                  <c:v>5.0511912231683658</c:v>
                </c:pt>
                <c:pt idx="3">
                  <c:v>5.5452916988770005</c:v>
                </c:pt>
                <c:pt idx="4">
                  <c:v>4.5989768551845822</c:v>
                </c:pt>
                <c:pt idx="5">
                  <c:v>4.3940606213298725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F-4479-AE64-64CB7582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48159"/>
        <c:axId val="1492746911"/>
      </c:barChart>
      <c:catAx>
        <c:axId val="14927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746911"/>
        <c:crosses val="autoZero"/>
        <c:auto val="1"/>
        <c:lblAlgn val="ctr"/>
        <c:lblOffset val="100"/>
        <c:noMultiLvlLbl val="0"/>
      </c:catAx>
      <c:valAx>
        <c:axId val="14927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27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Comparação MAPE NetOut Média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MAPE_NetOut_Media!$A$2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MAPE_NetOut_Media!$B$1:$G$1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MAPE_NetOut_Media!$B$2:$G$2</c:f>
              <c:numCache>
                <c:formatCode>0.00</c:formatCode>
                <c:ptCount val="6"/>
                <c:pt idx="0">
                  <c:v>437.47538125817124</c:v>
                </c:pt>
                <c:pt idx="1">
                  <c:v>209.68673157575836</c:v>
                </c:pt>
                <c:pt idx="2">
                  <c:v>93.307349294614767</c:v>
                </c:pt>
                <c:pt idx="3">
                  <c:v>228.63602331494991</c:v>
                </c:pt>
                <c:pt idx="4">
                  <c:v>30.337221420394506</c:v>
                </c:pt>
                <c:pt idx="5">
                  <c:v>290.78556907826328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B-417C-915D-017CD51B2D47}"/>
            </c:ext>
          </c:extLst>
        </c:ser>
        <c:ser>
          <c:idx val="1"/>
          <c:order val="1"/>
          <c:tx>
            <c:strRef>
              <c:f>MAPE_NetOut_Media!$A$3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MAPE_NetOut_Media!$B$1:$G$1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MAPE_NetOut_Media!$B$3:$G$3</c:f>
              <c:numCache>
                <c:formatCode>0.00</c:formatCode>
                <c:ptCount val="6"/>
                <c:pt idx="0">
                  <c:v>9.8266094009014662</c:v>
                </c:pt>
                <c:pt idx="1">
                  <c:v>24.87234398500696</c:v>
                </c:pt>
                <c:pt idx="2">
                  <c:v>12.652141887673585</c:v>
                </c:pt>
                <c:pt idx="3">
                  <c:v>17.343238940161914</c:v>
                </c:pt>
                <c:pt idx="4">
                  <c:v>8.9478351998761951</c:v>
                </c:pt>
                <c:pt idx="5">
                  <c:v>15.765469281316266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B-417C-915D-017CD51B2D47}"/>
            </c:ext>
          </c:extLst>
        </c:ser>
        <c:ser>
          <c:idx val="2"/>
          <c:order val="2"/>
          <c:tx>
            <c:strRef>
              <c:f>MAPE_NetOut_Media!$A$4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MAPE_NetOut_Media!$B$1:$G$1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MAPE_NetOut_Media!$B$4:$G$4</c:f>
              <c:numCache>
                <c:formatCode>0.00</c:formatCode>
                <c:ptCount val="6"/>
                <c:pt idx="0">
                  <c:v>2.1591267416638442</c:v>
                </c:pt>
                <c:pt idx="1">
                  <c:v>2.3714641417700535</c:v>
                </c:pt>
                <c:pt idx="2">
                  <c:v>2.4469695412013595</c:v>
                </c:pt>
                <c:pt idx="3">
                  <c:v>2.1621417532498963</c:v>
                </c:pt>
                <c:pt idx="4">
                  <c:v>4.5388257211638212</c:v>
                </c:pt>
                <c:pt idx="5">
                  <c:v>3.8527680976246925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B-417C-915D-017CD51B2D47}"/>
            </c:ext>
          </c:extLst>
        </c:ser>
        <c:ser>
          <c:idx val="3"/>
          <c:order val="3"/>
          <c:tx>
            <c:strRef>
              <c:f>MAPE_NetOut_Media!$A$5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MAPE_NetOut_Media!$B$1:$G$1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MAPE_NetOut_Media!$B$5:$G$5</c:f>
              <c:numCache>
                <c:formatCode>0.00</c:formatCode>
                <c:ptCount val="6"/>
                <c:pt idx="0">
                  <c:v>90.090197650477293</c:v>
                </c:pt>
                <c:pt idx="1">
                  <c:v>69.962792684590099</c:v>
                </c:pt>
                <c:pt idx="2">
                  <c:v>39.765944257071233</c:v>
                </c:pt>
                <c:pt idx="3">
                  <c:v>43.459795773671487</c:v>
                </c:pt>
                <c:pt idx="4">
                  <c:v>47.182340315441138</c:v>
                </c:pt>
                <c:pt idx="5">
                  <c:v>54.855004191134761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B-417C-915D-017CD51B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058287"/>
        <c:axId val="1421061199"/>
      </c:barChart>
      <c:catAx>
        <c:axId val="14210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061199"/>
        <c:crosses val="autoZero"/>
        <c:auto val="1"/>
        <c:lblAlgn val="ctr"/>
        <c:lblOffset val="100"/>
        <c:noMultiLvlLbl val="0"/>
      </c:catAx>
      <c:valAx>
        <c:axId val="14210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0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Comparação MAPE DiskWr Média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MAPE_DiskWr_Media!$A$2</c:f>
              <c:strCache>
                <c:ptCount val="1"/>
                <c:pt idx="0">
                  <c:v>Servidor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MAPE_DiskWr_Media!$B$1:$G$1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MAPE_DiskWr_Media!$B$2:$G$2</c:f>
              <c:numCache>
                <c:formatCode>0.00</c:formatCode>
                <c:ptCount val="6"/>
                <c:pt idx="0">
                  <c:v>61.817772983256688</c:v>
                </c:pt>
                <c:pt idx="1">
                  <c:v>15.883182657090488</c:v>
                </c:pt>
                <c:pt idx="2">
                  <c:v>117.08265224483915</c:v>
                </c:pt>
                <c:pt idx="3">
                  <c:v>9.2663577998044833</c:v>
                </c:pt>
                <c:pt idx="4">
                  <c:v>59.608045521258802</c:v>
                </c:pt>
                <c:pt idx="5">
                  <c:v>21.94811196361935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4882-8AE4-C985EF0B5F48}"/>
            </c:ext>
          </c:extLst>
        </c:ser>
        <c:ser>
          <c:idx val="1"/>
          <c:order val="1"/>
          <c:tx>
            <c:strRef>
              <c:f>MAPE_DiskWr_Media!$A$3</c:f>
              <c:strCache>
                <c:ptCount val="1"/>
                <c:pt idx="0">
                  <c:v>Servidor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MAPE_DiskWr_Media!$B$1:$G$1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MAPE_DiskWr_Media!$B$3:$G$3</c:f>
              <c:numCache>
                <c:formatCode>0.00</c:formatCode>
                <c:ptCount val="6"/>
                <c:pt idx="0">
                  <c:v>176.09682792102799</c:v>
                </c:pt>
                <c:pt idx="1">
                  <c:v>135.43816656378698</c:v>
                </c:pt>
                <c:pt idx="2">
                  <c:v>170.41746883100089</c:v>
                </c:pt>
                <c:pt idx="3">
                  <c:v>204.06854337506988</c:v>
                </c:pt>
                <c:pt idx="4">
                  <c:v>299.71354034201818</c:v>
                </c:pt>
                <c:pt idx="5">
                  <c:v>379.50117800263416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C-4882-8AE4-C985EF0B5F48}"/>
            </c:ext>
          </c:extLst>
        </c:ser>
        <c:ser>
          <c:idx val="2"/>
          <c:order val="2"/>
          <c:tx>
            <c:strRef>
              <c:f>MAPE_DiskWr_Media!$A$4</c:f>
              <c:strCache>
                <c:ptCount val="1"/>
                <c:pt idx="0">
                  <c:v>Servidor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MAPE_DiskWr_Media!$B$1:$G$1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MAPE_DiskWr_Media!$B$4:$G$4</c:f>
              <c:numCache>
                <c:formatCode>0.00</c:formatCode>
                <c:ptCount val="6"/>
                <c:pt idx="0">
                  <c:v>47.782915115075525</c:v>
                </c:pt>
                <c:pt idx="1">
                  <c:v>48.123943064101738</c:v>
                </c:pt>
                <c:pt idx="2">
                  <c:v>24.396922391491564</c:v>
                </c:pt>
                <c:pt idx="3">
                  <c:v>7.1127028624464295</c:v>
                </c:pt>
                <c:pt idx="4">
                  <c:v>26.155229593327451</c:v>
                </c:pt>
                <c:pt idx="5">
                  <c:v>18.778349876235829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C-4882-8AE4-C985EF0B5F48}"/>
            </c:ext>
          </c:extLst>
        </c:ser>
        <c:ser>
          <c:idx val="3"/>
          <c:order val="3"/>
          <c:tx>
            <c:strRef>
              <c:f>MAPE_DiskWr_Media!$A$5</c:f>
              <c:strCache>
                <c:ptCount val="1"/>
                <c:pt idx="0">
                  <c:v>Servidor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MAPE_DiskWr_Media!$B$1:$G$1</c:f>
              <c:strCache>
                <c:ptCount val="6"/>
                <c:pt idx="0">
                  <c:v>Mape GM fev</c:v>
                </c:pt>
                <c:pt idx="1">
                  <c:v>Mape BI fev</c:v>
                </c:pt>
                <c:pt idx="2">
                  <c:v>Mape GM mar</c:v>
                </c:pt>
                <c:pt idx="3">
                  <c:v>Mape BI mar</c:v>
                </c:pt>
                <c:pt idx="4">
                  <c:v>Mape GM abr</c:v>
                </c:pt>
                <c:pt idx="5">
                  <c:v>Mape BI abr</c:v>
                </c:pt>
              </c:strCache>
            </c:strRef>
          </c:cat>
          <c:val>
            <c:numRef>
              <c:f>MAPE_DiskWr_Media!$B$5:$G$5</c:f>
              <c:numCache>
                <c:formatCode>0.00</c:formatCode>
                <c:ptCount val="6"/>
                <c:pt idx="0">
                  <c:v>101.81748282362852</c:v>
                </c:pt>
                <c:pt idx="1">
                  <c:v>93.498885376639123</c:v>
                </c:pt>
                <c:pt idx="2">
                  <c:v>55.916041550494</c:v>
                </c:pt>
                <c:pt idx="3">
                  <c:v>60.382233519429462</c:v>
                </c:pt>
                <c:pt idx="4">
                  <c:v>75.506258652943743</c:v>
                </c:pt>
                <c:pt idx="5">
                  <c:v>85.75389237269701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C-4882-8AE4-C985EF0B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38559"/>
        <c:axId val="1426438975"/>
      </c:barChart>
      <c:catAx>
        <c:axId val="142643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38975"/>
        <c:crosses val="autoZero"/>
        <c:auto val="1"/>
        <c:lblAlgn val="ctr"/>
        <c:lblOffset val="100"/>
        <c:noMultiLvlLbl val="0"/>
      </c:catAx>
      <c:valAx>
        <c:axId val="1426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182561</xdr:rowOff>
    </xdr:from>
    <xdr:to>
      <xdr:col>7</xdr:col>
      <xdr:colOff>9525</xdr:colOff>
      <xdr:row>29</xdr:row>
      <xdr:rowOff>168274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B9DFC-AB4A-46F0-A79F-B1B30B0D6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4761</xdr:rowOff>
    </xdr:from>
    <xdr:to>
      <xdr:col>7</xdr:col>
      <xdr:colOff>9524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689D-2A44-4E17-9F3A-28976D569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4761</xdr:rowOff>
    </xdr:from>
    <xdr:to>
      <xdr:col>7</xdr:col>
      <xdr:colOff>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C0C5A-99D3-4A03-9064-37AEB53C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6</xdr:row>
      <xdr:rowOff>4761</xdr:rowOff>
    </xdr:from>
    <xdr:to>
      <xdr:col>7</xdr:col>
      <xdr:colOff>0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84F54-B9B8-47C4-BEE2-A72E873C7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1_Servidor1_fev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1_Servidor4_fev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2_Servidor4_mar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3_Servidor4_abr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2_Servidor1_mar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3_Servidor1_abr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1_Servidor2_fev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2_Servidor2_mar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3_Servidor2_abr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1_Servidor3_fev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2_Servidor3_mar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3_Servidor3_ab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21.273217057762871</v>
          </cell>
          <cell r="J36">
            <v>27.17513154131813</v>
          </cell>
        </row>
      </sheetData>
      <sheetData sheetId="1">
        <row r="36">
          <cell r="F36">
            <v>23.166683384671749</v>
          </cell>
        </row>
      </sheetData>
      <sheetData sheetId="2">
        <row r="36">
          <cell r="F36">
            <v>8.4723018983280625</v>
          </cell>
        </row>
      </sheetData>
      <sheetData sheetId="3">
        <row r="36">
          <cell r="F36">
            <v>159.78437358388854</v>
          </cell>
          <cell r="J36">
            <v>316.63671698315159</v>
          </cell>
        </row>
      </sheetData>
      <sheetData sheetId="4">
        <row r="36">
          <cell r="F36">
            <v>437.47538125817124</v>
          </cell>
          <cell r="J36">
            <v>209.68673157575836</v>
          </cell>
        </row>
      </sheetData>
      <sheetData sheetId="5">
        <row r="36">
          <cell r="F36">
            <v>61.817772983256688</v>
          </cell>
          <cell r="J36">
            <v>15.883182657090488</v>
          </cell>
        </row>
      </sheetData>
      <sheetData sheetId="6">
        <row r="36">
          <cell r="F36">
            <v>24.165751822464994</v>
          </cell>
        </row>
      </sheetData>
      <sheetData sheetId="7">
        <row r="36">
          <cell r="F36">
            <v>80.410019215682183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6.1770504967018258</v>
          </cell>
          <cell r="J36">
            <v>5.8532667840014163</v>
          </cell>
        </row>
      </sheetData>
      <sheetData sheetId="1">
        <row r="36">
          <cell r="F36">
            <v>41.51701949280843</v>
          </cell>
        </row>
      </sheetData>
      <sheetData sheetId="2">
        <row r="36">
          <cell r="F36">
            <v>7.0589450360420702</v>
          </cell>
        </row>
      </sheetData>
      <sheetData sheetId="3">
        <row r="36">
          <cell r="F36">
            <v>5.3590678698493237</v>
          </cell>
          <cell r="J36">
            <v>5.2537621345013719</v>
          </cell>
        </row>
      </sheetData>
      <sheetData sheetId="4">
        <row r="36">
          <cell r="F36">
            <v>90.090197650477293</v>
          </cell>
          <cell r="J36">
            <v>69.962792684590099</v>
          </cell>
        </row>
      </sheetData>
      <sheetData sheetId="5">
        <row r="36">
          <cell r="F36">
            <v>101.81748282362852</v>
          </cell>
          <cell r="J36">
            <v>93.498885376639123</v>
          </cell>
        </row>
      </sheetData>
      <sheetData sheetId="6">
        <row r="36">
          <cell r="F36">
            <v>101.35792291310224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5.0838501016396309</v>
          </cell>
          <cell r="J36">
            <v>6.2104516914191246</v>
          </cell>
        </row>
      </sheetData>
      <sheetData sheetId="1">
        <row r="36">
          <cell r="F36">
            <v>56.581119883487496</v>
          </cell>
        </row>
      </sheetData>
      <sheetData sheetId="2">
        <row r="36">
          <cell r="F36">
            <v>4.9222172489690807</v>
          </cell>
        </row>
      </sheetData>
      <sheetData sheetId="3">
        <row r="36">
          <cell r="F36">
            <v>5.0511912231683658</v>
          </cell>
          <cell r="J36">
            <v>5.5452916988770005</v>
          </cell>
        </row>
      </sheetData>
      <sheetData sheetId="4">
        <row r="36">
          <cell r="F36">
            <v>39.765944257071233</v>
          </cell>
          <cell r="J36">
            <v>43.459795773671487</v>
          </cell>
        </row>
      </sheetData>
      <sheetData sheetId="5">
        <row r="36">
          <cell r="F36">
            <v>55.916041550494</v>
          </cell>
          <cell r="J36">
            <v>60.382233519429462</v>
          </cell>
        </row>
      </sheetData>
      <sheetData sheetId="6">
        <row r="36">
          <cell r="F36">
            <v>41.103746155571834</v>
          </cell>
        </row>
      </sheetData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6.6949820580397761</v>
          </cell>
          <cell r="J36">
            <v>6.9457118901227455</v>
          </cell>
        </row>
      </sheetData>
      <sheetData sheetId="1"/>
      <sheetData sheetId="2"/>
      <sheetData sheetId="3">
        <row r="36">
          <cell r="F36">
            <v>4.5989768551845822</v>
          </cell>
          <cell r="J36">
            <v>4.3940606213298725</v>
          </cell>
        </row>
      </sheetData>
      <sheetData sheetId="4">
        <row r="36">
          <cell r="F36">
            <v>47.182340315441138</v>
          </cell>
          <cell r="J36">
            <v>54.855004191134761</v>
          </cell>
        </row>
      </sheetData>
      <sheetData sheetId="5">
        <row r="36">
          <cell r="F36">
            <v>75.506258652943743</v>
          </cell>
          <cell r="J36">
            <v>85.75389237269701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32.748922001441919</v>
          </cell>
          <cell r="J36">
            <v>7.3381471875682278</v>
          </cell>
        </row>
      </sheetData>
      <sheetData sheetId="1">
        <row r="36">
          <cell r="F36">
            <v>15.080579753887918</v>
          </cell>
        </row>
      </sheetData>
      <sheetData sheetId="2">
        <row r="36">
          <cell r="F36">
            <v>68.951236866752367</v>
          </cell>
        </row>
      </sheetData>
      <sheetData sheetId="3">
        <row r="36">
          <cell r="F36">
            <v>58.197868038697123</v>
          </cell>
          <cell r="J36">
            <v>121.67256408835603</v>
          </cell>
        </row>
      </sheetData>
      <sheetData sheetId="4">
        <row r="36">
          <cell r="F36">
            <v>93.307349294614767</v>
          </cell>
          <cell r="J36">
            <v>228.63602331494991</v>
          </cell>
        </row>
      </sheetData>
      <sheetData sheetId="5">
        <row r="36">
          <cell r="F36">
            <v>117.08265224483915</v>
          </cell>
          <cell r="J36">
            <v>9.2663577998044833</v>
          </cell>
        </row>
      </sheetData>
      <sheetData sheetId="6">
        <row r="36">
          <cell r="F36">
            <v>6.7833221628454554</v>
          </cell>
        </row>
      </sheetData>
      <sheetData sheetId="7">
        <row r="36">
          <cell r="F36">
            <v>32.766057460107568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45.158281649318575</v>
          </cell>
          <cell r="J36">
            <v>60.337848273016959</v>
          </cell>
        </row>
      </sheetData>
      <sheetData sheetId="1">
        <row r="36">
          <cell r="F36">
            <v>18.597760999404699</v>
          </cell>
        </row>
      </sheetData>
      <sheetData sheetId="2">
        <row r="36">
          <cell r="F36">
            <v>20.294555628466522</v>
          </cell>
        </row>
      </sheetData>
      <sheetData sheetId="3">
        <row r="36">
          <cell r="F36">
            <v>65.639240578803836</v>
          </cell>
          <cell r="J36">
            <v>116.4523710026057</v>
          </cell>
        </row>
      </sheetData>
      <sheetData sheetId="4">
        <row r="36">
          <cell r="F36">
            <v>30.337221420394506</v>
          </cell>
          <cell r="J36">
            <v>290.78556907826328</v>
          </cell>
        </row>
      </sheetData>
      <sheetData sheetId="5">
        <row r="36">
          <cell r="F36">
            <v>59.608045521258802</v>
          </cell>
          <cell r="J36">
            <v>21.94811196361935</v>
          </cell>
        </row>
      </sheetData>
      <sheetData sheetId="6">
        <row r="36">
          <cell r="F36">
            <v>30.411379065509209</v>
          </cell>
        </row>
      </sheetData>
      <sheetData sheetId="7">
        <row r="36">
          <cell r="F36">
            <v>30.319569500845141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107.65086956566887</v>
          </cell>
          <cell r="J36">
            <v>32.846197472582553</v>
          </cell>
        </row>
      </sheetData>
      <sheetData sheetId="1">
        <row r="36">
          <cell r="F36">
            <v>28.944700201136385</v>
          </cell>
        </row>
      </sheetData>
      <sheetData sheetId="2">
        <row r="36">
          <cell r="F36">
            <v>207.02940999864751</v>
          </cell>
        </row>
      </sheetData>
      <sheetData sheetId="3">
        <row r="36">
          <cell r="F36">
            <v>45.375093004249592</v>
          </cell>
          <cell r="J36">
            <v>65.521781431572165</v>
          </cell>
        </row>
      </sheetData>
      <sheetData sheetId="4">
        <row r="36">
          <cell r="F36">
            <v>9.8266094009014662</v>
          </cell>
          <cell r="J36">
            <v>24.87234398500696</v>
          </cell>
        </row>
      </sheetData>
      <sheetData sheetId="5">
        <row r="36">
          <cell r="F36">
            <v>176.09682792102799</v>
          </cell>
          <cell r="J36">
            <v>135.43816656378698</v>
          </cell>
        </row>
      </sheetData>
      <sheetData sheetId="6">
        <row r="36">
          <cell r="F36">
            <v>203.41468831338267</v>
          </cell>
        </row>
      </sheetData>
      <sheetData sheetId="7">
        <row r="36">
          <cell r="F36">
            <v>428.31331144598488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16.255726499921185</v>
          </cell>
          <cell r="J36">
            <v>66.106677584170754</v>
          </cell>
        </row>
      </sheetData>
      <sheetData sheetId="1">
        <row r="36">
          <cell r="F36">
            <v>21.266961304082436</v>
          </cell>
        </row>
      </sheetData>
      <sheetData sheetId="2">
        <row r="36">
          <cell r="F36">
            <v>15.849773333719597</v>
          </cell>
        </row>
      </sheetData>
      <sheetData sheetId="3">
        <row r="36">
          <cell r="F36">
            <v>36.009701561256058</v>
          </cell>
          <cell r="J36">
            <v>48.508458785329992</v>
          </cell>
        </row>
      </sheetData>
      <sheetData sheetId="4">
        <row r="36">
          <cell r="F36">
            <v>12.652141887673585</v>
          </cell>
          <cell r="J36">
            <v>17.343238940161914</v>
          </cell>
        </row>
      </sheetData>
      <sheetData sheetId="5">
        <row r="36">
          <cell r="F36">
            <v>170.41746883100089</v>
          </cell>
          <cell r="J36">
            <v>204.06854337506988</v>
          </cell>
        </row>
      </sheetData>
      <sheetData sheetId="6">
        <row r="36">
          <cell r="F36">
            <v>218.74383200316583</v>
          </cell>
        </row>
      </sheetData>
      <sheetData sheetId="7">
        <row r="36">
          <cell r="F36">
            <v>189.05061200113531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44.843290174485944</v>
          </cell>
          <cell r="J36">
            <v>95.413688207303395</v>
          </cell>
        </row>
      </sheetData>
      <sheetData sheetId="1">
        <row r="36">
          <cell r="F36">
            <v>30.660725194796225</v>
          </cell>
        </row>
      </sheetData>
      <sheetData sheetId="2">
        <row r="36">
          <cell r="F36">
            <v>67.978623058643564</v>
          </cell>
        </row>
      </sheetData>
      <sheetData sheetId="3">
        <row r="36">
          <cell r="F36">
            <v>35.853365170446885</v>
          </cell>
          <cell r="J36">
            <v>42.355098120588941</v>
          </cell>
        </row>
      </sheetData>
      <sheetData sheetId="4">
        <row r="36">
          <cell r="F36">
            <v>8.9478351998761951</v>
          </cell>
          <cell r="J36">
            <v>15.765469281316266</v>
          </cell>
        </row>
      </sheetData>
      <sheetData sheetId="5">
        <row r="36">
          <cell r="F36">
            <v>299.71354034201818</v>
          </cell>
          <cell r="J36">
            <v>379.50117800263416</v>
          </cell>
        </row>
      </sheetData>
      <sheetData sheetId="6">
        <row r="36">
          <cell r="F36">
            <v>359.63796584474164</v>
          </cell>
        </row>
      </sheetData>
      <sheetData sheetId="7">
        <row r="36">
          <cell r="F36">
            <v>60.518060709676512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2.05034021132666</v>
          </cell>
          <cell r="J36">
            <v>2.4884942120650497</v>
          </cell>
        </row>
      </sheetData>
      <sheetData sheetId="1">
        <row r="36">
          <cell r="F36">
            <v>101.89957212478996</v>
          </cell>
        </row>
      </sheetData>
      <sheetData sheetId="2">
        <row r="36">
          <cell r="F36">
            <v>4.8943869138702052</v>
          </cell>
        </row>
      </sheetData>
      <sheetData sheetId="3">
        <row r="36">
          <cell r="F36">
            <v>14.698420616703753</v>
          </cell>
          <cell r="J36">
            <v>15.601920140228096</v>
          </cell>
        </row>
      </sheetData>
      <sheetData sheetId="4">
        <row r="36">
          <cell r="F36">
            <v>2.1591267416638442</v>
          </cell>
          <cell r="J36">
            <v>2.3714641417700535</v>
          </cell>
        </row>
      </sheetData>
      <sheetData sheetId="5">
        <row r="36">
          <cell r="F36">
            <v>47.782915115075525</v>
          </cell>
          <cell r="J36">
            <v>48.123943064101738</v>
          </cell>
        </row>
      </sheetData>
      <sheetData sheetId="6">
        <row r="36">
          <cell r="F36">
            <v>20.37893146490525</v>
          </cell>
        </row>
      </sheetData>
      <sheetData sheetId="7">
        <row r="36">
          <cell r="F36">
            <v>271.74799127183144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2.3041798245413836</v>
          </cell>
          <cell r="J36">
            <v>2.1179032486563338</v>
          </cell>
        </row>
      </sheetData>
      <sheetData sheetId="1">
        <row r="36">
          <cell r="F36">
            <v>18.824158008452443</v>
          </cell>
        </row>
      </sheetData>
      <sheetData sheetId="2">
        <row r="36">
          <cell r="F36">
            <v>4.4038395918639077</v>
          </cell>
        </row>
      </sheetData>
      <sheetData sheetId="3">
        <row r="36">
          <cell r="F36">
            <v>6.9148149413782933</v>
          </cell>
          <cell r="J36">
            <v>7.846179910280771</v>
          </cell>
        </row>
      </sheetData>
      <sheetData sheetId="4">
        <row r="36">
          <cell r="F36">
            <v>2.4469695412013595</v>
          </cell>
          <cell r="J36">
            <v>2.1621417532498963</v>
          </cell>
        </row>
      </sheetData>
      <sheetData sheetId="5">
        <row r="36">
          <cell r="F36">
            <v>24.396922391491564</v>
          </cell>
          <cell r="J36">
            <v>7.1127028624464295</v>
          </cell>
        </row>
      </sheetData>
      <sheetData sheetId="6">
        <row r="36">
          <cell r="F36">
            <v>13.501540309801674</v>
          </cell>
        </row>
      </sheetData>
      <sheetData sheetId="7">
        <row r="36">
          <cell r="F36">
            <v>24.396922391491564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11.193630348674896</v>
          </cell>
          <cell r="J36">
            <v>11.34214031013987</v>
          </cell>
        </row>
      </sheetData>
      <sheetData sheetId="1">
        <row r="36">
          <cell r="F36">
            <v>44.431010077607667</v>
          </cell>
        </row>
      </sheetData>
      <sheetData sheetId="2">
        <row r="36">
          <cell r="F36">
            <v>2.7922134789588284</v>
          </cell>
        </row>
      </sheetData>
      <sheetData sheetId="3">
        <row r="36">
          <cell r="F36">
            <v>12.852843542133094</v>
          </cell>
          <cell r="J36">
            <v>9.2316605182026272</v>
          </cell>
        </row>
      </sheetData>
      <sheetData sheetId="4">
        <row r="36">
          <cell r="F36">
            <v>4.5388257211638212</v>
          </cell>
          <cell r="J36">
            <v>3.8527680976246925</v>
          </cell>
        </row>
      </sheetData>
      <sheetData sheetId="5">
        <row r="36">
          <cell r="F36">
            <v>26.155229593327451</v>
          </cell>
        </row>
      </sheetData>
      <sheetData sheetId="6">
        <row r="36">
          <cell r="F36">
            <v>9.4735919472048327</v>
          </cell>
        </row>
      </sheetData>
      <sheetData sheetId="7">
        <row r="36">
          <cell r="F36">
            <v>26.155229593327451</v>
          </cell>
          <cell r="J36">
            <v>18.778349876235829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161E-750B-4A02-9298-D1F8018FE27E}">
  <dimension ref="A1:G5"/>
  <sheetViews>
    <sheetView workbookViewId="0">
      <selection activeCell="B2" sqref="B2:G5"/>
    </sheetView>
  </sheetViews>
  <sheetFormatPr defaultRowHeight="14.5" x14ac:dyDescent="0.35"/>
  <cols>
    <col min="1" max="1" width="16.54296875" bestFit="1" customWidth="1"/>
    <col min="2" max="2" width="20.81640625" bestFit="1" customWidth="1"/>
    <col min="3" max="3" width="18.453125" bestFit="1" customWidth="1"/>
    <col min="4" max="4" width="22.453125" bestFit="1" customWidth="1"/>
    <col min="5" max="5" width="19.81640625" bestFit="1" customWidth="1"/>
    <col min="6" max="6" width="21.26953125" bestFit="1" customWidth="1"/>
    <col min="7" max="7" width="18.81640625" bestFit="1" customWidth="1"/>
  </cols>
  <sheetData>
    <row r="1" spans="1:7" ht="23.5" x14ac:dyDescent="0.55000000000000004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3.5" x14ac:dyDescent="0.55000000000000004">
      <c r="A2" s="1" t="s">
        <v>7</v>
      </c>
      <c r="B2" s="2">
        <f>[1]CPU_Media!$F$36</f>
        <v>21.273217057762871</v>
      </c>
      <c r="C2" s="2">
        <f>[1]CPU_Media!$J$36</f>
        <v>27.17513154131813</v>
      </c>
      <c r="D2" s="2">
        <f>[2]CPU_Media!$F$36</f>
        <v>32.748922001441919</v>
      </c>
      <c r="E2" s="2">
        <f>[2]CPU_Media!$J$36</f>
        <v>7.3381471875682278</v>
      </c>
      <c r="F2" s="2">
        <f>[3]CPU_Media!$F$36</f>
        <v>45.158281649318575</v>
      </c>
      <c r="G2" s="2">
        <f>[3]CPU_Media!$J$36</f>
        <v>60.337848273016959</v>
      </c>
    </row>
    <row r="3" spans="1:7" ht="23.5" x14ac:dyDescent="0.55000000000000004">
      <c r="A3" s="1" t="s">
        <v>8</v>
      </c>
      <c r="B3" s="2">
        <f>[4]CPU_Media!$F$36</f>
        <v>107.65086956566887</v>
      </c>
      <c r="C3" s="2">
        <f>[4]CPU_Media!$J$36</f>
        <v>32.846197472582553</v>
      </c>
      <c r="D3" s="2">
        <f>[5]CPU_Media!$F$36</f>
        <v>16.255726499921185</v>
      </c>
      <c r="E3" s="2">
        <f>[5]CPU_Media!$J$36</f>
        <v>66.106677584170754</v>
      </c>
      <c r="F3" s="2">
        <f>[6]CPU_Media!$F$36</f>
        <v>44.843290174485944</v>
      </c>
      <c r="G3" s="2">
        <f>[6]CPU_Media!$J$36</f>
        <v>95.413688207303395</v>
      </c>
    </row>
    <row r="4" spans="1:7" ht="23.5" x14ac:dyDescent="0.55000000000000004">
      <c r="A4" s="1" t="s">
        <v>9</v>
      </c>
      <c r="B4" s="2">
        <f>[7]CPU_Media!$F$36</f>
        <v>2.05034021132666</v>
      </c>
      <c r="C4" s="2">
        <f>[7]CPU_Media!$J$36</f>
        <v>2.4884942120650497</v>
      </c>
      <c r="D4" s="2">
        <f>[8]CPU_Media!$F$36</f>
        <v>2.3041798245413836</v>
      </c>
      <c r="E4" s="2">
        <f>[8]CPU_Media!$J$36</f>
        <v>2.1179032486563338</v>
      </c>
      <c r="F4" s="2">
        <f>[9]CPU_Media!$F$36</f>
        <v>11.193630348674896</v>
      </c>
      <c r="G4" s="2">
        <f>[9]CPU_Media!$J$36</f>
        <v>11.34214031013987</v>
      </c>
    </row>
    <row r="5" spans="1:7" ht="23.5" x14ac:dyDescent="0.55000000000000004">
      <c r="A5" s="1" t="s">
        <v>10</v>
      </c>
      <c r="B5" s="2">
        <f>[10]CPU_Media!$F$36</f>
        <v>6.1770504967018258</v>
      </c>
      <c r="C5" s="2">
        <f>[10]CPU_Media!$J$36</f>
        <v>5.8532667840014163</v>
      </c>
      <c r="D5" s="2">
        <f>[11]CPU_Media!$F$36</f>
        <v>5.0838501016396309</v>
      </c>
      <c r="E5" s="2">
        <f>[11]CPU_Media!$J$36</f>
        <v>6.2104516914191246</v>
      </c>
      <c r="F5" s="2">
        <f>[12]CPU_Media!$F$36</f>
        <v>6.6949820580397761</v>
      </c>
      <c r="G5" s="2">
        <f>[12]CPU_Media!$J$36</f>
        <v>6.9457118901227455</v>
      </c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0472D7F-9C0B-41DC-BA9B-A5F845ACF649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B2:G5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45C-1AC6-4C13-AC64-BDEC40DF2A46}">
  <dimension ref="A1:G5"/>
  <sheetViews>
    <sheetView workbookViewId="0">
      <selection activeCell="B2" sqref="B2:G5"/>
    </sheetView>
  </sheetViews>
  <sheetFormatPr defaultRowHeight="14.5" x14ac:dyDescent="0.35"/>
  <cols>
    <col min="1" max="1" width="16.54296875" bestFit="1" customWidth="1"/>
    <col min="2" max="2" width="20.81640625" bestFit="1" customWidth="1"/>
    <col min="3" max="3" width="18.453125" bestFit="1" customWidth="1"/>
    <col min="4" max="4" width="22.453125" bestFit="1" customWidth="1"/>
    <col min="5" max="5" width="19.81640625" bestFit="1" customWidth="1"/>
    <col min="6" max="6" width="21.26953125" bestFit="1" customWidth="1"/>
    <col min="7" max="7" width="18.81640625" bestFit="1" customWidth="1"/>
  </cols>
  <sheetData>
    <row r="1" spans="1:7" ht="23.5" x14ac:dyDescent="0.55000000000000004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3.5" x14ac:dyDescent="0.55000000000000004">
      <c r="A2" s="1" t="s">
        <v>7</v>
      </c>
      <c r="B2" s="2">
        <f>[1]NetIn_Media!$F$36</f>
        <v>159.78437358388854</v>
      </c>
      <c r="C2" s="2">
        <f>[1]NetIn_Media!$J$36</f>
        <v>316.63671698315159</v>
      </c>
      <c r="D2" s="2">
        <f>[2]NetIn_Media!$F$36</f>
        <v>58.197868038697123</v>
      </c>
      <c r="E2" s="2">
        <f>[2]NetIn_Media!$J$36</f>
        <v>121.67256408835603</v>
      </c>
      <c r="F2" s="2">
        <f>[3]NetIn_Media!$F$36</f>
        <v>65.639240578803836</v>
      </c>
      <c r="G2" s="2">
        <f>[3]NetIn_Media!$J$36</f>
        <v>116.4523710026057</v>
      </c>
    </row>
    <row r="3" spans="1:7" ht="23.5" x14ac:dyDescent="0.55000000000000004">
      <c r="A3" s="1" t="s">
        <v>8</v>
      </c>
      <c r="B3" s="2">
        <f>[4]NetIn_Media!$F$36</f>
        <v>45.375093004249592</v>
      </c>
      <c r="C3" s="2">
        <f>[4]NetIn_Media!$J$36</f>
        <v>65.521781431572165</v>
      </c>
      <c r="D3" s="2">
        <f>[5]NetIn_Media!$F$36</f>
        <v>36.009701561256058</v>
      </c>
      <c r="E3" s="2">
        <f>[5]NetIn_Media!$J$36</f>
        <v>48.508458785329992</v>
      </c>
      <c r="F3" s="2">
        <f>[6]NetIn_Media!$F$36</f>
        <v>35.853365170446885</v>
      </c>
      <c r="G3" s="2">
        <f>[6]NetIn_Media!$J$36</f>
        <v>42.355098120588941</v>
      </c>
    </row>
    <row r="4" spans="1:7" ht="23.5" x14ac:dyDescent="0.55000000000000004">
      <c r="A4" s="1" t="s">
        <v>9</v>
      </c>
      <c r="B4" s="2">
        <f>[7]NetIn_Media!$F$36</f>
        <v>14.698420616703753</v>
      </c>
      <c r="C4" s="2">
        <f>[7]NetIn_Media!$J$36</f>
        <v>15.601920140228096</v>
      </c>
      <c r="D4" s="2">
        <f>[8]NetIn_Media!$F$36</f>
        <v>6.9148149413782933</v>
      </c>
      <c r="E4" s="2">
        <f>[8]NetIn_Media!$J$36</f>
        <v>7.846179910280771</v>
      </c>
      <c r="F4" s="2">
        <f>[9]NetIn_Media!$F$36</f>
        <v>12.852843542133094</v>
      </c>
      <c r="G4" s="2">
        <f>[9]NetIn_Media!$J$36</f>
        <v>9.2316605182026272</v>
      </c>
    </row>
    <row r="5" spans="1:7" ht="23.5" x14ac:dyDescent="0.55000000000000004">
      <c r="A5" s="1" t="s">
        <v>10</v>
      </c>
      <c r="B5" s="2">
        <f>[10]NetIn_Media!$F$36</f>
        <v>5.3590678698493237</v>
      </c>
      <c r="C5" s="2">
        <f>[10]NetIn_Media!$J$36</f>
        <v>5.2537621345013719</v>
      </c>
      <c r="D5" s="2">
        <f>[11]NetIn_Media!$F$36</f>
        <v>5.0511912231683658</v>
      </c>
      <c r="E5" s="2">
        <f>[11]NetIn_Media!$J$36</f>
        <v>5.5452916988770005</v>
      </c>
      <c r="F5" s="2">
        <f>[12]NetIn_Media!$F$36</f>
        <v>4.5989768551845822</v>
      </c>
      <c r="G5" s="2">
        <f>[12]NetIn_Media!$J$36</f>
        <v>4.3940606213298725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C4DC12B-E97B-4AAB-8E15-0A0F63DC52C9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0800-0B81-4169-A124-011BD0EAA16B}">
  <dimension ref="A1:G5"/>
  <sheetViews>
    <sheetView workbookViewId="0">
      <selection activeCell="B2" sqref="B2:G5"/>
    </sheetView>
  </sheetViews>
  <sheetFormatPr defaultRowHeight="14.5" x14ac:dyDescent="0.35"/>
  <cols>
    <col min="1" max="1" width="16.54296875" bestFit="1" customWidth="1"/>
    <col min="2" max="2" width="20.81640625" bestFit="1" customWidth="1"/>
    <col min="3" max="3" width="18.453125" bestFit="1" customWidth="1"/>
    <col min="4" max="4" width="22.453125" bestFit="1" customWidth="1"/>
    <col min="5" max="5" width="19.81640625" bestFit="1" customWidth="1"/>
    <col min="6" max="6" width="21.26953125" bestFit="1" customWidth="1"/>
    <col min="7" max="7" width="18.81640625" bestFit="1" customWidth="1"/>
  </cols>
  <sheetData>
    <row r="1" spans="1:7" ht="23.5" x14ac:dyDescent="0.55000000000000004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3.5" x14ac:dyDescent="0.55000000000000004">
      <c r="A2" s="1" t="s">
        <v>7</v>
      </c>
      <c r="B2" s="2">
        <f>[1]NetOut_Media!$F$36</f>
        <v>437.47538125817124</v>
      </c>
      <c r="C2" s="2">
        <f>[1]NetOut_Media!$J$36</f>
        <v>209.68673157575836</v>
      </c>
      <c r="D2" s="2">
        <f>[2]NetOut_Media!$F$36</f>
        <v>93.307349294614767</v>
      </c>
      <c r="E2" s="2">
        <f>[2]NetOut_Media!$J$36</f>
        <v>228.63602331494991</v>
      </c>
      <c r="F2" s="2">
        <f>[3]NetOut_Media!$F$36</f>
        <v>30.337221420394506</v>
      </c>
      <c r="G2" s="2">
        <f>[3]NetOut_Media!$J$36</f>
        <v>290.78556907826328</v>
      </c>
    </row>
    <row r="3" spans="1:7" ht="23.5" x14ac:dyDescent="0.55000000000000004">
      <c r="A3" s="1" t="s">
        <v>8</v>
      </c>
      <c r="B3" s="2">
        <f>[4]NetOut_Media!$F$36</f>
        <v>9.8266094009014662</v>
      </c>
      <c r="C3" s="2">
        <f>[4]NetOut_Media!$J$36</f>
        <v>24.87234398500696</v>
      </c>
      <c r="D3" s="2">
        <f>[5]NetOut_Media!$F$36</f>
        <v>12.652141887673585</v>
      </c>
      <c r="E3" s="2">
        <f>[5]NetOut_Media!$J$36</f>
        <v>17.343238940161914</v>
      </c>
      <c r="F3" s="2">
        <f>[6]NetOut_Media!$F$36</f>
        <v>8.9478351998761951</v>
      </c>
      <c r="G3" s="2">
        <f>[6]NetOut_Media!$J$36</f>
        <v>15.765469281316266</v>
      </c>
    </row>
    <row r="4" spans="1:7" ht="23.5" x14ac:dyDescent="0.55000000000000004">
      <c r="A4" s="1" t="s">
        <v>9</v>
      </c>
      <c r="B4" s="2">
        <f>[7]NetOut_Media!$F$36</f>
        <v>2.1591267416638442</v>
      </c>
      <c r="C4" s="2">
        <f>[7]NetOut_Media!$J$36</f>
        <v>2.3714641417700535</v>
      </c>
      <c r="D4" s="2">
        <f>[8]NetOut_Media!$F$36</f>
        <v>2.4469695412013595</v>
      </c>
      <c r="E4" s="2">
        <f>[8]NetOut_Media!$J$36</f>
        <v>2.1621417532498963</v>
      </c>
      <c r="F4" s="2">
        <f>[9]NetOut_Media!$F$36</f>
        <v>4.5388257211638212</v>
      </c>
      <c r="G4" s="2">
        <f>[9]NetOut_Media!$J$36</f>
        <v>3.8527680976246925</v>
      </c>
    </row>
    <row r="5" spans="1:7" ht="23.5" x14ac:dyDescent="0.55000000000000004">
      <c r="A5" s="1" t="s">
        <v>10</v>
      </c>
      <c r="B5" s="2">
        <f>[10]NetOut_Media!$F$36</f>
        <v>90.090197650477293</v>
      </c>
      <c r="C5" s="2">
        <f>[10]NetOut_Media!$J$36</f>
        <v>69.962792684590099</v>
      </c>
      <c r="D5" s="2">
        <f>[11]NetOut_Media!$F$36</f>
        <v>39.765944257071233</v>
      </c>
      <c r="E5" s="2">
        <f>[11]NetOut_Media!$J$36</f>
        <v>43.459795773671487</v>
      </c>
      <c r="F5" s="2">
        <f>[12]NetOut_Media!$F$36</f>
        <v>47.182340315441138</v>
      </c>
      <c r="G5" s="2">
        <f>[12]NetOut_Media!$J$36</f>
        <v>54.855004191134761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1C4995D-F5D9-4B9F-A13F-45BC8ED91C27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B2:G5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5507-426A-4191-9852-47F2356828B5}">
  <dimension ref="A1:G5"/>
  <sheetViews>
    <sheetView tabSelected="1" workbookViewId="0">
      <selection activeCell="N17" sqref="N17"/>
    </sheetView>
  </sheetViews>
  <sheetFormatPr defaultRowHeight="14.5" x14ac:dyDescent="0.35"/>
  <cols>
    <col min="1" max="1" width="16.54296875" bestFit="1" customWidth="1"/>
    <col min="2" max="2" width="20.81640625" bestFit="1" customWidth="1"/>
    <col min="3" max="3" width="18.453125" bestFit="1" customWidth="1"/>
    <col min="4" max="4" width="22.453125" bestFit="1" customWidth="1"/>
    <col min="5" max="5" width="19.81640625" bestFit="1" customWidth="1"/>
    <col min="6" max="6" width="21.26953125" bestFit="1" customWidth="1"/>
    <col min="7" max="7" width="18.81640625" bestFit="1" customWidth="1"/>
  </cols>
  <sheetData>
    <row r="1" spans="1:7" ht="23.5" x14ac:dyDescent="0.55000000000000004">
      <c r="A1" s="1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23.5" x14ac:dyDescent="0.55000000000000004">
      <c r="A2" s="1" t="s">
        <v>7</v>
      </c>
      <c r="B2" s="2">
        <f>[1]Disk_Media!$F$36</f>
        <v>61.817772983256688</v>
      </c>
      <c r="C2" s="2">
        <f>[1]Disk_Media!$J$36</f>
        <v>15.883182657090488</v>
      </c>
      <c r="D2" s="2">
        <f>[2]Disk_Media!$F$36</f>
        <v>117.08265224483915</v>
      </c>
      <c r="E2" s="2">
        <f>[2]Disk_Media!$J$36</f>
        <v>9.2663577998044833</v>
      </c>
      <c r="F2" s="2">
        <f>[3]Disk_Media!$F$36</f>
        <v>59.608045521258802</v>
      </c>
      <c r="G2" s="2">
        <f>[3]Disk_Media!$J$36</f>
        <v>21.94811196361935</v>
      </c>
    </row>
    <row r="3" spans="1:7" ht="23.5" x14ac:dyDescent="0.55000000000000004">
      <c r="A3" s="1" t="s">
        <v>8</v>
      </c>
      <c r="B3" s="2">
        <f>[4]Disk_Media!$F$36</f>
        <v>176.09682792102799</v>
      </c>
      <c r="C3" s="2">
        <f>[4]Disk_Media!$J$36</f>
        <v>135.43816656378698</v>
      </c>
      <c r="D3" s="2">
        <f>[5]Disk_Media!$F$36</f>
        <v>170.41746883100089</v>
      </c>
      <c r="E3" s="2">
        <f>[5]Disk_Media!$J$36</f>
        <v>204.06854337506988</v>
      </c>
      <c r="F3" s="2">
        <f>[6]Disk_Media!$F$36</f>
        <v>299.71354034201818</v>
      </c>
      <c r="G3" s="2">
        <f>[6]Disk_Media!$J$36</f>
        <v>379.50117800263416</v>
      </c>
    </row>
    <row r="4" spans="1:7" ht="23.5" x14ac:dyDescent="0.55000000000000004">
      <c r="A4" s="1" t="s">
        <v>9</v>
      </c>
      <c r="B4" s="2">
        <f>[7]Disk_Media!$F$36</f>
        <v>47.782915115075525</v>
      </c>
      <c r="C4" s="2">
        <f>[7]Disk_Media!$J$36</f>
        <v>48.123943064101738</v>
      </c>
      <c r="D4" s="2">
        <f>[8]Disk_Media!$F$36</f>
        <v>24.396922391491564</v>
      </c>
      <c r="E4" s="2">
        <f>[8]Disk_Media!$J$36</f>
        <v>7.1127028624464295</v>
      </c>
      <c r="F4" s="2">
        <f>[9]Disk_Min!$F$36</f>
        <v>26.155229593327451</v>
      </c>
      <c r="G4" s="2">
        <f>[9]Disk_Min!$J$36</f>
        <v>18.778349876235829</v>
      </c>
    </row>
    <row r="5" spans="1:7" ht="23.5" x14ac:dyDescent="0.55000000000000004">
      <c r="A5" s="1" t="s">
        <v>10</v>
      </c>
      <c r="B5" s="2">
        <f>[10]Disk_Media!$F$36</f>
        <v>101.81748282362852</v>
      </c>
      <c r="C5" s="2">
        <f>[10]Disk_Media!$J$36</f>
        <v>93.498885376639123</v>
      </c>
      <c r="D5" s="2">
        <f>[11]Disk_Media!$F$36</f>
        <v>55.916041550494</v>
      </c>
      <c r="E5" s="2">
        <f>[11]Disk_Media!$J$36</f>
        <v>60.382233519429462</v>
      </c>
      <c r="F5" s="2">
        <f>[12]Disk_Media!$F$36</f>
        <v>75.506258652943743</v>
      </c>
      <c r="G5" s="2">
        <f>[12]Disk_Media!$J$36</f>
        <v>85.75389237269701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B0192DD-3957-49A4-9E12-0AFE0386BBC8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3TrafficLights1" iconId="0"/>
            </x14:iconSet>
          </x14:cfRule>
          <xm:sqref>B2:G5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MAPE_CPU_Media</vt:lpstr>
      <vt:lpstr>MAPE_NetIn_Media</vt:lpstr>
      <vt:lpstr>MAPE_NetOut_Media</vt:lpstr>
      <vt:lpstr>MAPE_DiskWr_Media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2021-02-19T01:24:49Z</dcterms:created>
  <dcterms:modified xsi:type="dcterms:W3CDTF">2021-03-03T04:44:16Z</dcterms:modified>
</cp:coreProperties>
</file>