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"/>
    </mc:Choice>
  </mc:AlternateContent>
  <xr:revisionPtr revIDLastSave="4" documentId="8_{A9FCC23E-D8F9-4453-AEA0-FD1D47D00DFD}" xr6:coauthVersionLast="46" xr6:coauthVersionMax="46" xr10:uidLastSave="{4B494CFF-39D7-4DE7-8002-CD3A6A2F9B41}"/>
  <bookViews>
    <workbookView xWindow="-110" yWindow="-110" windowWidth="32220" windowHeight="17760" activeTab="1" xr2:uid="{C040F9DC-9A81-4A31-8AF6-687E2984BBB6}"/>
  </bookViews>
  <sheets>
    <sheet name="MAPE_NetOut_GM" sheetId="1" r:id="rId1"/>
    <sheet name="MAPE_NetOut_BI" sheetId="2" r:id="rId2"/>
    <sheet name="Similaridade_GM_x_BI" sheetId="5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0" i="2"/>
  <c r="B9" i="2"/>
  <c r="B8" i="2"/>
  <c r="B17" i="2" s="1"/>
  <c r="B17" i="1"/>
  <c r="B16" i="1"/>
  <c r="B15" i="1"/>
  <c r="B14" i="1"/>
  <c r="B11" i="1"/>
  <c r="B10" i="1"/>
  <c r="B9" i="1"/>
  <c r="B8" i="1"/>
  <c r="B2" i="1"/>
  <c r="B3" i="1"/>
  <c r="B4" i="1"/>
  <c r="B5" i="1"/>
  <c r="B4" i="2"/>
  <c r="B14" i="2" l="1"/>
  <c r="B15" i="2"/>
  <c r="B16" i="2"/>
  <c r="B3" i="2"/>
  <c r="B2" i="2" l="1"/>
  <c r="B5" i="2" l="1"/>
  <c r="B5" i="5" l="1"/>
  <c r="B4" i="5" l="1"/>
  <c r="B3" i="5" l="1"/>
  <c r="B2" i="5" l="1"/>
  <c r="B9" i="5" l="1"/>
  <c r="B8" i="5"/>
</calcChain>
</file>

<file path=xl/sharedStrings.xml><?xml version="1.0" encoding="utf-8"?>
<sst xmlns="http://schemas.openxmlformats.org/spreadsheetml/2006/main" count="46" uniqueCount="16">
  <si>
    <t>Servidores</t>
  </si>
  <si>
    <t>Servidor 1</t>
  </si>
  <si>
    <t>Servidor 2</t>
  </si>
  <si>
    <t>Servidor 3</t>
  </si>
  <si>
    <t>Servidor 4</t>
  </si>
  <si>
    <t>Previsão Fraca</t>
  </si>
  <si>
    <t>Previsão Razoável</t>
  </si>
  <si>
    <t>Previsão Boa</t>
  </si>
  <si>
    <t>Escala MAPE</t>
  </si>
  <si>
    <t>Previsão Excelente</t>
  </si>
  <si>
    <t>Contagem</t>
  </si>
  <si>
    <t>Equivalente</t>
  </si>
  <si>
    <t>Comparação</t>
  </si>
  <si>
    <t>Divergente</t>
  </si>
  <si>
    <t>NetOut_media</t>
  </si>
  <si>
    <t>NetIn_media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</si>
</sst>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4" fillId="0" borderId="0" xfId="0" applyNumberFormat="1" applyFont="1"/>
  </cellXfs>
  <cellStyles count="1">
    <cellStyle name="Normal" xfId="0" builtinId="0"/>
  </cellStyles>
  <dxfs count="32"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5859369485210157"/>
          <c:y val="0.28412685472711258"/>
          <c:w val="0.6097656850138895"/>
          <c:h val="0.45576649639482764"/>
        </c:manualLayout>
      </c:layout>
      <c:pieChart>
        <c:varyColors val="1"/>
        <c:ser>
          <c:idx val="0"/>
          <c:order val="0"/>
          <c:tx>
            <c:strRef>
              <c:f>MAPE_NetOut_GM!$B$13</c:f>
              <c:strCache>
                <c:ptCount val="1"/>
                <c:pt idx="0">
                  <c:v>Contagem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EA-4522-8DA3-A73BA1DBFE5C}"/>
              </c:ext>
            </c:extLst>
          </c:dPt>
          <c:dPt>
            <c:idx val="1"/>
            <c:bubble3D val="0"/>
            <c:explosion val="1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EA-4522-8DA3-A73BA1DBFE5C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EA-4522-8DA3-A73BA1DBFE5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9EA-4522-8DA3-A73BA1DBFE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MAPE_NetOut_GM!$A$14:$A$17</c:f>
              <c:strCache>
                <c:ptCount val="4"/>
                <c:pt idx="0">
                  <c:v>Previsão Fraca</c:v>
                </c:pt>
                <c:pt idx="1">
                  <c:v>Previsão Razoável</c:v>
                </c:pt>
                <c:pt idx="2">
                  <c:v>Previsão Boa</c:v>
                </c:pt>
                <c:pt idx="3">
                  <c:v>Previsão Excelente</c:v>
                </c:pt>
              </c:strCache>
            </c:strRef>
          </c:cat>
          <c:val>
            <c:numRef>
              <c:f>MAPE_NetOut_GM!$B$14:$B$17</c:f>
              <c:numCache>
                <c:formatCode>0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1-4370-8098-7D9C9318985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327290925690085E-2"/>
          <c:y val="0.15165582563049179"/>
          <c:w val="0.27146790310475455"/>
          <c:h val="0.7365429321334833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824560346854442"/>
          <c:y val="0.29048758981078227"/>
          <c:w val="0.58245625571038662"/>
          <c:h val="0.43241698252180494"/>
        </c:manualLayout>
      </c:layout>
      <c:pieChart>
        <c:varyColors val="1"/>
        <c:ser>
          <c:idx val="0"/>
          <c:order val="0"/>
          <c:tx>
            <c:strRef>
              <c:f>MAPE_NetOut_BI!$B$13</c:f>
              <c:strCache>
                <c:ptCount val="1"/>
                <c:pt idx="0">
                  <c:v>Contagem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EA-4522-8DA3-A73BA1DBFE5C}"/>
              </c:ext>
            </c:extLst>
          </c:dPt>
          <c:dPt>
            <c:idx val="1"/>
            <c:bubble3D val="0"/>
            <c:explosion val="1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EA-4522-8DA3-A73BA1DBFE5C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EA-4522-8DA3-A73BA1DBFE5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9EA-4522-8DA3-A73BA1DBFE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MAPE_NetOut_BI!$A$14:$A$17</c:f>
              <c:strCache>
                <c:ptCount val="4"/>
                <c:pt idx="0">
                  <c:v>Previsão Fraca</c:v>
                </c:pt>
                <c:pt idx="1">
                  <c:v>Previsão Razoável</c:v>
                </c:pt>
                <c:pt idx="2">
                  <c:v>Previsão Boa</c:v>
                </c:pt>
                <c:pt idx="3">
                  <c:v>Previsão Excelente</c:v>
                </c:pt>
              </c:strCache>
            </c:strRef>
          </c:cat>
          <c:val>
            <c:numRef>
              <c:f>MAPE_NetOut_BI!$B$14:$B$17</c:f>
              <c:numCache>
                <c:formatCode>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1-4370-8098-7D9C9318985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327290925690085E-2"/>
          <c:y val="0.15165582563049179"/>
          <c:w val="0.27146790310475455"/>
          <c:h val="0.7365429321334833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Porcentagem de similaridade</a:t>
            </a:r>
            <a:r>
              <a:rPr lang="pt-BR" baseline="0"/>
              <a:t> na escala MAPE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2A-4437-AAFE-5F90C57A1D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2A-4437-AAFE-5F90C57A1D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Similaridade_GM_x_BI!$A$8:$A$9</c:f>
              <c:strCache>
                <c:ptCount val="2"/>
                <c:pt idx="0">
                  <c:v>Equivalente</c:v>
                </c:pt>
                <c:pt idx="1">
                  <c:v>Divergente</c:v>
                </c:pt>
              </c:strCache>
            </c:strRef>
          </c:cat>
          <c:val>
            <c:numRef>
              <c:f>Similaridade_GM_x_BI!$B$8:$B$9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E-42E1-996C-1B95088077A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21167</xdr:colOff>
      <xdr:row>0</xdr:row>
      <xdr:rowOff>0</xdr:rowOff>
    </xdr:from>
    <xdr:to>
      <xdr:col>7</xdr:col>
      <xdr:colOff>599723</xdr:colOff>
      <xdr:row>17</xdr:row>
      <xdr:rowOff>21167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C3238D-3891-4FC6-BF29-F12CCAAC8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14111</xdr:colOff>
      <xdr:row>0</xdr:row>
      <xdr:rowOff>0</xdr:rowOff>
    </xdr:from>
    <xdr:to>
      <xdr:col>7</xdr:col>
      <xdr:colOff>599723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6D3183-B604-434E-868E-50EA8BE79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</xdr:colOff>
      <xdr:row>0</xdr:row>
      <xdr:rowOff>1</xdr:rowOff>
    </xdr:from>
    <xdr:to>
      <xdr:col>8</xdr:col>
      <xdr:colOff>6350</xdr:colOff>
      <xdr:row>8</xdr:row>
      <xdr:rowOff>292100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E220FD-7695-4F16-A9BD-4FCA0EE78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1/trimestral/01_Servidor1_dezjanfev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2/trimestral/01_Servidor2_dezjanfev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3/trimestral/01_Servidor3_dezjanfev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4/trimestral/01_Servidor4_dezjanfev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CPU_All"/>
      <sheetName val="NetIn_Media"/>
      <sheetName val="NetOut_Media"/>
      <sheetName val="Net_All"/>
      <sheetName val="Disk_Media"/>
      <sheetName val="Disk_Max"/>
      <sheetName val="Disk_Min"/>
      <sheetName val="Disk_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7">
          <cell r="F97">
            <v>46.835458687455436</v>
          </cell>
          <cell r="J97">
            <v>47.819633228178979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CPU_All"/>
      <sheetName val="NetIn_Media"/>
      <sheetName val="NetOut_Media"/>
      <sheetName val="Net_All"/>
      <sheetName val="Disk_Media"/>
      <sheetName val="Disk_Max"/>
      <sheetName val="Disk_Min"/>
      <sheetName val="DIsk_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7">
          <cell r="F97">
            <v>15.516989713937399</v>
          </cell>
          <cell r="J97">
            <v>15.834824774158818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CPU_All"/>
      <sheetName val="NetIn_Media"/>
      <sheetName val="NetOut_Media"/>
      <sheetName val="Net_All"/>
      <sheetName val="Disk_Media"/>
      <sheetName val="Disk_Max"/>
      <sheetName val="Disk_Min"/>
      <sheetName val="Disk_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7">
          <cell r="F97">
            <v>6.5338534824564389</v>
          </cell>
          <cell r="J97">
            <v>5.2730586297346198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CPU_All"/>
      <sheetName val="NetIn_Media"/>
      <sheetName val="NetOut_Media"/>
      <sheetName val="Net_All"/>
      <sheetName val="Disk_Media"/>
      <sheetName val="Disk_Max"/>
      <sheetName val="Disk_Min"/>
      <sheetName val="Disk_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7">
          <cell r="F97">
            <v>47.982959263357898</v>
          </cell>
          <cell r="J97">
            <v>60.956637656186693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49F0-C2BB-4D55-8DFD-484100E4EE8C}">
  <dimension ref="A1:B17"/>
  <sheetViews>
    <sheetView zoomScale="90" zoomScaleNormal="90" workbookViewId="0">
      <selection activeCell="H29" sqref="H29"/>
    </sheetView>
  </sheetViews>
  <sheetFormatPr defaultRowHeight="14.5" x14ac:dyDescent="0.35"/>
  <cols>
    <col min="1" max="1" width="26.26953125" bestFit="1" customWidth="1"/>
    <col min="2" max="2" width="30" bestFit="1" customWidth="1"/>
  </cols>
  <sheetData>
    <row r="1" spans="1:2" ht="23.5" x14ac:dyDescent="0.55000000000000004">
      <c r="A1" s="1" t="s">
        <v>0</v>
      </c>
      <c r="B1" s="2" t="s">
        <v>14</v>
      </c>
    </row>
    <row r="2" spans="1:2" ht="23.5" x14ac:dyDescent="0.55000000000000004">
      <c r="A2" s="1" t="s">
        <v>1</v>
      </c>
      <c r="B2" s="3">
        <f>[1]NetOut_Media!$F$97</f>
        <v>46.835458687455436</v>
      </c>
    </row>
    <row r="3" spans="1:2" ht="23.5" x14ac:dyDescent="0.55000000000000004">
      <c r="A3" s="1" t="s">
        <v>2</v>
      </c>
      <c r="B3" s="3">
        <f>[2]NetOut_Media!$F$97</f>
        <v>15.516989713937399</v>
      </c>
    </row>
    <row r="4" spans="1:2" ht="23.5" x14ac:dyDescent="0.55000000000000004">
      <c r="A4" s="1" t="s">
        <v>3</v>
      </c>
      <c r="B4" s="3">
        <f>[3]NetOut_Media!$F$97</f>
        <v>6.5338534824564389</v>
      </c>
    </row>
    <row r="5" spans="1:2" ht="23.5" x14ac:dyDescent="0.55000000000000004">
      <c r="A5" s="1" t="s">
        <v>4</v>
      </c>
      <c r="B5" s="3">
        <f>[4]NetOut_Media!$F$97</f>
        <v>47.982959263357898</v>
      </c>
    </row>
    <row r="7" spans="1:2" ht="23.5" x14ac:dyDescent="0.55000000000000004">
      <c r="A7" s="1" t="s">
        <v>0</v>
      </c>
      <c r="B7" s="2" t="s">
        <v>15</v>
      </c>
    </row>
    <row r="8" spans="1:2" ht="23.5" x14ac:dyDescent="0.55000000000000004">
      <c r="A8" s="1" t="s">
        <v>1</v>
      </c>
      <c r="B8" s="4" t="str">
        <f>IF(B2&gt;=50, "Previsão Fraca", IF(B2&gt;=20, "Previsão Razoável", IF(B2&gt;=10, "Previsão Boa", IF(B2&lt;10, "Previsão Excelente"))))</f>
        <v>Previsão Razoável</v>
      </c>
    </row>
    <row r="9" spans="1:2" ht="23.5" x14ac:dyDescent="0.55000000000000004">
      <c r="A9" s="1" t="s">
        <v>2</v>
      </c>
      <c r="B9" s="4" t="str">
        <f t="shared" ref="B9:B11" si="0">IF(B3&gt;=50, "Previsão Fraca", IF(B3&gt;=20, "Previsão Razoável", IF(B3&gt;=10, "Previsão Boa", IF(B3&lt;10, "Previsão Excelente"))))</f>
        <v>Previsão Boa</v>
      </c>
    </row>
    <row r="10" spans="1:2" ht="23.5" x14ac:dyDescent="0.55000000000000004">
      <c r="A10" s="1" t="s">
        <v>3</v>
      </c>
      <c r="B10" s="4" t="str">
        <f t="shared" si="0"/>
        <v>Previsão Excelente</v>
      </c>
    </row>
    <row r="11" spans="1:2" ht="23.5" x14ac:dyDescent="0.55000000000000004">
      <c r="A11" s="1" t="s">
        <v>4</v>
      </c>
      <c r="B11" s="4" t="str">
        <f t="shared" si="0"/>
        <v>Previsão Razoável</v>
      </c>
    </row>
    <row r="13" spans="1:2" ht="23.5" x14ac:dyDescent="0.55000000000000004">
      <c r="A13" s="1" t="s">
        <v>8</v>
      </c>
      <c r="B13" s="1" t="s">
        <v>10</v>
      </c>
    </row>
    <row r="14" spans="1:2" ht="23.5" x14ac:dyDescent="0.55000000000000004">
      <c r="A14" s="1" t="s">
        <v>5</v>
      </c>
      <c r="B14" s="5">
        <f>COUNTIF($B$8:$B$11, "Previsão Fraca")</f>
        <v>0</v>
      </c>
    </row>
    <row r="15" spans="1:2" ht="23.5" x14ac:dyDescent="0.55000000000000004">
      <c r="A15" s="1" t="s">
        <v>6</v>
      </c>
      <c r="B15" s="5">
        <f>COUNTIF($B$8:$B$11, "Previsão Razoável")</f>
        <v>2</v>
      </c>
    </row>
    <row r="16" spans="1:2" ht="23.5" x14ac:dyDescent="0.55000000000000004">
      <c r="A16" s="1" t="s">
        <v>7</v>
      </c>
      <c r="B16" s="5">
        <f>COUNTIF($B$8:$B$11, "Previsão Boa")</f>
        <v>1</v>
      </c>
    </row>
    <row r="17" spans="1:2" ht="23.5" x14ac:dyDescent="0.55000000000000004">
      <c r="A17" s="1" t="s">
        <v>9</v>
      </c>
      <c r="B17" s="5">
        <f>COUNTIF($B$8:$B$11, "Previsão Excelente")</f>
        <v>1</v>
      </c>
    </row>
  </sheetData>
  <conditionalFormatting sqref="B8:B11">
    <cfRule type="containsText" dxfId="11" priority="1" operator="containsText" text="razoável">
      <formula>NOT(ISERROR(SEARCH("razoável",B8)))</formula>
    </cfRule>
    <cfRule type="containsText" dxfId="10" priority="2" operator="containsText" text="Boa">
      <formula>NOT(ISERROR(SEARCH("Boa",B8)))</formula>
    </cfRule>
    <cfRule type="containsText" dxfId="9" priority="3" operator="containsText" text="fraca">
      <formula>NOT(ISERROR(SEARCH("fraca",B8)))</formula>
    </cfRule>
    <cfRule type="containsText" dxfId="8" priority="4" operator="containsText" text="Excelente">
      <formula>NOT(ISERROR(SEARCH("Excelente",B8)))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F976B179-9EF1-425E-A579-C334800F821B}">
            <x14:iconSet iconSet="4TrafficLights" custom="1">
              <x14:cfvo type="percent">
                <xm:f>0</xm:f>
              </x14:cfvo>
              <x14:cfvo type="formula">
                <xm:f>10</xm:f>
              </x14:cfvo>
              <x14:cfvo type="formula">
                <xm:f>20</xm:f>
              </x14:cfvo>
              <x14:cfvo type="formula">
                <xm:f>50</xm:f>
              </x14:cfvo>
              <x14:cfIcon iconSet="3TrafficLights1" iconId="2"/>
              <x14:cfIcon iconSet="3TrafficLights1" iconId="1"/>
              <x14:cfIcon iconSet="4RedToBlack" iconId="1"/>
              <x14:cfIcon iconSet="4RedToBlack" iconId="3"/>
            </x14:iconSet>
          </x14:cfRule>
          <xm:sqref>B2:B5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7B048-8C54-4B42-87F2-84586F7C35C2}">
  <dimension ref="A1:B17"/>
  <sheetViews>
    <sheetView tabSelected="1" zoomScale="90" zoomScaleNormal="90" workbookViewId="0">
      <selection activeCell="F35" sqref="F35"/>
    </sheetView>
  </sheetViews>
  <sheetFormatPr defaultRowHeight="14.5" x14ac:dyDescent="0.35"/>
  <cols>
    <col min="1" max="1" width="26.26953125" bestFit="1" customWidth="1"/>
    <col min="2" max="2" width="30" bestFit="1" customWidth="1"/>
  </cols>
  <sheetData>
    <row r="1" spans="1:2" ht="23.5" x14ac:dyDescent="0.55000000000000004">
      <c r="A1" s="1" t="s">
        <v>0</v>
      </c>
      <c r="B1" s="2" t="s">
        <v>14</v>
      </c>
    </row>
    <row r="2" spans="1:2" ht="23.5" x14ac:dyDescent="0.55000000000000004">
      <c r="A2" s="1" t="s">
        <v>1</v>
      </c>
      <c r="B2" s="3">
        <f>[1]NetOut_Media!$J$97</f>
        <v>47.819633228178979</v>
      </c>
    </row>
    <row r="3" spans="1:2" ht="23.5" x14ac:dyDescent="0.55000000000000004">
      <c r="A3" s="1" t="s">
        <v>2</v>
      </c>
      <c r="B3" s="3">
        <f>[2]NetOut_Media!$J$97</f>
        <v>15.834824774158818</v>
      </c>
    </row>
    <row r="4" spans="1:2" ht="23.5" x14ac:dyDescent="0.55000000000000004">
      <c r="A4" s="1" t="s">
        <v>3</v>
      </c>
      <c r="B4" s="3">
        <f>[3]NetOut_Media!$J$97</f>
        <v>5.2730586297346198</v>
      </c>
    </row>
    <row r="5" spans="1:2" ht="23.5" x14ac:dyDescent="0.55000000000000004">
      <c r="A5" s="1" t="s">
        <v>4</v>
      </c>
      <c r="B5" s="3">
        <f>[4]NetOut_Media!$J$97</f>
        <v>60.956637656186693</v>
      </c>
    </row>
    <row r="7" spans="1:2" ht="23.5" x14ac:dyDescent="0.55000000000000004">
      <c r="A7" s="1" t="s">
        <v>0</v>
      </c>
      <c r="B7" s="2" t="s">
        <v>15</v>
      </c>
    </row>
    <row r="8" spans="1:2" ht="23.5" x14ac:dyDescent="0.55000000000000004">
      <c r="A8" s="1" t="s">
        <v>1</v>
      </c>
      <c r="B8" s="4" t="str">
        <f>IF(B2&gt;=50, "Previsão Fraca", IF(B2&gt;=20, "Previsão Razoável", IF(B2&gt;=10, "Previsão Boa", IF(B2&lt;10, "Previsão Excelente"))))</f>
        <v>Previsão Razoável</v>
      </c>
    </row>
    <row r="9" spans="1:2" ht="23.5" x14ac:dyDescent="0.55000000000000004">
      <c r="A9" s="1" t="s">
        <v>2</v>
      </c>
      <c r="B9" s="4" t="str">
        <f t="shared" ref="B9:B11" si="0">IF(B3&gt;=50, "Previsão Fraca", IF(B3&gt;=20, "Previsão Razoável", IF(B3&gt;=10, "Previsão Boa", IF(B3&lt;10, "Previsão Excelente"))))</f>
        <v>Previsão Boa</v>
      </c>
    </row>
    <row r="10" spans="1:2" ht="23.5" x14ac:dyDescent="0.55000000000000004">
      <c r="A10" s="1" t="s">
        <v>3</v>
      </c>
      <c r="B10" s="4" t="str">
        <f t="shared" si="0"/>
        <v>Previsão Excelente</v>
      </c>
    </row>
    <row r="11" spans="1:2" ht="23.5" x14ac:dyDescent="0.55000000000000004">
      <c r="A11" s="1" t="s">
        <v>4</v>
      </c>
      <c r="B11" s="4" t="str">
        <f t="shared" si="0"/>
        <v>Previsão Fraca</v>
      </c>
    </row>
    <row r="13" spans="1:2" ht="23.5" x14ac:dyDescent="0.55000000000000004">
      <c r="A13" s="1" t="s">
        <v>8</v>
      </c>
      <c r="B13" s="1" t="s">
        <v>10</v>
      </c>
    </row>
    <row r="14" spans="1:2" ht="23.5" x14ac:dyDescent="0.55000000000000004">
      <c r="A14" s="1" t="s">
        <v>5</v>
      </c>
      <c r="B14" s="5">
        <f>COUNTIF($B$8:$B$11, "Previsão Fraca")</f>
        <v>1</v>
      </c>
    </row>
    <row r="15" spans="1:2" ht="23.5" x14ac:dyDescent="0.55000000000000004">
      <c r="A15" s="1" t="s">
        <v>6</v>
      </c>
      <c r="B15" s="5">
        <f>COUNTIF($B$8:$B$11, "Previsão Razoável")</f>
        <v>1</v>
      </c>
    </row>
    <row r="16" spans="1:2" ht="23.5" x14ac:dyDescent="0.55000000000000004">
      <c r="A16" s="1" t="s">
        <v>7</v>
      </c>
      <c r="B16" s="5">
        <f>COUNTIF($B$8:$B$11, "Previsão Boa")</f>
        <v>1</v>
      </c>
    </row>
    <row r="17" spans="1:2" ht="23.5" x14ac:dyDescent="0.55000000000000004">
      <c r="A17" s="1" t="s">
        <v>9</v>
      </c>
      <c r="B17" s="5">
        <f>COUNTIF($B$8:$B$11, "Previsão Excelente")</f>
        <v>1</v>
      </c>
    </row>
  </sheetData>
  <conditionalFormatting sqref="B8:B11">
    <cfRule type="containsText" dxfId="3" priority="1" operator="containsText" text="razoável">
      <formula>NOT(ISERROR(SEARCH("razoável",B8)))</formula>
    </cfRule>
    <cfRule type="containsText" dxfId="2" priority="2" operator="containsText" text="Boa">
      <formula>NOT(ISERROR(SEARCH("Boa",B8)))</formula>
    </cfRule>
    <cfRule type="containsText" dxfId="1" priority="3" operator="containsText" text="fraca">
      <formula>NOT(ISERROR(SEARCH("fraca",B8)))</formula>
    </cfRule>
    <cfRule type="containsText" dxfId="0" priority="4" operator="containsText" text="Excelente">
      <formula>NOT(ISERROR(SEARCH("Excelente",B8)))</formula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0A08D6DE-5A1B-4132-BFB4-49C9426B9AC4}">
            <x14:iconSet iconSet="4TrafficLights" custom="1">
              <x14:cfvo type="percent">
                <xm:f>0</xm:f>
              </x14:cfvo>
              <x14:cfvo type="formula">
                <xm:f>10</xm:f>
              </x14:cfvo>
              <x14:cfvo type="formula">
                <xm:f>20</xm:f>
              </x14:cfvo>
              <x14:cfvo type="formula">
                <xm:f>50</xm:f>
              </x14:cfvo>
              <x14:cfIcon iconSet="3TrafficLights1" iconId="2"/>
              <x14:cfIcon iconSet="3TrafficLights1" iconId="1"/>
              <x14:cfIcon iconSet="4RedToBlack" iconId="1"/>
              <x14:cfIcon iconSet="4RedToBlack" iconId="3"/>
            </x14:iconSet>
          </x14:cfRule>
          <xm:sqref>B2:B5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AD7A-ECE9-4802-92EC-F4046F5E7127}">
  <dimension ref="A1:B9"/>
  <sheetViews>
    <sheetView workbookViewId="0">
      <selection activeCell="J14" sqref="J14"/>
    </sheetView>
  </sheetViews>
  <sheetFormatPr defaultRowHeight="14.5" x14ac:dyDescent="0.35"/>
  <cols>
    <col min="1" max="1" width="17.81640625" bestFit="1" customWidth="1"/>
    <col min="2" max="2" width="30" bestFit="1" customWidth="1"/>
  </cols>
  <sheetData>
    <row r="1" spans="1:2" ht="23.5" x14ac:dyDescent="0.55000000000000004">
      <c r="A1" s="1" t="s">
        <v>0</v>
      </c>
      <c r="B1" s="2" t="s">
        <v>14</v>
      </c>
    </row>
    <row r="2" spans="1:2" ht="23.5" x14ac:dyDescent="0.55000000000000004">
      <c r="A2" s="1" t="s">
        <v>1</v>
      </c>
      <c r="B2" t="str">
        <f>IF(MAPE_NetOut_GM!B8=MAPE_NetOut_BI!B8, "Equivalente", "Divergente")</f>
        <v>Equivalente</v>
      </c>
    </row>
    <row r="3" spans="1:2" ht="23.5" x14ac:dyDescent="0.55000000000000004">
      <c r="A3" s="1" t="s">
        <v>2</v>
      </c>
      <c r="B3" t="str">
        <f>IF(MAPE_NetOut_GM!B9=MAPE_NetOut_BI!B9, "Equivalente", "Divergente")</f>
        <v>Equivalente</v>
      </c>
    </row>
    <row r="4" spans="1:2" ht="23.5" x14ac:dyDescent="0.55000000000000004">
      <c r="A4" s="1" t="s">
        <v>3</v>
      </c>
      <c r="B4" t="str">
        <f>IF(MAPE_NetOut_GM!B10=MAPE_NetOut_BI!B10, "Equivalente", "Divergente")</f>
        <v>Equivalente</v>
      </c>
    </row>
    <row r="5" spans="1:2" ht="23.5" x14ac:dyDescent="0.55000000000000004">
      <c r="A5" s="1" t="s">
        <v>4</v>
      </c>
      <c r="B5" t="str">
        <f>IF(MAPE_NetOut_GM!B11=MAPE_NetOut_BI!B11, "Equivalente", "Divergente")</f>
        <v>Divergente</v>
      </c>
    </row>
    <row r="7" spans="1:2" ht="23.5" x14ac:dyDescent="0.55000000000000004">
      <c r="A7" s="1" t="s">
        <v>12</v>
      </c>
      <c r="B7" s="1" t="s">
        <v>10</v>
      </c>
    </row>
    <row r="8" spans="1:2" ht="23.5" x14ac:dyDescent="0.55000000000000004">
      <c r="A8" s="1" t="s">
        <v>11</v>
      </c>
      <c r="B8">
        <f>COUNTIF($B$2:$B$5, "Equivalente")</f>
        <v>3</v>
      </c>
    </row>
    <row r="9" spans="1:2" ht="23.5" x14ac:dyDescent="0.55000000000000004">
      <c r="A9" s="1" t="s">
        <v>13</v>
      </c>
      <c r="B9">
        <f>COUNTIF($B$2:$B$5, "Divergente")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MAPE_NetOut_GM</vt:lpstr>
      <vt:lpstr>MAPE_NetOut_BI</vt:lpstr>
      <vt:lpstr>Similaridade_GM_x_BI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Maier da Silva</dc:creator>
  <cp:lastModifiedBy>Marcello Maier da Silva</cp:lastModifiedBy>
  <dcterms:created xsi:type="dcterms:W3CDTF">2021-02-20T00:37:19Z</dcterms:created>
  <dcterms:modified xsi:type="dcterms:W3CDTF">2021-03-09T05:26:01Z</dcterms:modified>
</cp:coreProperties>
</file>