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3.xml" ContentType="application/vnd.openxmlformats-officedocument.drawing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4.xml" ContentType="application/vnd.openxmlformats-officedocument.drawing+xml"/>
  <Override PartName="/xl/ink/ink67.xml" ContentType="application/inkml+xml"/>
  <Override PartName="/xl/drawings/drawing5.xml" ContentType="application/vnd.openxmlformats-officedocument.drawing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drawings/drawing9.xml" ContentType="application/vnd.openxmlformats-officedocument.drawing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1/30 dias/"/>
    </mc:Choice>
  </mc:AlternateContent>
  <xr:revisionPtr revIDLastSave="109" documentId="8_{DB88DE65-4972-4F7B-97D8-9CF4FD830275}" xr6:coauthVersionLast="46" xr6:coauthVersionMax="46" xr10:uidLastSave="{1B4657C2-21E8-4864-B1FB-6A8B8C9CE770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5" l="1"/>
  <c r="X39" i="15"/>
  <c r="X40" i="15" s="1"/>
  <c r="R39" i="15"/>
  <c r="N39" i="15"/>
  <c r="H39" i="15"/>
  <c r="D39" i="15"/>
  <c r="AB38" i="15"/>
  <c r="AB40" i="15" s="1"/>
  <c r="X38" i="15"/>
  <c r="R38" i="15"/>
  <c r="R40" i="15" s="1"/>
  <c r="N38" i="15"/>
  <c r="N40" i="15" s="1"/>
  <c r="H38" i="15"/>
  <c r="H40" i="15" s="1"/>
  <c r="D38" i="15"/>
  <c r="D40" i="15" s="1"/>
  <c r="AB37" i="15"/>
  <c r="X37" i="15"/>
  <c r="V37" i="15"/>
  <c r="R37" i="15"/>
  <c r="N37" i="15"/>
  <c r="L37" i="15"/>
  <c r="H37" i="15"/>
  <c r="D37" i="15"/>
  <c r="B37" i="15"/>
  <c r="AB36" i="15"/>
  <c r="X36" i="15"/>
  <c r="V36" i="15"/>
  <c r="R36" i="15"/>
  <c r="N36" i="15"/>
  <c r="L36" i="15"/>
  <c r="H36" i="15"/>
  <c r="D36" i="15"/>
  <c r="B36" i="15"/>
  <c r="AB35" i="15"/>
  <c r="X35" i="15"/>
  <c r="V35" i="15"/>
  <c r="R35" i="15"/>
  <c r="N35" i="15"/>
  <c r="L35" i="15"/>
  <c r="H35" i="15"/>
  <c r="D35" i="15"/>
  <c r="B35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AD3" i="15"/>
  <c r="AC3" i="15"/>
  <c r="Z3" i="15"/>
  <c r="Y3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9" i="14"/>
  <c r="N39" i="14"/>
  <c r="H39" i="14"/>
  <c r="D39" i="14"/>
  <c r="L37" i="14"/>
  <c r="B37" i="14"/>
  <c r="R36" i="14"/>
  <c r="L36" i="14"/>
  <c r="B36" i="14"/>
  <c r="R35" i="14"/>
  <c r="N35" i="14"/>
  <c r="L35" i="14"/>
  <c r="H35" i="14"/>
  <c r="D35" i="14"/>
  <c r="B35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N37" i="14" s="1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H36" i="14" s="1"/>
  <c r="F3" i="14"/>
  <c r="D38" i="14" s="1"/>
  <c r="D40" i="14" s="1"/>
  <c r="E3" i="14"/>
  <c r="D36" i="14" s="1"/>
  <c r="AB37" i="13"/>
  <c r="X37" i="13"/>
  <c r="V37" i="13"/>
  <c r="AB36" i="13"/>
  <c r="X36" i="13"/>
  <c r="V36" i="13"/>
  <c r="AB35" i="13"/>
  <c r="X35" i="13"/>
  <c r="V35" i="13"/>
  <c r="AB39" i="13"/>
  <c r="AB40" i="13" s="1"/>
  <c r="X39" i="13"/>
  <c r="X40" i="13" s="1"/>
  <c r="AB38" i="13"/>
  <c r="X38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U37" i="13"/>
  <c r="L3" i="13"/>
  <c r="M3" i="13"/>
  <c r="L37" i="13" s="1"/>
  <c r="N3" i="13"/>
  <c r="N35" i="13" s="1"/>
  <c r="O3" i="13"/>
  <c r="P3" i="13"/>
  <c r="Q3" i="13"/>
  <c r="R3" i="13"/>
  <c r="R39" i="13" s="1"/>
  <c r="S3" i="13"/>
  <c r="T3" i="13"/>
  <c r="R38" i="13" s="1"/>
  <c r="L4" i="13"/>
  <c r="L35" i="13" s="1"/>
  <c r="M4" i="13"/>
  <c r="N4" i="13"/>
  <c r="O4" i="13"/>
  <c r="P4" i="13"/>
  <c r="Q4" i="13"/>
  <c r="R4" i="13"/>
  <c r="S4" i="13"/>
  <c r="T4" i="13"/>
  <c r="L5" i="13"/>
  <c r="M5" i="13"/>
  <c r="N5" i="13"/>
  <c r="O5" i="13"/>
  <c r="P5" i="13"/>
  <c r="N38" i="13" s="1"/>
  <c r="Q5" i="13"/>
  <c r="R5" i="13"/>
  <c r="S5" i="13"/>
  <c r="T5" i="13"/>
  <c r="L6" i="13"/>
  <c r="M6" i="13"/>
  <c r="N6" i="13"/>
  <c r="O6" i="13"/>
  <c r="P6" i="13"/>
  <c r="Q6" i="13"/>
  <c r="R6" i="13"/>
  <c r="S6" i="13"/>
  <c r="T6" i="13"/>
  <c r="L7" i="13"/>
  <c r="M7" i="13"/>
  <c r="N7" i="13"/>
  <c r="O7" i="13"/>
  <c r="P7" i="13"/>
  <c r="Q7" i="13"/>
  <c r="R7" i="13"/>
  <c r="S7" i="13"/>
  <c r="T7" i="13"/>
  <c r="L8" i="13"/>
  <c r="M8" i="13"/>
  <c r="N8" i="13"/>
  <c r="O8" i="13"/>
  <c r="P8" i="13"/>
  <c r="Q8" i="13"/>
  <c r="R8" i="13"/>
  <c r="S8" i="13"/>
  <c r="T8" i="13"/>
  <c r="L9" i="13"/>
  <c r="M9" i="13"/>
  <c r="N9" i="13"/>
  <c r="O9" i="13"/>
  <c r="N36" i="13" s="1"/>
  <c r="P9" i="13"/>
  <c r="Q9" i="13"/>
  <c r="R9" i="13"/>
  <c r="S9" i="13"/>
  <c r="T9" i="13"/>
  <c r="L10" i="13"/>
  <c r="M10" i="13"/>
  <c r="N10" i="13"/>
  <c r="O10" i="13"/>
  <c r="P10" i="13"/>
  <c r="Q10" i="13"/>
  <c r="R10" i="13"/>
  <c r="S10" i="13"/>
  <c r="T10" i="13"/>
  <c r="L11" i="13"/>
  <c r="M11" i="13"/>
  <c r="N11" i="13"/>
  <c r="O11" i="13"/>
  <c r="P11" i="13"/>
  <c r="Q11" i="13"/>
  <c r="R11" i="13"/>
  <c r="S11" i="13"/>
  <c r="T11" i="13"/>
  <c r="L12" i="13"/>
  <c r="M12" i="13"/>
  <c r="N12" i="13"/>
  <c r="O12" i="13"/>
  <c r="P12" i="13"/>
  <c r="Q12" i="13"/>
  <c r="R12" i="13"/>
  <c r="S12" i="13"/>
  <c r="T12" i="13"/>
  <c r="L13" i="13"/>
  <c r="M13" i="13"/>
  <c r="N13" i="13"/>
  <c r="O13" i="13"/>
  <c r="P13" i="13"/>
  <c r="Q13" i="13"/>
  <c r="R13" i="13"/>
  <c r="S13" i="13"/>
  <c r="T13" i="13"/>
  <c r="L14" i="13"/>
  <c r="M14" i="13"/>
  <c r="N14" i="13"/>
  <c r="O14" i="13"/>
  <c r="P14" i="13"/>
  <c r="Q14" i="13"/>
  <c r="R14" i="13"/>
  <c r="S14" i="13"/>
  <c r="T14" i="13"/>
  <c r="L15" i="13"/>
  <c r="M15" i="13"/>
  <c r="N15" i="13"/>
  <c r="O15" i="13"/>
  <c r="P15" i="13"/>
  <c r="Q15" i="13"/>
  <c r="R15" i="13"/>
  <c r="S15" i="13"/>
  <c r="T15" i="13"/>
  <c r="L16" i="13"/>
  <c r="M16" i="13"/>
  <c r="N16" i="13"/>
  <c r="O16" i="13"/>
  <c r="P16" i="13"/>
  <c r="Q16" i="13"/>
  <c r="R16" i="13"/>
  <c r="S16" i="13"/>
  <c r="T16" i="13"/>
  <c r="L17" i="13"/>
  <c r="M17" i="13"/>
  <c r="N17" i="13"/>
  <c r="O17" i="13"/>
  <c r="P17" i="13"/>
  <c r="Q17" i="13"/>
  <c r="R17" i="13"/>
  <c r="S17" i="13"/>
  <c r="T17" i="13"/>
  <c r="L18" i="13"/>
  <c r="M18" i="13"/>
  <c r="N18" i="13"/>
  <c r="O18" i="13"/>
  <c r="P18" i="13"/>
  <c r="Q18" i="13"/>
  <c r="R18" i="13"/>
  <c r="S18" i="13"/>
  <c r="T18" i="13"/>
  <c r="L19" i="13"/>
  <c r="M19" i="13"/>
  <c r="N19" i="13"/>
  <c r="O19" i="13"/>
  <c r="P19" i="13"/>
  <c r="Q19" i="13"/>
  <c r="R19" i="13"/>
  <c r="S19" i="13"/>
  <c r="T19" i="13"/>
  <c r="L20" i="13"/>
  <c r="M20" i="13"/>
  <c r="N20" i="13"/>
  <c r="O20" i="13"/>
  <c r="P20" i="13"/>
  <c r="Q20" i="13"/>
  <c r="R20" i="13"/>
  <c r="S20" i="13"/>
  <c r="T20" i="13"/>
  <c r="L21" i="13"/>
  <c r="M21" i="13"/>
  <c r="N21" i="13"/>
  <c r="O21" i="13"/>
  <c r="P21" i="13"/>
  <c r="Q21" i="13"/>
  <c r="R21" i="13"/>
  <c r="S21" i="13"/>
  <c r="T21" i="13"/>
  <c r="L22" i="13"/>
  <c r="M22" i="13"/>
  <c r="N22" i="13"/>
  <c r="O22" i="13"/>
  <c r="P22" i="13"/>
  <c r="Q22" i="13"/>
  <c r="R22" i="13"/>
  <c r="S22" i="13"/>
  <c r="T22" i="13"/>
  <c r="L23" i="13"/>
  <c r="M23" i="13"/>
  <c r="N23" i="13"/>
  <c r="O23" i="13"/>
  <c r="P23" i="13"/>
  <c r="Q23" i="13"/>
  <c r="R23" i="13"/>
  <c r="S23" i="13"/>
  <c r="T23" i="13"/>
  <c r="L24" i="13"/>
  <c r="M24" i="13"/>
  <c r="N24" i="13"/>
  <c r="O24" i="13"/>
  <c r="P24" i="13"/>
  <c r="Q24" i="13"/>
  <c r="R24" i="13"/>
  <c r="S24" i="13"/>
  <c r="T24" i="13"/>
  <c r="L25" i="13"/>
  <c r="M25" i="13"/>
  <c r="N25" i="13"/>
  <c r="O25" i="13"/>
  <c r="P25" i="13"/>
  <c r="Q25" i="13"/>
  <c r="R25" i="13"/>
  <c r="S25" i="13"/>
  <c r="T25" i="13"/>
  <c r="L26" i="13"/>
  <c r="M26" i="13"/>
  <c r="N26" i="13"/>
  <c r="O26" i="13"/>
  <c r="P26" i="13"/>
  <c r="Q26" i="13"/>
  <c r="R26" i="13"/>
  <c r="S26" i="13"/>
  <c r="T26" i="13"/>
  <c r="L27" i="13"/>
  <c r="M27" i="13"/>
  <c r="N27" i="13"/>
  <c r="O27" i="13"/>
  <c r="P27" i="13"/>
  <c r="Q27" i="13"/>
  <c r="R27" i="13"/>
  <c r="S27" i="13"/>
  <c r="T27" i="13"/>
  <c r="L28" i="13"/>
  <c r="M28" i="13"/>
  <c r="N28" i="13"/>
  <c r="O28" i="13"/>
  <c r="P28" i="13"/>
  <c r="Q28" i="13"/>
  <c r="R28" i="13"/>
  <c r="S28" i="13"/>
  <c r="T28" i="13"/>
  <c r="L29" i="13"/>
  <c r="M29" i="13"/>
  <c r="N29" i="13"/>
  <c r="O29" i="13"/>
  <c r="P29" i="13"/>
  <c r="Q29" i="13"/>
  <c r="R29" i="13"/>
  <c r="S29" i="13"/>
  <c r="T29" i="13"/>
  <c r="L30" i="13"/>
  <c r="M30" i="13"/>
  <c r="N30" i="13"/>
  <c r="O30" i="13"/>
  <c r="P30" i="13"/>
  <c r="Q30" i="13"/>
  <c r="R30" i="13"/>
  <c r="S30" i="13"/>
  <c r="T30" i="13"/>
  <c r="L31" i="13"/>
  <c r="M31" i="13"/>
  <c r="N31" i="13"/>
  <c r="O31" i="13"/>
  <c r="P31" i="13"/>
  <c r="Q31" i="13"/>
  <c r="R31" i="13"/>
  <c r="S31" i="13"/>
  <c r="T31" i="13"/>
  <c r="L32" i="13"/>
  <c r="M32" i="13"/>
  <c r="N32" i="13"/>
  <c r="O32" i="13"/>
  <c r="P32" i="13"/>
  <c r="Q32" i="13"/>
  <c r="R32" i="13"/>
  <c r="S32" i="13"/>
  <c r="T32" i="13"/>
  <c r="L33" i="13"/>
  <c r="M33" i="13"/>
  <c r="N33" i="13"/>
  <c r="O33" i="13"/>
  <c r="P33" i="13"/>
  <c r="Q33" i="13"/>
  <c r="R33" i="13"/>
  <c r="S33" i="13"/>
  <c r="T33" i="13"/>
  <c r="H3" i="13"/>
  <c r="H37" i="13" s="1"/>
  <c r="I3" i="13"/>
  <c r="J3" i="13"/>
  <c r="H38" i="13" s="1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E3" i="13"/>
  <c r="F3" i="13"/>
  <c r="E4" i="13"/>
  <c r="F4" i="13"/>
  <c r="E5" i="13"/>
  <c r="F5" i="13"/>
  <c r="D38" i="13" s="1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  <c r="E26" i="13"/>
  <c r="F2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D3" i="13"/>
  <c r="D36" i="13" s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" i="13"/>
  <c r="B37" i="13" s="1"/>
  <c r="R37" i="14" l="1"/>
  <c r="R38" i="14"/>
  <c r="R40" i="14" s="1"/>
  <c r="N36" i="14"/>
  <c r="H38" i="14"/>
  <c r="H40" i="14" s="1"/>
  <c r="N38" i="14"/>
  <c r="N40" i="14" s="1"/>
  <c r="D37" i="14"/>
  <c r="H37" i="14"/>
  <c r="N40" i="13"/>
  <c r="R40" i="13"/>
  <c r="H35" i="13"/>
  <c r="N37" i="13"/>
  <c r="D39" i="13"/>
  <c r="H36" i="13"/>
  <c r="R35" i="13"/>
  <c r="H39" i="13"/>
  <c r="H40" i="13" s="1"/>
  <c r="B35" i="13"/>
  <c r="R36" i="13"/>
  <c r="D37" i="13"/>
  <c r="B36" i="13"/>
  <c r="R37" i="13"/>
  <c r="N39" i="13"/>
  <c r="L36" i="13"/>
  <c r="D35" i="13"/>
  <c r="A3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" i="13"/>
  <c r="I32" i="10"/>
  <c r="J32" i="10"/>
  <c r="I33" i="10"/>
  <c r="J33" i="10"/>
  <c r="E32" i="10"/>
  <c r="F32" i="10"/>
  <c r="E33" i="10"/>
  <c r="F33" i="10"/>
  <c r="I32" i="8"/>
  <c r="J32" i="8"/>
  <c r="I33" i="8"/>
  <c r="J33" i="8"/>
  <c r="E32" i="8"/>
  <c r="F32" i="8"/>
  <c r="E33" i="8"/>
  <c r="F33" i="8"/>
  <c r="E32" i="11"/>
  <c r="F32" i="11"/>
  <c r="E33" i="11"/>
  <c r="F33" i="11"/>
  <c r="I32" i="11"/>
  <c r="J32" i="11"/>
  <c r="I33" i="11"/>
  <c r="J33" i="11"/>
  <c r="I32" i="12"/>
  <c r="J32" i="12"/>
  <c r="I33" i="12"/>
  <c r="J33" i="12"/>
  <c r="E32" i="12"/>
  <c r="F32" i="12"/>
  <c r="E33" i="12"/>
  <c r="F33" i="12"/>
  <c r="I32" i="9"/>
  <c r="J32" i="9"/>
  <c r="I33" i="9"/>
  <c r="J33" i="9"/>
  <c r="E32" i="9"/>
  <c r="F32" i="9"/>
  <c r="E33" i="9"/>
  <c r="F33" i="9"/>
  <c r="F35" i="9"/>
  <c r="I32" i="6"/>
  <c r="J32" i="6"/>
  <c r="I33" i="6"/>
  <c r="J33" i="6"/>
  <c r="E32" i="6"/>
  <c r="F32" i="6"/>
  <c r="E33" i="6"/>
  <c r="F33" i="6"/>
  <c r="I32" i="4"/>
  <c r="J32" i="4"/>
  <c r="I33" i="4"/>
  <c r="J33" i="4"/>
  <c r="E32" i="4"/>
  <c r="F32" i="4"/>
  <c r="E33" i="4"/>
  <c r="F33" i="4"/>
  <c r="E32" i="1"/>
  <c r="F32" i="1"/>
  <c r="E33" i="1"/>
  <c r="F33" i="1"/>
  <c r="J32" i="1"/>
  <c r="J33" i="1"/>
  <c r="I32" i="1"/>
  <c r="I33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J29" i="4" l="1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J34" i="9" s="1"/>
  <c r="I3" i="9"/>
  <c r="F3" i="9"/>
  <c r="D40" i="13" l="1"/>
  <c r="J34" i="12"/>
  <c r="F34" i="12"/>
  <c r="F36" i="12" s="1"/>
  <c r="J36" i="12"/>
  <c r="F34" i="11"/>
  <c r="F36" i="11" s="1"/>
  <c r="J34" i="11"/>
  <c r="J36" i="11" s="1"/>
  <c r="J34" i="10"/>
  <c r="J36" i="10" s="1"/>
  <c r="F34" i="10"/>
  <c r="F36" i="10" s="1"/>
  <c r="J36" i="9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<sst xmlns="http://schemas.openxmlformats.org/spreadsheetml/2006/main" count="247" uniqueCount="27">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</sst>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0" fontId="4" fillId="3" borderId="0" xfId="2" applyFont="1" applyFill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14" fontId="5" fillId="3" borderId="0" xfId="2" applyNumberFormat="1" applyFont="1" applyFill="1" applyAlignment="1">
      <alignment horizontal="center" vertical="center"/>
    </xf>
    <xf numFmtId="2" fontId="5" fillId="3" borderId="0" xfId="2" applyNumberFormat="1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2" fontId="5" fillId="3" borderId="0" xfId="2" quotePrefix="1" applyNumberFormat="1" applyFont="1" applyFill="1" applyAlignment="1">
      <alignment horizontal="center" vertical="center"/>
    </xf>
    <xf numFmtId="9" fontId="5" fillId="3" borderId="0" xfId="2" applyNumberFormat="1" applyFont="1" applyFill="1" applyAlignment="1">
      <alignment horizontal="center" vertical="center"/>
    </xf>
    <xf numFmtId="0" fontId="0" fillId="3" borderId="0" xfId="0" applyFill="1"/>
    <xf numFmtId="1" fontId="5" fillId="3" borderId="0" xfId="2" applyNumberFormat="1" applyFont="1" applyFill="1" applyAlignment="1">
      <alignment horizontal="center" vertical="center"/>
    </xf>
    <xf numFmtId="2" fontId="5" fillId="3" borderId="0" xfId="1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2" applyFont="1" applyFill="1" applyAlignment="1">
      <alignment wrapText="1"/>
    </xf>
    <xf numFmtId="0" fontId="4" fillId="3" borderId="1" xfId="2" applyFont="1" applyFill="1" applyBorder="1" applyAlignment="1">
      <alignment wrapText="1"/>
    </xf>
    <xf numFmtId="0" fontId="4" fillId="3" borderId="1" xfId="2" applyFont="1" applyFill="1" applyBorder="1"/>
    <xf numFmtId="0" fontId="4" fillId="3" borderId="0" xfId="2" applyFont="1" applyFill="1"/>
    <xf numFmtId="14" fontId="5" fillId="3" borderId="0" xfId="2" applyNumberFormat="1" applyFont="1" applyFill="1"/>
    <xf numFmtId="2" fontId="5" fillId="3" borderId="0" xfId="2" applyNumberFormat="1" applyFont="1" applyFill="1"/>
    <xf numFmtId="0" fontId="5" fillId="3" borderId="0" xfId="2" applyFont="1" applyFill="1"/>
    <xf numFmtId="2" fontId="5" fillId="3" borderId="0" xfId="2" quotePrefix="1" applyNumberFormat="1" applyFont="1" applyFill="1"/>
    <xf numFmtId="1" fontId="5" fillId="3" borderId="0" xfId="2" applyNumberFormat="1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CPU_Media!$B$3:$B$33</c:f>
              <c:numCache>
                <c:formatCode>0.00</c:formatCode>
                <c:ptCount val="31"/>
                <c:pt idx="0">
                  <c:v>3.10883485</c:v>
                </c:pt>
                <c:pt idx="1">
                  <c:v>3.3428061580000001</c:v>
                </c:pt>
                <c:pt idx="2">
                  <c:v>3.5257216589999998</c:v>
                </c:pt>
                <c:pt idx="3">
                  <c:v>3.24158415</c:v>
                </c:pt>
                <c:pt idx="4">
                  <c:v>3.2913410359999999</c:v>
                </c:pt>
                <c:pt idx="5">
                  <c:v>3.2237049670000002</c:v>
                </c:pt>
                <c:pt idx="6">
                  <c:v>3.0917144859999999</c:v>
                </c:pt>
                <c:pt idx="7">
                  <c:v>3.1907782440000001</c:v>
                </c:pt>
                <c:pt idx="8">
                  <c:v>3.5415237930000001</c:v>
                </c:pt>
                <c:pt idx="9">
                  <c:v>3.4197543709999998</c:v>
                </c:pt>
                <c:pt idx="10">
                  <c:v>3.371284588</c:v>
                </c:pt>
                <c:pt idx="11">
                  <c:v>3.520412876</c:v>
                </c:pt>
                <c:pt idx="12">
                  <c:v>3.339349195</c:v>
                </c:pt>
                <c:pt idx="13">
                  <c:v>3.1872419519999999</c:v>
                </c:pt>
                <c:pt idx="14">
                  <c:v>3.1649003150000001</c:v>
                </c:pt>
                <c:pt idx="15">
                  <c:v>3.1801425820000002</c:v>
                </c:pt>
                <c:pt idx="16">
                  <c:v>3.3076863840000001</c:v>
                </c:pt>
                <c:pt idx="17">
                  <c:v>3.1335257080000001</c:v>
                </c:pt>
                <c:pt idx="18">
                  <c:v>3.3084709590000001</c:v>
                </c:pt>
                <c:pt idx="19">
                  <c:v>3.2610082199999999</c:v>
                </c:pt>
                <c:pt idx="20">
                  <c:v>3.201844822</c:v>
                </c:pt>
                <c:pt idx="21">
                  <c:v>3.1763943320000001</c:v>
                </c:pt>
                <c:pt idx="22">
                  <c:v>3.2406942989999998</c:v>
                </c:pt>
                <c:pt idx="23">
                  <c:v>3.457052853</c:v>
                </c:pt>
                <c:pt idx="24">
                  <c:v>3.3606140660000001</c:v>
                </c:pt>
                <c:pt idx="25">
                  <c:v>3.3857467649999999</c:v>
                </c:pt>
                <c:pt idx="26">
                  <c:v>3.7256188730000002</c:v>
                </c:pt>
                <c:pt idx="27">
                  <c:v>3.3624484090000002</c:v>
                </c:pt>
                <c:pt idx="28">
                  <c:v>3.386773968</c:v>
                </c:pt>
                <c:pt idx="29">
                  <c:v>3.6202876879999999</c:v>
                </c:pt>
                <c:pt idx="30">
                  <c:v>3.429804104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D-40BF-947D-F77641FF70A2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CPU_Media!$D$3:$D$33</c:f>
              <c:numCache>
                <c:formatCode>0.00</c:formatCode>
                <c:ptCount val="31"/>
                <c:pt idx="0">
                  <c:v>3.9658000000000002</c:v>
                </c:pt>
                <c:pt idx="1">
                  <c:v>3.9933999999999998</c:v>
                </c:pt>
                <c:pt idx="2">
                  <c:v>4.0213000000000001</c:v>
                </c:pt>
                <c:pt idx="3">
                  <c:v>4.0492999999999997</c:v>
                </c:pt>
                <c:pt idx="4">
                  <c:v>4.0776000000000003</c:v>
                </c:pt>
                <c:pt idx="5">
                  <c:v>4.1059999999999999</c:v>
                </c:pt>
                <c:pt idx="6">
                  <c:v>4.1346999999999996</c:v>
                </c:pt>
                <c:pt idx="7">
                  <c:v>4.1635</c:v>
                </c:pt>
                <c:pt idx="8">
                  <c:v>4.1924999999999999</c:v>
                </c:pt>
                <c:pt idx="9">
                  <c:v>4.2218</c:v>
                </c:pt>
                <c:pt idx="10">
                  <c:v>4.2511999999999999</c:v>
                </c:pt>
                <c:pt idx="11">
                  <c:v>4.2808999999999999</c:v>
                </c:pt>
                <c:pt idx="12">
                  <c:v>4.3108000000000004</c:v>
                </c:pt>
                <c:pt idx="13">
                  <c:v>4.3407999999999998</c:v>
                </c:pt>
                <c:pt idx="14">
                  <c:v>4.3711000000000002</c:v>
                </c:pt>
                <c:pt idx="15">
                  <c:v>4.4016000000000002</c:v>
                </c:pt>
                <c:pt idx="16">
                  <c:v>4.4322999999999997</c:v>
                </c:pt>
                <c:pt idx="17">
                  <c:v>4.4631999999999996</c:v>
                </c:pt>
                <c:pt idx="18">
                  <c:v>4.4943999999999997</c:v>
                </c:pt>
                <c:pt idx="19">
                  <c:v>4.5256999999999996</c:v>
                </c:pt>
                <c:pt idx="20">
                  <c:v>4.5572999999999997</c:v>
                </c:pt>
                <c:pt idx="21">
                  <c:v>4.5891000000000002</c:v>
                </c:pt>
                <c:pt idx="22">
                  <c:v>4.6211000000000002</c:v>
                </c:pt>
                <c:pt idx="23">
                  <c:v>4.6532999999999998</c:v>
                </c:pt>
                <c:pt idx="24">
                  <c:v>4.6858000000000004</c:v>
                </c:pt>
                <c:pt idx="25">
                  <c:v>4.7184999999999997</c:v>
                </c:pt>
                <c:pt idx="26">
                  <c:v>4.7514000000000003</c:v>
                </c:pt>
                <c:pt idx="27">
                  <c:v>4.7845000000000004</c:v>
                </c:pt>
                <c:pt idx="28">
                  <c:v>4.8178999999999998</c:v>
                </c:pt>
                <c:pt idx="29">
                  <c:v>4.8514999999999997</c:v>
                </c:pt>
                <c:pt idx="30">
                  <c:v>4.8853999999999997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D-40BF-947D-F77641FF70A2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CPU_Media!$H$3:$H$33</c:f>
              <c:numCache>
                <c:formatCode>0.00</c:formatCode>
                <c:ptCount val="31"/>
                <c:pt idx="0">
                  <c:v>3.10883485</c:v>
                </c:pt>
                <c:pt idx="1">
                  <c:v>3.1363889559999998</c:v>
                </c:pt>
                <c:pt idx="2">
                  <c:v>3.4505981960000001</c:v>
                </c:pt>
                <c:pt idx="3">
                  <c:v>3.188909872</c:v>
                </c:pt>
                <c:pt idx="4">
                  <c:v>2.9952317069999999</c:v>
                </c:pt>
                <c:pt idx="5">
                  <c:v>3.4039620149999998</c:v>
                </c:pt>
                <c:pt idx="6">
                  <c:v>3.204225203</c:v>
                </c:pt>
                <c:pt idx="7">
                  <c:v>3.4335384750000002</c:v>
                </c:pt>
                <c:pt idx="8">
                  <c:v>3.3273400369999999</c:v>
                </c:pt>
                <c:pt idx="9">
                  <c:v>3.2800906460000001</c:v>
                </c:pt>
                <c:pt idx="10">
                  <c:v>3.1720421139999999</c:v>
                </c:pt>
                <c:pt idx="11">
                  <c:v>2.8293140330000002</c:v>
                </c:pt>
                <c:pt idx="12">
                  <c:v>3.186741601</c:v>
                </c:pt>
                <c:pt idx="13">
                  <c:v>3.1001405310000001</c:v>
                </c:pt>
                <c:pt idx="14">
                  <c:v>3.385785066</c:v>
                </c:pt>
                <c:pt idx="15">
                  <c:v>3.271507519</c:v>
                </c:pt>
                <c:pt idx="16">
                  <c:v>3.762555517</c:v>
                </c:pt>
                <c:pt idx="17">
                  <c:v>3.3059286120000002</c:v>
                </c:pt>
                <c:pt idx="18">
                  <c:v>3.055616911</c:v>
                </c:pt>
                <c:pt idx="19">
                  <c:v>2.8852832670000002</c:v>
                </c:pt>
                <c:pt idx="20">
                  <c:v>3.0759550309999999</c:v>
                </c:pt>
                <c:pt idx="21">
                  <c:v>3.5231421690000002</c:v>
                </c:pt>
                <c:pt idx="22">
                  <c:v>3.7244397419999999</c:v>
                </c:pt>
                <c:pt idx="23">
                  <c:v>3.5078415509999998</c:v>
                </c:pt>
                <c:pt idx="24">
                  <c:v>3.139039709</c:v>
                </c:pt>
                <c:pt idx="25">
                  <c:v>2.957684129</c:v>
                </c:pt>
                <c:pt idx="26">
                  <c:v>3.1733528529999999</c:v>
                </c:pt>
                <c:pt idx="27">
                  <c:v>3.5844925929999998</c:v>
                </c:pt>
                <c:pt idx="28">
                  <c:v>3.256076604</c:v>
                </c:pt>
                <c:pt idx="29">
                  <c:v>3.0508025719999998</c:v>
                </c:pt>
                <c:pt idx="30">
                  <c:v>3.1220523760000001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D-40BF-947D-F77641FF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6880"/>
        <c:axId val="450228192"/>
      </c:lineChart>
      <c:dateAx>
        <c:axId val="45022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28192"/>
        <c:crosses val="autoZero"/>
        <c:auto val="1"/>
        <c:lblOffset val="100"/>
        <c:baseTimeUnit val="days"/>
      </c:dateAx>
      <c:valAx>
        <c:axId val="45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CPU_Media!$E$3:$E$33</c:f>
              <c:numCache>
                <c:formatCode>0.00</c:formatCode>
                <c:ptCount val="31"/>
                <c:pt idx="0">
                  <c:v>0.27565476821645901</c:v>
                </c:pt>
                <c:pt idx="1">
                  <c:v>0.19462505788527379</c:v>
                </c:pt>
                <c:pt idx="2">
                  <c:v>0.14056082383444901</c:v>
                </c:pt>
                <c:pt idx="3">
                  <c:v>0.24917318589431026</c:v>
                </c:pt>
                <c:pt idx="4">
                  <c:v>0.23888711482646868</c:v>
                </c:pt>
                <c:pt idx="5">
                  <c:v>0.27368975822284036</c:v>
                </c:pt>
                <c:pt idx="6">
                  <c:v>0.33734858723950095</c:v>
                </c:pt>
                <c:pt idx="7">
                  <c:v>0.30485407684759175</c:v>
                </c:pt>
                <c:pt idx="8">
                  <c:v>0.18381246182411284</c:v>
                </c:pt>
                <c:pt idx="9">
                  <c:v>0.23453311027290744</c:v>
                </c:pt>
                <c:pt idx="10">
                  <c:v>0.26100300613363703</c:v>
                </c:pt>
                <c:pt idx="11">
                  <c:v>0.21602214023943933</c:v>
                </c:pt>
                <c:pt idx="12">
                  <c:v>0.29091021880986612</c:v>
                </c:pt>
                <c:pt idx="13">
                  <c:v>0.36192986455770643</c:v>
                </c:pt>
                <c:pt idx="14">
                  <c:v>0.38111774935950865</c:v>
                </c:pt>
                <c:pt idx="15">
                  <c:v>0.38408888485491177</c:v>
                </c:pt>
                <c:pt idx="16">
                  <c:v>0.34000007420292344</c:v>
                </c:pt>
                <c:pt idx="17">
                  <c:v>0.42433808301150838</c:v>
                </c:pt>
                <c:pt idx="18">
                  <c:v>0.35845230491563751</c:v>
                </c:pt>
                <c:pt idx="19">
                  <c:v>0.3878223220179432</c:v>
                </c:pt>
                <c:pt idx="20">
                  <c:v>0.42333568719090153</c:v>
                </c:pt>
                <c:pt idx="21">
                  <c:v>0.44475135022372908</c:v>
                </c:pt>
                <c:pt idx="22">
                  <c:v>0.42595986342369913</c:v>
                </c:pt>
                <c:pt idx="23">
                  <c:v>0.34603091068217456</c:v>
                </c:pt>
                <c:pt idx="24">
                  <c:v>0.39432850900886524</c:v>
                </c:pt>
                <c:pt idx="25">
                  <c:v>0.39363641982243752</c:v>
                </c:pt>
                <c:pt idx="26">
                  <c:v>0.27533174003222849</c:v>
                </c:pt>
                <c:pt idx="27">
                  <c:v>0.4229214602055178</c:v>
                </c:pt>
                <c:pt idx="28">
                  <c:v>0.42256319598592118</c:v>
                </c:pt>
                <c:pt idx="29">
                  <c:v>0.34008687101885365</c:v>
                </c:pt>
                <c:pt idx="30">
                  <c:v>0.42439621968567093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729-A6A5-1E49587A8292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-6.1749677439717203E-2</c:v>
                </c:pt>
                <c:pt idx="2">
                  <c:v>-2.1307258560310453E-2</c:v>
                </c:pt>
                <c:pt idx="3">
                  <c:v>-1.6249548234001581E-2</c:v>
                </c:pt>
                <c:pt idx="4">
                  <c:v>-8.996616447861773E-2</c:v>
                </c:pt>
                <c:pt idx="5">
                  <c:v>5.5916112003186184E-2</c:v>
                </c:pt>
                <c:pt idx="6">
                  <c:v>3.6391043710366777E-2</c:v>
                </c:pt>
                <c:pt idx="7">
                  <c:v>7.6081824694803235E-2</c:v>
                </c:pt>
                <c:pt idx="8">
                  <c:v>-6.047785318380329E-2</c:v>
                </c:pt>
                <c:pt idx="9">
                  <c:v>-4.0840279695047048E-2</c:v>
                </c:pt>
                <c:pt idx="10">
                  <c:v>-5.9099867958106671E-2</c:v>
                </c:pt>
                <c:pt idx="11">
                  <c:v>-0.19631187231233152</c:v>
                </c:pt>
                <c:pt idx="12">
                  <c:v>-4.5699801095524545E-2</c:v>
                </c:pt>
                <c:pt idx="13">
                  <c:v>-2.7328148384010681E-2</c:v>
                </c:pt>
                <c:pt idx="14">
                  <c:v>6.9792008915136969E-2</c:v>
                </c:pt>
                <c:pt idx="15">
                  <c:v>2.8729824101955882E-2</c:v>
                </c:pt>
                <c:pt idx="16">
                  <c:v>0.13751882137324173</c:v>
                </c:pt>
                <c:pt idx="17">
                  <c:v>5.5018825459082571E-2</c:v>
                </c:pt>
                <c:pt idx="18">
                  <c:v>-7.6426255854585581E-2</c:v>
                </c:pt>
                <c:pt idx="19">
                  <c:v>-0.11521741978313681</c:v>
                </c:pt>
                <c:pt idx="20">
                  <c:v>-3.9317892652075595E-2</c:v>
                </c:pt>
                <c:pt idx="21">
                  <c:v>0.1091639767477082</c:v>
                </c:pt>
                <c:pt idx="22">
                  <c:v>0.14927216157021422</c:v>
                </c:pt>
                <c:pt idx="23">
                  <c:v>1.4691328180281037E-2</c:v>
                </c:pt>
                <c:pt idx="24">
                  <c:v>-6.5932699396134747E-2</c:v>
                </c:pt>
                <c:pt idx="25">
                  <c:v>-0.1264307893387295</c:v>
                </c:pt>
                <c:pt idx="26">
                  <c:v>-0.14823470645436582</c:v>
                </c:pt>
                <c:pt idx="27">
                  <c:v>6.6036458256332337E-2</c:v>
                </c:pt>
                <c:pt idx="28">
                  <c:v>-3.8590518657252174E-2</c:v>
                </c:pt>
                <c:pt idx="29">
                  <c:v>-0.15730382916463961</c:v>
                </c:pt>
                <c:pt idx="30">
                  <c:v>-8.9728660491450604E-2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0-4729-A6A5-1E49587A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30488"/>
        <c:axId val="450230816"/>
      </c:lineChart>
      <c:dateAx>
        <c:axId val="450230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30816"/>
        <c:crosses val="autoZero"/>
        <c:auto val="1"/>
        <c:lblOffset val="100"/>
        <c:baseTimeUnit val="days"/>
      </c:dateAx>
      <c:valAx>
        <c:axId val="4502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NetIn_Media!$B$3:$B$33</c:f>
              <c:numCache>
                <c:formatCode>0.00</c:formatCode>
                <c:ptCount val="31"/>
                <c:pt idx="0">
                  <c:v>0.45031976832283799</c:v>
                </c:pt>
                <c:pt idx="1">
                  <c:v>1.3513441575898</c:v>
                </c:pt>
                <c:pt idx="2">
                  <c:v>2.1927938878536199</c:v>
                </c:pt>
                <c:pt idx="3">
                  <c:v>1.69255729715029</c:v>
                </c:pt>
                <c:pt idx="4">
                  <c:v>2.11197731494903</c:v>
                </c:pt>
                <c:pt idx="5">
                  <c:v>2.3535949415630699</c:v>
                </c:pt>
                <c:pt idx="6">
                  <c:v>0.50114412552950804</c:v>
                </c:pt>
                <c:pt idx="7">
                  <c:v>0.454090440935558</c:v>
                </c:pt>
                <c:pt idx="8">
                  <c:v>1.1088209019766899</c:v>
                </c:pt>
                <c:pt idx="9">
                  <c:v>0.92599055965741395</c:v>
                </c:pt>
                <c:pt idx="10">
                  <c:v>1.08034064769744</c:v>
                </c:pt>
                <c:pt idx="11">
                  <c:v>4.3043538312117198</c:v>
                </c:pt>
                <c:pt idx="12">
                  <c:v>1.63864322106043</c:v>
                </c:pt>
                <c:pt idx="13">
                  <c:v>0.54663589265611401</c:v>
                </c:pt>
                <c:pt idx="14">
                  <c:v>3.0893842180569902</c:v>
                </c:pt>
                <c:pt idx="15">
                  <c:v>2.0310657660166398</c:v>
                </c:pt>
                <c:pt idx="16">
                  <c:v>1.7802049722936399</c:v>
                </c:pt>
                <c:pt idx="17">
                  <c:v>0.38431010113822001</c:v>
                </c:pt>
                <c:pt idx="18">
                  <c:v>0.67397121527596204</c:v>
                </c:pt>
                <c:pt idx="19">
                  <c:v>0.71631271574232303</c:v>
                </c:pt>
                <c:pt idx="20">
                  <c:v>0.55686510801315303</c:v>
                </c:pt>
                <c:pt idx="21">
                  <c:v>0.38022274441189202</c:v>
                </c:pt>
                <c:pt idx="22">
                  <c:v>0.53157803946071203</c:v>
                </c:pt>
                <c:pt idx="23">
                  <c:v>1.0227283067173401</c:v>
                </c:pt>
                <c:pt idx="24">
                  <c:v>0.63809969226519203</c:v>
                </c:pt>
                <c:pt idx="25">
                  <c:v>1.3333471760806099</c:v>
                </c:pt>
                <c:pt idx="26">
                  <c:v>0.580982419517305</c:v>
                </c:pt>
                <c:pt idx="27">
                  <c:v>0.533940275510152</c:v>
                </c:pt>
                <c:pt idx="28">
                  <c:v>0.33446029424667301</c:v>
                </c:pt>
                <c:pt idx="29">
                  <c:v>0.93564998176362701</c:v>
                </c:pt>
                <c:pt idx="30">
                  <c:v>1.2981138617904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E-43BC-B4E7-9F608E49BF46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NetIn_Media!$D$3:$D$33</c:f>
              <c:numCache>
                <c:formatCode>0.00</c:formatCode>
                <c:ptCount val="31"/>
                <c:pt idx="0">
                  <c:v>1.0431999999999999</c:v>
                </c:pt>
                <c:pt idx="1">
                  <c:v>1.0348999999999999</c:v>
                </c:pt>
                <c:pt idx="2">
                  <c:v>1.0266</c:v>
                </c:pt>
                <c:pt idx="3">
                  <c:v>1.0184</c:v>
                </c:pt>
                <c:pt idx="4">
                  <c:v>1.0103</c:v>
                </c:pt>
                <c:pt idx="5">
                  <c:v>1.0022</c:v>
                </c:pt>
                <c:pt idx="6">
                  <c:v>0.99419999999999997</c:v>
                </c:pt>
                <c:pt idx="7">
                  <c:v>0.98629999999999995</c:v>
                </c:pt>
                <c:pt idx="8">
                  <c:v>0.97840000000000005</c:v>
                </c:pt>
                <c:pt idx="9">
                  <c:v>0.97060000000000002</c:v>
                </c:pt>
                <c:pt idx="10">
                  <c:v>0.96289999999999998</c:v>
                </c:pt>
                <c:pt idx="11">
                  <c:v>0.95520000000000005</c:v>
                </c:pt>
                <c:pt idx="12">
                  <c:v>0.9476</c:v>
                </c:pt>
                <c:pt idx="13">
                  <c:v>0.94</c:v>
                </c:pt>
                <c:pt idx="14">
                  <c:v>0.9325</c:v>
                </c:pt>
                <c:pt idx="15">
                  <c:v>0.92510000000000003</c:v>
                </c:pt>
                <c:pt idx="16">
                  <c:v>0.91769999999999996</c:v>
                </c:pt>
                <c:pt idx="17">
                  <c:v>0.91039999999999999</c:v>
                </c:pt>
                <c:pt idx="18">
                  <c:v>0.90310000000000001</c:v>
                </c:pt>
                <c:pt idx="19">
                  <c:v>0.89590000000000003</c:v>
                </c:pt>
                <c:pt idx="20">
                  <c:v>0.88870000000000005</c:v>
                </c:pt>
                <c:pt idx="21">
                  <c:v>0.88160000000000005</c:v>
                </c:pt>
                <c:pt idx="22">
                  <c:v>0.87460000000000004</c:v>
                </c:pt>
                <c:pt idx="23">
                  <c:v>0.86760000000000004</c:v>
                </c:pt>
                <c:pt idx="24">
                  <c:v>0.86070000000000002</c:v>
                </c:pt>
                <c:pt idx="25">
                  <c:v>0.8538</c:v>
                </c:pt>
                <c:pt idx="26">
                  <c:v>0.84699999999999998</c:v>
                </c:pt>
                <c:pt idx="27">
                  <c:v>0.84030000000000005</c:v>
                </c:pt>
                <c:pt idx="28">
                  <c:v>0.83350000000000002</c:v>
                </c:pt>
                <c:pt idx="29">
                  <c:v>0.82689999999999997</c:v>
                </c:pt>
                <c:pt idx="30">
                  <c:v>0.82030000000000003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E-43BC-B4E7-9F608E49BF46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NetIn_Media!$H$3:$H$33</c:f>
              <c:numCache>
                <c:formatCode>0.00</c:formatCode>
                <c:ptCount val="31"/>
                <c:pt idx="0">
                  <c:v>0.45031976832283799</c:v>
                </c:pt>
                <c:pt idx="1">
                  <c:v>0.96711604648398797</c:v>
                </c:pt>
                <c:pt idx="2">
                  <c:v>3.1867748678652799</c:v>
                </c:pt>
                <c:pt idx="3">
                  <c:v>1.46794766900329</c:v>
                </c:pt>
                <c:pt idx="4">
                  <c:v>0.91619117981928899</c:v>
                </c:pt>
                <c:pt idx="5">
                  <c:v>1.6441978551549099</c:v>
                </c:pt>
                <c:pt idx="6">
                  <c:v>1.2315125750442599</c:v>
                </c:pt>
                <c:pt idx="7">
                  <c:v>1.50988852380939</c:v>
                </c:pt>
                <c:pt idx="8">
                  <c:v>1.4329293421996601</c:v>
                </c:pt>
                <c:pt idx="9">
                  <c:v>1.13261969725471</c:v>
                </c:pt>
                <c:pt idx="10">
                  <c:v>1.29362422409866</c:v>
                </c:pt>
                <c:pt idx="11">
                  <c:v>0.86072790145528899</c:v>
                </c:pt>
                <c:pt idx="12">
                  <c:v>4.0091601137251498</c:v>
                </c:pt>
                <c:pt idx="13">
                  <c:v>0.75852107941214097</c:v>
                </c:pt>
                <c:pt idx="14">
                  <c:v>0.88521628984123901</c:v>
                </c:pt>
                <c:pt idx="15">
                  <c:v>1.2075349657740899</c:v>
                </c:pt>
                <c:pt idx="16">
                  <c:v>2.6301224391445501</c:v>
                </c:pt>
                <c:pt idx="17">
                  <c:v>1.2884621596750201</c:v>
                </c:pt>
                <c:pt idx="18">
                  <c:v>0.70899672590267304</c:v>
                </c:pt>
                <c:pt idx="19">
                  <c:v>1.02637175295011</c:v>
                </c:pt>
                <c:pt idx="20">
                  <c:v>1.04856071077687</c:v>
                </c:pt>
                <c:pt idx="21">
                  <c:v>5.1056326132590897</c:v>
                </c:pt>
                <c:pt idx="22">
                  <c:v>3.31117609412513</c:v>
                </c:pt>
                <c:pt idx="23">
                  <c:v>2.0613083270885699</c:v>
                </c:pt>
                <c:pt idx="24">
                  <c:v>0.88552024121641204</c:v>
                </c:pt>
                <c:pt idx="25">
                  <c:v>0.57433607093293504</c:v>
                </c:pt>
                <c:pt idx="26">
                  <c:v>1.06969078553582</c:v>
                </c:pt>
                <c:pt idx="27">
                  <c:v>0.68968949674691304</c:v>
                </c:pt>
                <c:pt idx="28">
                  <c:v>1.1287668845419501</c:v>
                </c:pt>
                <c:pt idx="29">
                  <c:v>0.82647893080025803</c:v>
                </c:pt>
                <c:pt idx="30">
                  <c:v>0.93436872115205705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E-43BC-B4E7-9F608E4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17224"/>
        <c:axId val="625615584"/>
      </c:lineChart>
      <c:dateAx>
        <c:axId val="625617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615584"/>
        <c:crosses val="autoZero"/>
        <c:auto val="1"/>
        <c:lblOffset val="100"/>
        <c:baseTimeUnit val="days"/>
      </c:dateAx>
      <c:valAx>
        <c:axId val="6256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6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NetIn_Media!$E$3:$E$33</c:f>
              <c:numCache>
                <c:formatCode>0.00</c:formatCode>
                <c:ptCount val="31"/>
                <c:pt idx="0">
                  <c:v>1.3165760718994712</c:v>
                </c:pt>
                <c:pt idx="1">
                  <c:v>-0.23416992319276861</c:v>
                </c:pt>
                <c:pt idx="2">
                  <c:v>-0.53183014341358348</c:v>
                </c:pt>
                <c:pt idx="3">
                  <c:v>-0.3983069277981604</c:v>
                </c:pt>
                <c:pt idx="4">
                  <c:v>-0.52163311942373658</c:v>
                </c:pt>
                <c:pt idx="5">
                  <c:v>-0.57418331323638094</c:v>
                </c:pt>
                <c:pt idx="6">
                  <c:v>0.98386042927177864</c:v>
                </c:pt>
                <c:pt idx="7">
                  <c:v>1.1720342713401672</c:v>
                </c:pt>
                <c:pt idx="8">
                  <c:v>-0.11762125131677184</c:v>
                </c:pt>
                <c:pt idx="9">
                  <c:v>4.8174832753251927E-2</c:v>
                </c:pt>
                <c:pt idx="10">
                  <c:v>-0.10870705267615777</c:v>
                </c:pt>
                <c:pt idx="11">
                  <c:v>-0.77808515808490086</c:v>
                </c:pt>
                <c:pt idx="12">
                  <c:v>-0.4217167057349</c:v>
                </c:pt>
                <c:pt idx="13">
                  <c:v>0.71960899865634942</c:v>
                </c:pt>
                <c:pt idx="14">
                  <c:v>-0.69815991337377958</c:v>
                </c:pt>
                <c:pt idx="15">
                  <c:v>-0.54452484233717269</c:v>
                </c:pt>
                <c:pt idx="16">
                  <c:v>-0.48449756388579063</c:v>
                </c:pt>
                <c:pt idx="17">
                  <c:v>1.3689202997882373</c:v>
                </c:pt>
                <c:pt idx="18">
                  <c:v>0.33996820566026642</c:v>
                </c:pt>
                <c:pt idx="19">
                  <c:v>0.25071073053836362</c:v>
                </c:pt>
                <c:pt idx="20">
                  <c:v>0.59589815776177013</c:v>
                </c:pt>
                <c:pt idx="21">
                  <c:v>1.3186408834211409</c:v>
                </c:pt>
                <c:pt idx="22">
                  <c:v>0.64528993877791696</c:v>
                </c:pt>
                <c:pt idx="23">
                  <c:v>-0.15168085766126557</c:v>
                </c:pt>
                <c:pt idx="24">
                  <c:v>0.34884879343006497</c:v>
                </c:pt>
                <c:pt idx="25">
                  <c:v>-0.35965664808339309</c:v>
                </c:pt>
                <c:pt idx="26">
                  <c:v>0.45787543916339007</c:v>
                </c:pt>
                <c:pt idx="27">
                  <c:v>0.57377152191251612</c:v>
                </c:pt>
                <c:pt idx="28">
                  <c:v>1.4920745880384607</c:v>
                </c:pt>
                <c:pt idx="29">
                  <c:v>-0.11622934204374358</c:v>
                </c:pt>
                <c:pt idx="30">
                  <c:v>-0.36808316732045665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D-404A-BCF4-92BB70914887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-0.2843303158176263</c:v>
                </c:pt>
                <c:pt idx="2">
                  <c:v>0.45329430436556067</c:v>
                </c:pt>
                <c:pt idx="3">
                  <c:v>-0.13270429812046469</c:v>
                </c:pt>
                <c:pt idx="4">
                  <c:v>-0.56619269850377152</c:v>
                </c:pt>
                <c:pt idx="5">
                  <c:v>-0.30141001490130459</c:v>
                </c:pt>
                <c:pt idx="6">
                  <c:v>1.4574019973656198</c:v>
                </c:pt>
                <c:pt idx="7">
                  <c:v>2.3250832602830878</c:v>
                </c:pt>
                <c:pt idx="8">
                  <c:v>0.29230008168603561</c:v>
                </c:pt>
                <c:pt idx="9">
                  <c:v>0.22314389217287706</c:v>
                </c:pt>
                <c:pt idx="10">
                  <c:v>0.19742252303085808</c:v>
                </c:pt>
                <c:pt idx="11">
                  <c:v>-0.80003319076280832</c:v>
                </c:pt>
                <c:pt idx="12">
                  <c:v>1.446633936050256</c:v>
                </c:pt>
                <c:pt idx="13">
                  <c:v>0.3876166742847289</c:v>
                </c:pt>
                <c:pt idx="14">
                  <c:v>-0.71346513500415987</c:v>
                </c:pt>
                <c:pt idx="15">
                  <c:v>-0.4054673236197921</c:v>
                </c:pt>
                <c:pt idx="16">
                  <c:v>0.47742674584032035</c:v>
                </c:pt>
                <c:pt idx="17">
                  <c:v>2.3526627477626851</c:v>
                </c:pt>
                <c:pt idx="18">
                  <c:v>5.1968852426983202E-2</c:v>
                </c:pt>
                <c:pt idx="19">
                  <c:v>0.43285429728337188</c:v>
                </c:pt>
                <c:pt idx="20">
                  <c:v>0.88297075124359059</c:v>
                </c:pt>
                <c:pt idx="21">
                  <c:v>12.428004211468744</c:v>
                </c:pt>
                <c:pt idx="22">
                  <c:v>5.2289557662771973</c:v>
                </c:pt>
                <c:pt idx="23">
                  <c:v>1.0154994376803446</c:v>
                </c:pt>
                <c:pt idx="24">
                  <c:v>0.38774591486308518</c:v>
                </c:pt>
                <c:pt idx="25">
                  <c:v>-0.56925241884772815</c:v>
                </c:pt>
                <c:pt idx="26">
                  <c:v>0.84117582494930976</c:v>
                </c:pt>
                <c:pt idx="27">
                  <c:v>0.29169783284834772</c:v>
                </c:pt>
                <c:pt idx="28">
                  <c:v>2.3748905444347175</c:v>
                </c:pt>
                <c:pt idx="29">
                  <c:v>-0.11667937058855075</c:v>
                </c:pt>
                <c:pt idx="30">
                  <c:v>-0.28021050490644483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D-404A-BCF4-92BB7091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43472"/>
        <c:axId val="688137568"/>
      </c:lineChart>
      <c:dateAx>
        <c:axId val="68814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137568"/>
        <c:crosses val="autoZero"/>
        <c:auto val="1"/>
        <c:lblOffset val="100"/>
        <c:baseTimeUnit val="days"/>
      </c:dateAx>
      <c:valAx>
        <c:axId val="688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1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NetOut_Media!$B$3:$B$33</c:f>
              <c:numCache>
                <c:formatCode>0.00</c:formatCode>
                <c:ptCount val="31"/>
                <c:pt idx="0">
                  <c:v>2.0617278635501801</c:v>
                </c:pt>
                <c:pt idx="1">
                  <c:v>5.3571041140291404</c:v>
                </c:pt>
                <c:pt idx="2">
                  <c:v>5.4592099116908104</c:v>
                </c:pt>
                <c:pt idx="3">
                  <c:v>5.2803179502487101</c:v>
                </c:pt>
                <c:pt idx="4">
                  <c:v>6.4872948381635798</c:v>
                </c:pt>
                <c:pt idx="5">
                  <c:v>5.8411067949401003</c:v>
                </c:pt>
                <c:pt idx="6">
                  <c:v>1.6544766164306399</c:v>
                </c:pt>
                <c:pt idx="7">
                  <c:v>1.90105380283461</c:v>
                </c:pt>
                <c:pt idx="8">
                  <c:v>5.2854427225059899</c:v>
                </c:pt>
                <c:pt idx="9">
                  <c:v>3.2545689211951299</c:v>
                </c:pt>
                <c:pt idx="10">
                  <c:v>3.8929892222086502</c:v>
                </c:pt>
                <c:pt idx="11">
                  <c:v>10.3334433058897</c:v>
                </c:pt>
                <c:pt idx="12">
                  <c:v>6.9932085560427701</c:v>
                </c:pt>
                <c:pt idx="13">
                  <c:v>1.8937758465607899</c:v>
                </c:pt>
                <c:pt idx="14">
                  <c:v>5.0545774274402104</c:v>
                </c:pt>
                <c:pt idx="15">
                  <c:v>10.2405069311459</c:v>
                </c:pt>
                <c:pt idx="16">
                  <c:v>4.5002929316626599</c:v>
                </c:pt>
                <c:pt idx="17">
                  <c:v>2.3813781778017602</c:v>
                </c:pt>
                <c:pt idx="18">
                  <c:v>2.7381503479205498</c:v>
                </c:pt>
                <c:pt idx="19">
                  <c:v>2.5997791727383901</c:v>
                </c:pt>
                <c:pt idx="20">
                  <c:v>1.9066107769807099</c:v>
                </c:pt>
                <c:pt idx="21">
                  <c:v>1.6431490500768</c:v>
                </c:pt>
                <c:pt idx="22">
                  <c:v>2.3106154527928999</c:v>
                </c:pt>
                <c:pt idx="23">
                  <c:v>2.97079323927561</c:v>
                </c:pt>
                <c:pt idx="24">
                  <c:v>2.8971242480807802</c:v>
                </c:pt>
                <c:pt idx="25">
                  <c:v>4.8256982401727804</c:v>
                </c:pt>
                <c:pt idx="26">
                  <c:v>2.9929519858625202</c:v>
                </c:pt>
                <c:pt idx="27">
                  <c:v>2.2381406254238501</c:v>
                </c:pt>
                <c:pt idx="28">
                  <c:v>1.9467516892486101</c:v>
                </c:pt>
                <c:pt idx="29">
                  <c:v>3.3278575380643201</c:v>
                </c:pt>
                <c:pt idx="30">
                  <c:v>4.3253287491975003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6-41A9-84AD-352C91ACD0F9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NetOut_Media!$D$3:$D$33</c:f>
              <c:numCache>
                <c:formatCode>0.00</c:formatCode>
                <c:ptCount val="31"/>
                <c:pt idx="0">
                  <c:v>6.5183</c:v>
                </c:pt>
                <c:pt idx="1">
                  <c:v>6.4695999999999998</c:v>
                </c:pt>
                <c:pt idx="2">
                  <c:v>6.4212999999999996</c:v>
                </c:pt>
                <c:pt idx="3">
                  <c:v>6.3733000000000004</c:v>
                </c:pt>
                <c:pt idx="4">
                  <c:v>6.3257000000000003</c:v>
                </c:pt>
                <c:pt idx="5">
                  <c:v>6.2785000000000002</c:v>
                </c:pt>
                <c:pt idx="6">
                  <c:v>6.2316000000000003</c:v>
                </c:pt>
                <c:pt idx="7">
                  <c:v>6.1851000000000003</c:v>
                </c:pt>
                <c:pt idx="8">
                  <c:v>6.1388999999999996</c:v>
                </c:pt>
                <c:pt idx="9">
                  <c:v>6.093</c:v>
                </c:pt>
                <c:pt idx="10">
                  <c:v>6.0475000000000003</c:v>
                </c:pt>
                <c:pt idx="11">
                  <c:v>6.0023999999999997</c:v>
                </c:pt>
                <c:pt idx="12">
                  <c:v>5.9576000000000002</c:v>
                </c:pt>
                <c:pt idx="13">
                  <c:v>5.9131</c:v>
                </c:pt>
                <c:pt idx="14">
                  <c:v>5.8689</c:v>
                </c:pt>
                <c:pt idx="15">
                  <c:v>5.8250999999999999</c:v>
                </c:pt>
                <c:pt idx="16">
                  <c:v>5.7816000000000001</c:v>
                </c:pt>
                <c:pt idx="17">
                  <c:v>5.7384000000000004</c:v>
                </c:pt>
                <c:pt idx="18">
                  <c:v>5.6955999999999998</c:v>
                </c:pt>
                <c:pt idx="19">
                  <c:v>5.6529999999999996</c:v>
                </c:pt>
                <c:pt idx="20">
                  <c:v>5.6108000000000002</c:v>
                </c:pt>
                <c:pt idx="21">
                  <c:v>5.5689000000000002</c:v>
                </c:pt>
                <c:pt idx="22">
                  <c:v>5.5273000000000003</c:v>
                </c:pt>
                <c:pt idx="23">
                  <c:v>5.4861000000000004</c:v>
                </c:pt>
                <c:pt idx="24">
                  <c:v>5.4451000000000001</c:v>
                </c:pt>
                <c:pt idx="25">
                  <c:v>5.4043999999999999</c:v>
                </c:pt>
                <c:pt idx="26">
                  <c:v>5.3640999999999996</c:v>
                </c:pt>
                <c:pt idx="27">
                  <c:v>5.3239999999999998</c:v>
                </c:pt>
                <c:pt idx="28">
                  <c:v>5.2843</c:v>
                </c:pt>
                <c:pt idx="29">
                  <c:v>5.2447999999999997</c:v>
                </c:pt>
                <c:pt idx="30">
                  <c:v>5.2055999999999996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6-41A9-84AD-352C91ACD0F9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NetOut_Media!$H$3:$H$33</c:f>
              <c:numCache>
                <c:formatCode>0.00</c:formatCode>
                <c:ptCount val="31"/>
                <c:pt idx="0">
                  <c:v>2.0617278635501801</c:v>
                </c:pt>
                <c:pt idx="1">
                  <c:v>0.82937892161528204</c:v>
                </c:pt>
                <c:pt idx="2">
                  <c:v>7.6510761788955497</c:v>
                </c:pt>
                <c:pt idx="3">
                  <c:v>4.4090557387708999E-2</c:v>
                </c:pt>
                <c:pt idx="4">
                  <c:v>0.12725089070359</c:v>
                </c:pt>
                <c:pt idx="5">
                  <c:v>2.2415847906239401</c:v>
                </c:pt>
                <c:pt idx="6">
                  <c:v>2.9350521007605401</c:v>
                </c:pt>
                <c:pt idx="7">
                  <c:v>3.5503719868873902</c:v>
                </c:pt>
                <c:pt idx="8">
                  <c:v>3.98327355625743</c:v>
                </c:pt>
                <c:pt idx="9">
                  <c:v>1.5231728421155699</c:v>
                </c:pt>
                <c:pt idx="10">
                  <c:v>0.61670767556277695</c:v>
                </c:pt>
                <c:pt idx="11">
                  <c:v>-6.9794228558777094E-2</c:v>
                </c:pt>
                <c:pt idx="12">
                  <c:v>3.9279212891940398</c:v>
                </c:pt>
                <c:pt idx="13">
                  <c:v>1.1492748456208699</c:v>
                </c:pt>
                <c:pt idx="14">
                  <c:v>2.1446019320932801</c:v>
                </c:pt>
                <c:pt idx="15">
                  <c:v>2.6794363767366698</c:v>
                </c:pt>
                <c:pt idx="16">
                  <c:v>10.714039806715499</c:v>
                </c:pt>
                <c:pt idx="17">
                  <c:v>1.78690135632478</c:v>
                </c:pt>
                <c:pt idx="18">
                  <c:v>8.4017262907016305E-2</c:v>
                </c:pt>
                <c:pt idx="19">
                  <c:v>1.56231321583911</c:v>
                </c:pt>
                <c:pt idx="20">
                  <c:v>1.1306687692276201</c:v>
                </c:pt>
                <c:pt idx="21">
                  <c:v>49.3809658939347</c:v>
                </c:pt>
                <c:pt idx="22">
                  <c:v>34.802702075748002</c:v>
                </c:pt>
                <c:pt idx="23">
                  <c:v>27.582467491399001</c:v>
                </c:pt>
                <c:pt idx="24">
                  <c:v>1.2854994456957201</c:v>
                </c:pt>
                <c:pt idx="25">
                  <c:v>2.7831160671884601E-2</c:v>
                </c:pt>
                <c:pt idx="26">
                  <c:v>0.77207184836796705</c:v>
                </c:pt>
                <c:pt idx="27">
                  <c:v>0.265696141070352</c:v>
                </c:pt>
                <c:pt idx="28">
                  <c:v>1.13040833943611</c:v>
                </c:pt>
                <c:pt idx="29">
                  <c:v>-0.16662807053997</c:v>
                </c:pt>
                <c:pt idx="30">
                  <c:v>-0.77925148940381295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6-41A9-84AD-352C91AC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42616"/>
        <c:axId val="687443600"/>
      </c:lineChart>
      <c:dateAx>
        <c:axId val="687442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443600"/>
        <c:crosses val="autoZero"/>
        <c:auto val="1"/>
        <c:lblOffset val="100"/>
        <c:baseTimeUnit val="days"/>
      </c:dateAx>
      <c:valAx>
        <c:axId val="6874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74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NetOut_Media!$E$3:$E$33</c:f>
              <c:numCache>
                <c:formatCode>0.00</c:formatCode>
                <c:ptCount val="31"/>
                <c:pt idx="0">
                  <c:v>2.1615714737326446</c:v>
                </c:pt>
                <c:pt idx="1">
                  <c:v>0.20766740057514735</c:v>
                </c:pt>
                <c:pt idx="2">
                  <c:v>0.17623247756949018</c:v>
                </c:pt>
                <c:pt idx="3">
                  <c:v>0.20699171149339773</c:v>
                </c:pt>
                <c:pt idx="4">
                  <c:v>-2.4909433314630053E-2</c:v>
                </c:pt>
                <c:pt idx="5">
                  <c:v>7.4881905162013956E-2</c:v>
                </c:pt>
                <c:pt idx="6">
                  <c:v>2.7665083556418133</c:v>
                </c:pt>
                <c:pt idx="7">
                  <c:v>2.2535112845189147</c:v>
                </c:pt>
                <c:pt idx="8">
                  <c:v>0.16147318631604798</c:v>
                </c:pt>
                <c:pt idx="9">
                  <c:v>0.87213733908653956</c:v>
                </c:pt>
                <c:pt idx="10">
                  <c:v>0.55343353264384565</c:v>
                </c:pt>
                <c:pt idx="11">
                  <c:v>-0.41912876257047421</c:v>
                </c:pt>
                <c:pt idx="12">
                  <c:v>-0.14808775510461641</c:v>
                </c:pt>
                <c:pt idx="13">
                  <c:v>2.1223864274848276</c:v>
                </c:pt>
                <c:pt idx="14">
                  <c:v>0.16110596469232186</c:v>
                </c:pt>
                <c:pt idx="15">
                  <c:v>-0.43117073801460937</c:v>
                </c:pt>
                <c:pt idx="16">
                  <c:v>0.2847163701994736</c:v>
                </c:pt>
                <c:pt idx="17">
                  <c:v>1.4096970626047696</c:v>
                </c:pt>
                <c:pt idx="18">
                  <c:v>1.0800903077968103</c:v>
                </c:pt>
                <c:pt idx="19">
                  <c:v>1.174415450080555</c:v>
                </c:pt>
                <c:pt idx="20">
                  <c:v>1.9428135347505002</c:v>
                </c:pt>
                <c:pt idx="21">
                  <c:v>2.3891630219058415</c:v>
                </c:pt>
                <c:pt idx="22">
                  <c:v>1.3921332272399596</c:v>
                </c:pt>
                <c:pt idx="23">
                  <c:v>0.84667849901857051</c:v>
                </c:pt>
                <c:pt idx="24">
                  <c:v>0.87948445897932881</c:v>
                </c:pt>
                <c:pt idx="25">
                  <c:v>0.11992083446280709</c:v>
                </c:pt>
                <c:pt idx="26">
                  <c:v>0.79224392016237211</c:v>
                </c:pt>
                <c:pt idx="27">
                  <c:v>1.3787602707009361</c:v>
                </c:pt>
                <c:pt idx="28">
                  <c:v>1.7144191163073228</c:v>
                </c:pt>
                <c:pt idx="29">
                  <c:v>0.57602900364860188</c:v>
                </c:pt>
                <c:pt idx="30">
                  <c:v>0.20351545555140066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2-4CDE-8D1A-DC1BBEDECB55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-0.84518148164354112</c:v>
                </c:pt>
                <c:pt idx="2">
                  <c:v>0.40149880709127761</c:v>
                </c:pt>
                <c:pt idx="3">
                  <c:v>-0.99165001846420398</c:v>
                </c:pt>
                <c:pt idx="4">
                  <c:v>-0.98038459883848716</c:v>
                </c:pt>
                <c:pt idx="5">
                  <c:v>-0.61623971803327948</c:v>
                </c:pt>
                <c:pt idx="6">
                  <c:v>0.77400639671330485</c:v>
                </c:pt>
                <c:pt idx="7">
                  <c:v>0.86758101301158674</c:v>
                </c:pt>
                <c:pt idx="8">
                  <c:v>-0.24636898640558189</c:v>
                </c:pt>
                <c:pt idx="9">
                  <c:v>-0.53198937278727643</c:v>
                </c:pt>
                <c:pt idx="10">
                  <c:v>-0.84158505447572407</c:v>
                </c:pt>
                <c:pt idx="11">
                  <c:v>-1.0067542083014087</c:v>
                </c:pt>
                <c:pt idx="12">
                  <c:v>-0.4383234451373601</c:v>
                </c:pt>
                <c:pt idx="13">
                  <c:v>-0.39313047649856675</c:v>
                </c:pt>
                <c:pt idx="14">
                  <c:v>-0.5757109347161844</c:v>
                </c:pt>
                <c:pt idx="15">
                  <c:v>-0.73834924435358551</c:v>
                </c:pt>
                <c:pt idx="16">
                  <c:v>1.3807427581735516</c:v>
                </c:pt>
                <c:pt idx="17">
                  <c:v>-0.24963562151465551</c:v>
                </c:pt>
                <c:pt idx="18">
                  <c:v>-0.96931605199443405</c:v>
                </c:pt>
                <c:pt idx="19">
                  <c:v>-0.39905926156278121</c:v>
                </c:pt>
                <c:pt idx="20">
                  <c:v>-0.40697452103038251</c:v>
                </c:pt>
                <c:pt idx="21">
                  <c:v>29.052639407013416</c:v>
                </c:pt>
                <c:pt idx="22">
                  <c:v>14.062091804883018</c:v>
                </c:pt>
                <c:pt idx="23">
                  <c:v>8.2845463382448763</c:v>
                </c:pt>
                <c:pt idx="24">
                  <c:v>-0.55628432348135981</c:v>
                </c:pt>
                <c:pt idx="25">
                  <c:v>-0.99423271839913308</c:v>
                </c:pt>
                <c:pt idx="26">
                  <c:v>-0.74203667415484165</c:v>
                </c:pt>
                <c:pt idx="27">
                  <c:v>-0.88128711035749352</c:v>
                </c:pt>
                <c:pt idx="28">
                  <c:v>-0.41933614560138643</c:v>
                </c:pt>
                <c:pt idx="29">
                  <c:v>-1.0500706741902452</c:v>
                </c:pt>
                <c:pt idx="30">
                  <c:v>-1.1801600605614986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2-4CDE-8D1A-DC1BBEDE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976600"/>
        <c:axId val="633977912"/>
      </c:lineChart>
      <c:dateAx>
        <c:axId val="63397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977912"/>
        <c:crosses val="autoZero"/>
        <c:auto val="1"/>
        <c:lblOffset val="100"/>
        <c:baseTimeUnit val="days"/>
      </c:dateAx>
      <c:valAx>
        <c:axId val="6339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39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Disk_Media!$B$3:$B$33</c:f>
              <c:numCache>
                <c:formatCode>0.00</c:formatCode>
                <c:ptCount val="31"/>
                <c:pt idx="0">
                  <c:v>94.663931210855594</c:v>
                </c:pt>
                <c:pt idx="1">
                  <c:v>97.049885805335293</c:v>
                </c:pt>
                <c:pt idx="2">
                  <c:v>99.179832696504306</c:v>
                </c:pt>
                <c:pt idx="3">
                  <c:v>96.933942172275593</c:v>
                </c:pt>
                <c:pt idx="4">
                  <c:v>97.917541037148894</c:v>
                </c:pt>
                <c:pt idx="5">
                  <c:v>98.817051342255496</c:v>
                </c:pt>
                <c:pt idx="6">
                  <c:v>98.081896644704798</c:v>
                </c:pt>
                <c:pt idx="7">
                  <c:v>95.060348505536695</c:v>
                </c:pt>
                <c:pt idx="8">
                  <c:v>95.668657125870396</c:v>
                </c:pt>
                <c:pt idx="9">
                  <c:v>95.635118110789193</c:v>
                </c:pt>
                <c:pt idx="10">
                  <c:v>94.861943743104604</c:v>
                </c:pt>
                <c:pt idx="11">
                  <c:v>103.44291307717501</c:v>
                </c:pt>
                <c:pt idx="12">
                  <c:v>99.202788501997702</c:v>
                </c:pt>
                <c:pt idx="13">
                  <c:v>94.420825568980604</c:v>
                </c:pt>
                <c:pt idx="14">
                  <c:v>98.605304166813596</c:v>
                </c:pt>
                <c:pt idx="15">
                  <c:v>97.875027950160998</c:v>
                </c:pt>
                <c:pt idx="16">
                  <c:v>99.889153218507701</c:v>
                </c:pt>
                <c:pt idx="17">
                  <c:v>95.931839770350194</c:v>
                </c:pt>
                <c:pt idx="18">
                  <c:v>95.600438331378797</c:v>
                </c:pt>
                <c:pt idx="19">
                  <c:v>98.649491620606796</c:v>
                </c:pt>
                <c:pt idx="20">
                  <c:v>99.346808454765196</c:v>
                </c:pt>
                <c:pt idx="21">
                  <c:v>95.120084099471498</c:v>
                </c:pt>
                <c:pt idx="22">
                  <c:v>95.957491138882105</c:v>
                </c:pt>
                <c:pt idx="23">
                  <c:v>95.204915428095305</c:v>
                </c:pt>
                <c:pt idx="24">
                  <c:v>93.954949456910299</c:v>
                </c:pt>
                <c:pt idx="25">
                  <c:v>98.617753649267797</c:v>
                </c:pt>
                <c:pt idx="26">
                  <c:v>173.64432128001599</c:v>
                </c:pt>
                <c:pt idx="27">
                  <c:v>95.449228798846406</c:v>
                </c:pt>
                <c:pt idx="28">
                  <c:v>95.992620304637398</c:v>
                </c:pt>
                <c:pt idx="29">
                  <c:v>96.649616387746903</c:v>
                </c:pt>
                <c:pt idx="30">
                  <c:v>94.578569285039507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2-45F3-A692-538BA4A38BBD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Disk_Media!$D$3:$D$33</c:f>
              <c:numCache>
                <c:formatCode>0.00</c:formatCode>
                <c:ptCount val="31"/>
                <c:pt idx="0">
                  <c:v>136.6146</c:v>
                </c:pt>
                <c:pt idx="1">
                  <c:v>140.47909999999999</c:v>
                </c:pt>
                <c:pt idx="2">
                  <c:v>144.4529</c:v>
                </c:pt>
                <c:pt idx="3">
                  <c:v>148.53919999999999</c:v>
                </c:pt>
                <c:pt idx="4">
                  <c:v>152.74100000000001</c:v>
                </c:pt>
                <c:pt idx="5">
                  <c:v>157.0616</c:v>
                </c:pt>
                <c:pt idx="6">
                  <c:v>161.50450000000001</c:v>
                </c:pt>
                <c:pt idx="7">
                  <c:v>166.07310000000001</c:v>
                </c:pt>
                <c:pt idx="8">
                  <c:v>170.77090000000001</c:v>
                </c:pt>
                <c:pt idx="9">
                  <c:v>175.60159999999999</c:v>
                </c:pt>
                <c:pt idx="10">
                  <c:v>180.56890000000001</c:v>
                </c:pt>
                <c:pt idx="11">
                  <c:v>185.67679999999999</c:v>
                </c:pt>
                <c:pt idx="12">
                  <c:v>190.92910000000001</c:v>
                </c:pt>
                <c:pt idx="13">
                  <c:v>196.33009999999999</c:v>
                </c:pt>
                <c:pt idx="14">
                  <c:v>201.88380000000001</c:v>
                </c:pt>
                <c:pt idx="15">
                  <c:v>207.59460000000001</c:v>
                </c:pt>
                <c:pt idx="16">
                  <c:v>213.46690000000001</c:v>
                </c:pt>
                <c:pt idx="17">
                  <c:v>219.50540000000001</c:v>
                </c:pt>
                <c:pt idx="18">
                  <c:v>225.71459999999999</c:v>
                </c:pt>
                <c:pt idx="19">
                  <c:v>232.09960000000001</c:v>
                </c:pt>
                <c:pt idx="20">
                  <c:v>238.6651</c:v>
                </c:pt>
                <c:pt idx="21">
                  <c:v>245.41630000000001</c:v>
                </c:pt>
                <c:pt idx="22">
                  <c:v>252.3586</c:v>
                </c:pt>
                <c:pt idx="23">
                  <c:v>259.49720000000002</c:v>
                </c:pt>
                <c:pt idx="24">
                  <c:v>266.83769999999998</c:v>
                </c:pt>
                <c:pt idx="25">
                  <c:v>274.38589999999999</c:v>
                </c:pt>
                <c:pt idx="26">
                  <c:v>282.14760000000001</c:v>
                </c:pt>
                <c:pt idx="27">
                  <c:v>290.12889999999999</c:v>
                </c:pt>
                <c:pt idx="28">
                  <c:v>298.33589999999998</c:v>
                </c:pt>
                <c:pt idx="29">
                  <c:v>306.77510000000001</c:v>
                </c:pt>
                <c:pt idx="30">
                  <c:v>315.45299999999997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2-45F3-A692-538BA4A38BBD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Disk_Media!$H$3:$H$33</c:f>
              <c:numCache>
                <c:formatCode>0.00</c:formatCode>
                <c:ptCount val="31"/>
                <c:pt idx="0">
                  <c:v>94.663931210855594</c:v>
                </c:pt>
                <c:pt idx="1">
                  <c:v>98.636543764168195</c:v>
                </c:pt>
                <c:pt idx="2">
                  <c:v>134.25298836570599</c:v>
                </c:pt>
                <c:pt idx="3">
                  <c:v>105.707422180256</c:v>
                </c:pt>
                <c:pt idx="4">
                  <c:v>108.41156208795501</c:v>
                </c:pt>
                <c:pt idx="5">
                  <c:v>99.742655838194693</c:v>
                </c:pt>
                <c:pt idx="6">
                  <c:v>91.673088733529099</c:v>
                </c:pt>
                <c:pt idx="7">
                  <c:v>90.389975664410798</c:v>
                </c:pt>
                <c:pt idx="8">
                  <c:v>89.330646863580299</c:v>
                </c:pt>
                <c:pt idx="9">
                  <c:v>87.723507940968801</c:v>
                </c:pt>
                <c:pt idx="10">
                  <c:v>87.444973849768104</c:v>
                </c:pt>
                <c:pt idx="11">
                  <c:v>85.517327118472494</c:v>
                </c:pt>
                <c:pt idx="12">
                  <c:v>86.644233104832907</c:v>
                </c:pt>
                <c:pt idx="13">
                  <c:v>91.608497642148606</c:v>
                </c:pt>
                <c:pt idx="14">
                  <c:v>94.240184813841594</c:v>
                </c:pt>
                <c:pt idx="15">
                  <c:v>95.686717849589996</c:v>
                </c:pt>
                <c:pt idx="16">
                  <c:v>95.544160157953002</c:v>
                </c:pt>
                <c:pt idx="17">
                  <c:v>96.862188420712101</c:v>
                </c:pt>
                <c:pt idx="18">
                  <c:v>96.295783351384799</c:v>
                </c:pt>
                <c:pt idx="19">
                  <c:v>92.492896287945499</c:v>
                </c:pt>
                <c:pt idx="20">
                  <c:v>92.385644797814606</c:v>
                </c:pt>
                <c:pt idx="21">
                  <c:v>93.872083351672998</c:v>
                </c:pt>
                <c:pt idx="22">
                  <c:v>89.422374988876399</c:v>
                </c:pt>
                <c:pt idx="23">
                  <c:v>88.190088561553594</c:v>
                </c:pt>
                <c:pt idx="24">
                  <c:v>86.673110841850601</c:v>
                </c:pt>
                <c:pt idx="25">
                  <c:v>84.723276291935505</c:v>
                </c:pt>
                <c:pt idx="26">
                  <c:v>84.251199846017101</c:v>
                </c:pt>
                <c:pt idx="27">
                  <c:v>111.758271292003</c:v>
                </c:pt>
                <c:pt idx="28">
                  <c:v>120.66722040693401</c:v>
                </c:pt>
                <c:pt idx="29">
                  <c:v>95.399890215518894</c:v>
                </c:pt>
                <c:pt idx="30">
                  <c:v>97.956031521058904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2-45F3-A692-538BA4A3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61656"/>
        <c:axId val="665764280"/>
      </c:lineChart>
      <c:dateAx>
        <c:axId val="665761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764280"/>
        <c:crosses val="autoZero"/>
        <c:auto val="1"/>
        <c:lblOffset val="100"/>
        <c:baseTimeUnit val="days"/>
      </c:dateAx>
      <c:valAx>
        <c:axId val="6657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76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Disk_Media!$E$3:$E$33</c:f>
              <c:numCache>
                <c:formatCode>0.00</c:formatCode>
                <c:ptCount val="31"/>
                <c:pt idx="0">
                  <c:v>0.44315367270880573</c:v>
                </c:pt>
                <c:pt idx="1">
                  <c:v>0.44749371763070311</c:v>
                </c:pt>
                <c:pt idx="2">
                  <c:v>0.45647452786126136</c:v>
                </c:pt>
                <c:pt idx="3">
                  <c:v>0.53237551956784235</c:v>
                </c:pt>
                <c:pt idx="4">
                  <c:v>0.55989415565543743</c:v>
                </c:pt>
                <c:pt idx="5">
                  <c:v>0.5894179988837448</c:v>
                </c:pt>
                <c:pt idx="6">
                  <c:v>0.64662904699976798</c:v>
                </c:pt>
                <c:pt idx="7">
                  <c:v>0.74702809963217476</c:v>
                </c:pt>
                <c:pt idx="8">
                  <c:v>0.7850245329075568</c:v>
                </c:pt>
                <c:pt idx="9">
                  <c:v>0.83616231640528793</c:v>
                </c:pt>
                <c:pt idx="10">
                  <c:v>0.9034914621715765</c:v>
                </c:pt>
                <c:pt idx="11">
                  <c:v>0.79496878497102319</c:v>
                </c:pt>
                <c:pt idx="12">
                  <c:v>0.92463440678540154</c:v>
                </c:pt>
                <c:pt idx="13">
                  <c:v>1.0793092923824097</c:v>
                </c:pt>
                <c:pt idx="14">
                  <c:v>1.0473929035142677</c:v>
                </c:pt>
                <c:pt idx="15">
                  <c:v>1.1210170188223025</c:v>
                </c:pt>
                <c:pt idx="16">
                  <c:v>1.1370378376623214</c:v>
                </c:pt>
                <c:pt idx="17">
                  <c:v>1.2881391676159941</c:v>
                </c:pt>
                <c:pt idx="18">
                  <c:v>1.3610205553410524</c:v>
                </c:pt>
                <c:pt idx="19">
                  <c:v>1.3527703608714488</c:v>
                </c:pt>
                <c:pt idx="20">
                  <c:v>1.4023429007150188</c:v>
                </c:pt>
                <c:pt idx="21">
                  <c:v>1.580068156198819</c:v>
                </c:pt>
                <c:pt idx="22">
                  <c:v>1.6298999380335399</c:v>
                </c:pt>
                <c:pt idx="23">
                  <c:v>1.7256701908000589</c:v>
                </c:pt>
                <c:pt idx="24">
                  <c:v>1.840060066472361</c:v>
                </c:pt>
                <c:pt idx="25">
                  <c:v>1.782317481858777</c:v>
                </c:pt>
                <c:pt idx="26">
                  <c:v>0.6248593557229748</c:v>
                </c:pt>
                <c:pt idx="27">
                  <c:v>2.0396149204246528</c:v>
                </c:pt>
                <c:pt idx="28">
                  <c:v>2.1079045352988182</c:v>
                </c:pt>
                <c:pt idx="29">
                  <c:v>2.1740953711523732</c:v>
                </c:pt>
                <c:pt idx="30">
                  <c:v>2.3353539008323581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A-4C0F-8090-2EEF28548BAA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Disk_Media!$I$3:$I$33</c:f>
              <c:numCache>
                <c:formatCode>0.00</c:formatCode>
                <c:ptCount val="31"/>
                <c:pt idx="0">
                  <c:v>0</c:v>
                </c:pt>
                <c:pt idx="1">
                  <c:v>1.6348890528479897E-2</c:v>
                </c:pt>
                <c:pt idx="2">
                  <c:v>0.35363193015789257</c:v>
                </c:pt>
                <c:pt idx="3">
                  <c:v>9.0509885509327231E-2</c:v>
                </c:pt>
                <c:pt idx="4">
                  <c:v>0.10717202392597655</c:v>
                </c:pt>
                <c:pt idx="5">
                  <c:v>9.3668499855692026E-3</c:v>
                </c:pt>
                <c:pt idx="6">
                  <c:v>-6.5341394593858473E-2</c:v>
                </c:pt>
                <c:pt idx="7">
                  <c:v>-4.9130609287150628E-2</c:v>
                </c:pt>
                <c:pt idx="8">
                  <c:v>-6.6249599949450885E-2</c:v>
                </c:pt>
                <c:pt idx="9">
                  <c:v>-8.2727039251994539E-2</c:v>
                </c:pt>
                <c:pt idx="10">
                  <c:v>-7.818699049033169E-2</c:v>
                </c:pt>
                <c:pt idx="11">
                  <c:v>-0.17328964764680285</c:v>
                </c:pt>
                <c:pt idx="12">
                  <c:v>-0.12659478213066458</c:v>
                </c:pt>
                <c:pt idx="13">
                  <c:v>-2.9785038521797372E-2</c:v>
                </c:pt>
                <c:pt idx="14">
                  <c:v>-4.4268605932064227E-2</c:v>
                </c:pt>
                <c:pt idx="15">
                  <c:v>-2.2358206647821469E-2</c:v>
                </c:pt>
                <c:pt idx="16">
                  <c:v>-4.3498146901395987E-2</c:v>
                </c:pt>
                <c:pt idx="17">
                  <c:v>9.6980173901496606E-3</c:v>
                </c:pt>
                <c:pt idx="18">
                  <c:v>7.2734501236880805E-3</c:v>
                </c:pt>
                <c:pt idx="19">
                  <c:v>-6.2408789254979315E-2</c:v>
                </c:pt>
                <c:pt idx="20">
                  <c:v>-7.006932346619027E-2</c:v>
                </c:pt>
                <c:pt idx="21">
                  <c:v>-1.3120265395196742E-2</c:v>
                </c:pt>
                <c:pt idx="22">
                  <c:v>-6.8104283182510883E-2</c:v>
                </c:pt>
                <c:pt idx="23">
                  <c:v>-7.3681351797846462E-2</c:v>
                </c:pt>
                <c:pt idx="24">
                  <c:v>-7.7503512663793211E-2</c:v>
                </c:pt>
                <c:pt idx="25">
                  <c:v>-0.14089225157924143</c:v>
                </c:pt>
                <c:pt idx="26">
                  <c:v>-0.51480590194392251</c:v>
                </c:pt>
                <c:pt idx="27">
                  <c:v>0.17086615259644408</c:v>
                </c:pt>
                <c:pt idx="28">
                  <c:v>0.25704684405937173</c:v>
                </c:pt>
                <c:pt idx="29">
                  <c:v>-1.2930482488562128E-2</c:v>
                </c:pt>
                <c:pt idx="30">
                  <c:v>3.5710650536914461E-2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A-4C0F-8090-2EEF2854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393840"/>
        <c:axId val="710394168"/>
      </c:lineChart>
      <c:dateAx>
        <c:axId val="71039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94168"/>
        <c:crosses val="autoZero"/>
        <c:auto val="1"/>
        <c:lblOffset val="100"/>
        <c:baseTimeUnit val="days"/>
      </c:dateAx>
      <c:valAx>
        <c:axId val="7103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image" Target="../media/image10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chart" Target="../charts/chart2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hart" Target="../charts/chart1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9.xml"/><Relationship Id="rId13" Type="http://schemas.openxmlformats.org/officeDocument/2006/relationships/image" Target="../media/image10.png"/><Relationship Id="rId18" Type="http://schemas.openxmlformats.org/officeDocument/2006/relationships/customXml" Target="../ink/ink37.xml"/><Relationship Id="rId26" Type="http://schemas.openxmlformats.org/officeDocument/2006/relationships/customXml" Target="../ink/ink43.xml"/><Relationship Id="rId3" Type="http://schemas.openxmlformats.org/officeDocument/2006/relationships/customXml" Target="../ink/ink24.xml"/><Relationship Id="rId21" Type="http://schemas.openxmlformats.org/officeDocument/2006/relationships/image" Target="../media/image10.png"/><Relationship Id="rId7" Type="http://schemas.openxmlformats.org/officeDocument/2006/relationships/customXml" Target="../ink/ink28.xml"/><Relationship Id="rId12" Type="http://schemas.openxmlformats.org/officeDocument/2006/relationships/customXml" Target="../ink/ink33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36.xml"/><Relationship Id="rId20" Type="http://schemas.openxmlformats.org/officeDocument/2006/relationships/customXml" Target="../ink/ink39.xml"/><Relationship Id="rId1" Type="http://schemas.openxmlformats.org/officeDocument/2006/relationships/customXml" Target="../ink/ink23.xml"/><Relationship Id="rId6" Type="http://schemas.openxmlformats.org/officeDocument/2006/relationships/customXml" Target="../ink/ink27.xml"/><Relationship Id="rId11" Type="http://schemas.openxmlformats.org/officeDocument/2006/relationships/customXml" Target="../ink/ink32.xml"/><Relationship Id="rId24" Type="http://schemas.openxmlformats.org/officeDocument/2006/relationships/customXml" Target="../ink/ink42.xml"/><Relationship Id="rId5" Type="http://schemas.openxmlformats.org/officeDocument/2006/relationships/customXml" Target="../ink/ink26.xml"/><Relationship Id="rId15" Type="http://schemas.openxmlformats.org/officeDocument/2006/relationships/customXml" Target="../ink/ink35.xml"/><Relationship Id="rId23" Type="http://schemas.openxmlformats.org/officeDocument/2006/relationships/customXml" Target="../ink/ink41.xml"/><Relationship Id="rId10" Type="http://schemas.openxmlformats.org/officeDocument/2006/relationships/customXml" Target="../ink/ink31.xml"/><Relationship Id="rId19" Type="http://schemas.openxmlformats.org/officeDocument/2006/relationships/customXml" Target="../ink/ink38.xml"/><Relationship Id="rId4" Type="http://schemas.openxmlformats.org/officeDocument/2006/relationships/customXml" Target="../ink/ink25.xml"/><Relationship Id="rId9" Type="http://schemas.openxmlformats.org/officeDocument/2006/relationships/customXml" Target="../ink/ink30.xml"/><Relationship Id="rId14" Type="http://schemas.openxmlformats.org/officeDocument/2006/relationships/customXml" Target="../ink/ink34.xml"/><Relationship Id="rId22" Type="http://schemas.openxmlformats.org/officeDocument/2006/relationships/customXml" Target="../ink/ink40.xml"/><Relationship Id="rId27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10.png"/><Relationship Id="rId18" Type="http://schemas.openxmlformats.org/officeDocument/2006/relationships/customXml" Target="../ink/ink59.xml"/><Relationship Id="rId26" Type="http://schemas.openxmlformats.org/officeDocument/2006/relationships/customXml" Target="../ink/ink65.xml"/><Relationship Id="rId3" Type="http://schemas.openxmlformats.org/officeDocument/2006/relationships/customXml" Target="../ink/ink46.xml"/><Relationship Id="rId21" Type="http://schemas.openxmlformats.org/officeDocument/2006/relationships/image" Target="../media/image10.png"/><Relationship Id="rId7" Type="http://schemas.openxmlformats.org/officeDocument/2006/relationships/customXml" Target="../ink/ink50.xml"/><Relationship Id="rId12" Type="http://schemas.openxmlformats.org/officeDocument/2006/relationships/customXml" Target="../ink/ink55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58.xml"/><Relationship Id="rId20" Type="http://schemas.openxmlformats.org/officeDocument/2006/relationships/customXml" Target="../ink/ink61.xml"/><Relationship Id="rId1" Type="http://schemas.openxmlformats.org/officeDocument/2006/relationships/customXml" Target="../ink/ink45.xml"/><Relationship Id="rId6" Type="http://schemas.openxmlformats.org/officeDocument/2006/relationships/customXml" Target="../ink/ink49.xml"/><Relationship Id="rId11" Type="http://schemas.openxmlformats.org/officeDocument/2006/relationships/customXml" Target="../ink/ink54.xml"/><Relationship Id="rId24" Type="http://schemas.openxmlformats.org/officeDocument/2006/relationships/customXml" Target="../ink/ink64.xml"/><Relationship Id="rId5" Type="http://schemas.openxmlformats.org/officeDocument/2006/relationships/customXml" Target="../ink/ink48.xml"/><Relationship Id="rId15" Type="http://schemas.openxmlformats.org/officeDocument/2006/relationships/customXml" Target="../ink/ink57.xml"/><Relationship Id="rId23" Type="http://schemas.openxmlformats.org/officeDocument/2006/relationships/customXml" Target="../ink/ink63.xml"/><Relationship Id="rId10" Type="http://schemas.openxmlformats.org/officeDocument/2006/relationships/customXml" Target="../ink/ink53.xml"/><Relationship Id="rId19" Type="http://schemas.openxmlformats.org/officeDocument/2006/relationships/customXml" Target="../ink/ink60.xml"/><Relationship Id="rId4" Type="http://schemas.openxmlformats.org/officeDocument/2006/relationships/customXml" Target="../ink/ink47.xml"/><Relationship Id="rId9" Type="http://schemas.openxmlformats.org/officeDocument/2006/relationships/customXml" Target="../ink/ink52.xml"/><Relationship Id="rId14" Type="http://schemas.openxmlformats.org/officeDocument/2006/relationships/customXml" Target="../ink/ink56.xml"/><Relationship Id="rId22" Type="http://schemas.openxmlformats.org/officeDocument/2006/relationships/customXml" Target="../ink/ink62.xml"/><Relationship Id="rId27" Type="http://schemas.openxmlformats.org/officeDocument/2006/relationships/customXml" Target="../ink/ink6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6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74.xml"/><Relationship Id="rId13" Type="http://schemas.openxmlformats.org/officeDocument/2006/relationships/image" Target="../media/image10.png"/><Relationship Id="rId18" Type="http://schemas.openxmlformats.org/officeDocument/2006/relationships/customXml" Target="../ink/ink82.xml"/><Relationship Id="rId26" Type="http://schemas.openxmlformats.org/officeDocument/2006/relationships/customXml" Target="../ink/ink88.xml"/><Relationship Id="rId3" Type="http://schemas.openxmlformats.org/officeDocument/2006/relationships/customXml" Target="../ink/ink69.xml"/><Relationship Id="rId21" Type="http://schemas.openxmlformats.org/officeDocument/2006/relationships/image" Target="../media/image10.png"/><Relationship Id="rId7" Type="http://schemas.openxmlformats.org/officeDocument/2006/relationships/customXml" Target="../ink/ink73.xml"/><Relationship Id="rId12" Type="http://schemas.openxmlformats.org/officeDocument/2006/relationships/customXml" Target="../ink/ink78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81.xml"/><Relationship Id="rId20" Type="http://schemas.openxmlformats.org/officeDocument/2006/relationships/customXml" Target="../ink/ink84.xml"/><Relationship Id="rId29" Type="http://schemas.openxmlformats.org/officeDocument/2006/relationships/chart" Target="../charts/chart4.xml"/><Relationship Id="rId1" Type="http://schemas.openxmlformats.org/officeDocument/2006/relationships/customXml" Target="../ink/ink68.xml"/><Relationship Id="rId6" Type="http://schemas.openxmlformats.org/officeDocument/2006/relationships/customXml" Target="../ink/ink72.xml"/><Relationship Id="rId11" Type="http://schemas.openxmlformats.org/officeDocument/2006/relationships/customXml" Target="../ink/ink77.xml"/><Relationship Id="rId24" Type="http://schemas.openxmlformats.org/officeDocument/2006/relationships/customXml" Target="../ink/ink87.xml"/><Relationship Id="rId5" Type="http://schemas.openxmlformats.org/officeDocument/2006/relationships/customXml" Target="../ink/ink71.xml"/><Relationship Id="rId15" Type="http://schemas.openxmlformats.org/officeDocument/2006/relationships/customXml" Target="../ink/ink80.xml"/><Relationship Id="rId23" Type="http://schemas.openxmlformats.org/officeDocument/2006/relationships/customXml" Target="../ink/ink86.xml"/><Relationship Id="rId28" Type="http://schemas.openxmlformats.org/officeDocument/2006/relationships/chart" Target="../charts/chart3.xml"/><Relationship Id="rId10" Type="http://schemas.openxmlformats.org/officeDocument/2006/relationships/customXml" Target="../ink/ink76.xml"/><Relationship Id="rId19" Type="http://schemas.openxmlformats.org/officeDocument/2006/relationships/customXml" Target="../ink/ink83.xml"/><Relationship Id="rId4" Type="http://schemas.openxmlformats.org/officeDocument/2006/relationships/customXml" Target="../ink/ink70.xml"/><Relationship Id="rId9" Type="http://schemas.openxmlformats.org/officeDocument/2006/relationships/customXml" Target="../ink/ink75.xml"/><Relationship Id="rId14" Type="http://schemas.openxmlformats.org/officeDocument/2006/relationships/customXml" Target="../ink/ink79.xml"/><Relationship Id="rId22" Type="http://schemas.openxmlformats.org/officeDocument/2006/relationships/customXml" Target="../ink/ink85.xml"/><Relationship Id="rId27" Type="http://schemas.openxmlformats.org/officeDocument/2006/relationships/customXml" Target="../ink/ink8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96.xml"/><Relationship Id="rId13" Type="http://schemas.openxmlformats.org/officeDocument/2006/relationships/image" Target="../media/image10.png"/><Relationship Id="rId18" Type="http://schemas.openxmlformats.org/officeDocument/2006/relationships/customXml" Target="../ink/ink104.xml"/><Relationship Id="rId26" Type="http://schemas.openxmlformats.org/officeDocument/2006/relationships/customXml" Target="../ink/ink110.xml"/><Relationship Id="rId3" Type="http://schemas.openxmlformats.org/officeDocument/2006/relationships/customXml" Target="../ink/ink91.xml"/><Relationship Id="rId21" Type="http://schemas.openxmlformats.org/officeDocument/2006/relationships/image" Target="../media/image10.png"/><Relationship Id="rId7" Type="http://schemas.openxmlformats.org/officeDocument/2006/relationships/customXml" Target="../ink/ink95.xml"/><Relationship Id="rId12" Type="http://schemas.openxmlformats.org/officeDocument/2006/relationships/customXml" Target="../ink/ink100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03.xml"/><Relationship Id="rId20" Type="http://schemas.openxmlformats.org/officeDocument/2006/relationships/customXml" Target="../ink/ink106.xml"/><Relationship Id="rId29" Type="http://schemas.openxmlformats.org/officeDocument/2006/relationships/chart" Target="../charts/chart6.xml"/><Relationship Id="rId1" Type="http://schemas.openxmlformats.org/officeDocument/2006/relationships/customXml" Target="../ink/ink90.xml"/><Relationship Id="rId6" Type="http://schemas.openxmlformats.org/officeDocument/2006/relationships/customXml" Target="../ink/ink94.xml"/><Relationship Id="rId11" Type="http://schemas.openxmlformats.org/officeDocument/2006/relationships/customXml" Target="../ink/ink99.xml"/><Relationship Id="rId24" Type="http://schemas.openxmlformats.org/officeDocument/2006/relationships/customXml" Target="../ink/ink109.xml"/><Relationship Id="rId5" Type="http://schemas.openxmlformats.org/officeDocument/2006/relationships/customXml" Target="../ink/ink93.xml"/><Relationship Id="rId15" Type="http://schemas.openxmlformats.org/officeDocument/2006/relationships/customXml" Target="../ink/ink102.xml"/><Relationship Id="rId23" Type="http://schemas.openxmlformats.org/officeDocument/2006/relationships/customXml" Target="../ink/ink108.xml"/><Relationship Id="rId28" Type="http://schemas.openxmlformats.org/officeDocument/2006/relationships/chart" Target="../charts/chart5.xml"/><Relationship Id="rId10" Type="http://schemas.openxmlformats.org/officeDocument/2006/relationships/customXml" Target="../ink/ink98.xml"/><Relationship Id="rId19" Type="http://schemas.openxmlformats.org/officeDocument/2006/relationships/customXml" Target="../ink/ink105.xml"/><Relationship Id="rId4" Type="http://schemas.openxmlformats.org/officeDocument/2006/relationships/customXml" Target="../ink/ink92.xml"/><Relationship Id="rId9" Type="http://schemas.openxmlformats.org/officeDocument/2006/relationships/customXml" Target="../ink/ink97.xml"/><Relationship Id="rId14" Type="http://schemas.openxmlformats.org/officeDocument/2006/relationships/customXml" Target="../ink/ink101.xml"/><Relationship Id="rId22" Type="http://schemas.openxmlformats.org/officeDocument/2006/relationships/customXml" Target="../ink/ink107.xml"/><Relationship Id="rId27" Type="http://schemas.openxmlformats.org/officeDocument/2006/relationships/customXml" Target="../ink/ink1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8.xml"/><Relationship Id="rId13" Type="http://schemas.openxmlformats.org/officeDocument/2006/relationships/image" Target="../media/image10.png"/><Relationship Id="rId18" Type="http://schemas.openxmlformats.org/officeDocument/2006/relationships/customXml" Target="../ink/ink126.xml"/><Relationship Id="rId26" Type="http://schemas.openxmlformats.org/officeDocument/2006/relationships/customXml" Target="../ink/ink132.xml"/><Relationship Id="rId3" Type="http://schemas.openxmlformats.org/officeDocument/2006/relationships/customXml" Target="../ink/ink113.xml"/><Relationship Id="rId21" Type="http://schemas.openxmlformats.org/officeDocument/2006/relationships/image" Target="../media/image10.png"/><Relationship Id="rId7" Type="http://schemas.openxmlformats.org/officeDocument/2006/relationships/customXml" Target="../ink/ink117.xml"/><Relationship Id="rId12" Type="http://schemas.openxmlformats.org/officeDocument/2006/relationships/customXml" Target="../ink/ink122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5.xml"/><Relationship Id="rId20" Type="http://schemas.openxmlformats.org/officeDocument/2006/relationships/customXml" Target="../ink/ink128.xml"/><Relationship Id="rId29" Type="http://schemas.openxmlformats.org/officeDocument/2006/relationships/chart" Target="../charts/chart8.xml"/><Relationship Id="rId1" Type="http://schemas.openxmlformats.org/officeDocument/2006/relationships/customXml" Target="../ink/ink112.xml"/><Relationship Id="rId6" Type="http://schemas.openxmlformats.org/officeDocument/2006/relationships/customXml" Target="../ink/ink116.xml"/><Relationship Id="rId11" Type="http://schemas.openxmlformats.org/officeDocument/2006/relationships/customXml" Target="../ink/ink121.xml"/><Relationship Id="rId24" Type="http://schemas.openxmlformats.org/officeDocument/2006/relationships/customXml" Target="../ink/ink131.xml"/><Relationship Id="rId5" Type="http://schemas.openxmlformats.org/officeDocument/2006/relationships/customXml" Target="../ink/ink115.xml"/><Relationship Id="rId15" Type="http://schemas.openxmlformats.org/officeDocument/2006/relationships/customXml" Target="../ink/ink124.xml"/><Relationship Id="rId23" Type="http://schemas.openxmlformats.org/officeDocument/2006/relationships/customXml" Target="../ink/ink130.xml"/><Relationship Id="rId28" Type="http://schemas.openxmlformats.org/officeDocument/2006/relationships/chart" Target="../charts/chart7.xml"/><Relationship Id="rId10" Type="http://schemas.openxmlformats.org/officeDocument/2006/relationships/customXml" Target="../ink/ink120.xml"/><Relationship Id="rId19" Type="http://schemas.openxmlformats.org/officeDocument/2006/relationships/customXml" Target="../ink/ink127.xml"/><Relationship Id="rId4" Type="http://schemas.openxmlformats.org/officeDocument/2006/relationships/customXml" Target="../ink/ink114.xml"/><Relationship Id="rId9" Type="http://schemas.openxmlformats.org/officeDocument/2006/relationships/customXml" Target="../ink/ink119.xml"/><Relationship Id="rId14" Type="http://schemas.openxmlformats.org/officeDocument/2006/relationships/customXml" Target="../ink/ink123.xml"/><Relationship Id="rId22" Type="http://schemas.openxmlformats.org/officeDocument/2006/relationships/customXml" Target="../ink/ink129.xml"/><Relationship Id="rId27" Type="http://schemas.openxmlformats.org/officeDocument/2006/relationships/customXml" Target="../ink/ink13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40.xml"/><Relationship Id="rId13" Type="http://schemas.openxmlformats.org/officeDocument/2006/relationships/image" Target="../media/image10.png"/><Relationship Id="rId18" Type="http://schemas.openxmlformats.org/officeDocument/2006/relationships/customXml" Target="../ink/ink148.xml"/><Relationship Id="rId26" Type="http://schemas.openxmlformats.org/officeDocument/2006/relationships/customXml" Target="../ink/ink154.xml"/><Relationship Id="rId3" Type="http://schemas.openxmlformats.org/officeDocument/2006/relationships/customXml" Target="../ink/ink135.xml"/><Relationship Id="rId21" Type="http://schemas.openxmlformats.org/officeDocument/2006/relationships/image" Target="../media/image10.png"/><Relationship Id="rId7" Type="http://schemas.openxmlformats.org/officeDocument/2006/relationships/customXml" Target="../ink/ink139.xml"/><Relationship Id="rId12" Type="http://schemas.openxmlformats.org/officeDocument/2006/relationships/customXml" Target="../ink/ink144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7.xml"/><Relationship Id="rId20" Type="http://schemas.openxmlformats.org/officeDocument/2006/relationships/customXml" Target="../ink/ink150.xml"/><Relationship Id="rId1" Type="http://schemas.openxmlformats.org/officeDocument/2006/relationships/customXml" Target="../ink/ink134.xml"/><Relationship Id="rId6" Type="http://schemas.openxmlformats.org/officeDocument/2006/relationships/customXml" Target="../ink/ink138.xml"/><Relationship Id="rId11" Type="http://schemas.openxmlformats.org/officeDocument/2006/relationships/customXml" Target="../ink/ink143.xml"/><Relationship Id="rId24" Type="http://schemas.openxmlformats.org/officeDocument/2006/relationships/customXml" Target="../ink/ink153.xml"/><Relationship Id="rId5" Type="http://schemas.openxmlformats.org/officeDocument/2006/relationships/customXml" Target="../ink/ink137.xml"/><Relationship Id="rId15" Type="http://schemas.openxmlformats.org/officeDocument/2006/relationships/customXml" Target="../ink/ink146.xml"/><Relationship Id="rId23" Type="http://schemas.openxmlformats.org/officeDocument/2006/relationships/customXml" Target="../ink/ink152.xml"/><Relationship Id="rId10" Type="http://schemas.openxmlformats.org/officeDocument/2006/relationships/customXml" Target="../ink/ink142.xml"/><Relationship Id="rId19" Type="http://schemas.openxmlformats.org/officeDocument/2006/relationships/customXml" Target="../ink/ink149.xml"/><Relationship Id="rId4" Type="http://schemas.openxmlformats.org/officeDocument/2006/relationships/customXml" Target="../ink/ink136.xml"/><Relationship Id="rId9" Type="http://schemas.openxmlformats.org/officeDocument/2006/relationships/customXml" Target="../ink/ink141.xml"/><Relationship Id="rId14" Type="http://schemas.openxmlformats.org/officeDocument/2006/relationships/customXml" Target="../ink/ink145.xml"/><Relationship Id="rId22" Type="http://schemas.openxmlformats.org/officeDocument/2006/relationships/customXml" Target="../ink/ink151.xml"/><Relationship Id="rId27" Type="http://schemas.openxmlformats.org/officeDocument/2006/relationships/customXml" Target="../ink/ink15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2.xml"/><Relationship Id="rId13" Type="http://schemas.openxmlformats.org/officeDocument/2006/relationships/image" Target="../media/image10.png"/><Relationship Id="rId18" Type="http://schemas.openxmlformats.org/officeDocument/2006/relationships/customXml" Target="../ink/ink170.xml"/><Relationship Id="rId26" Type="http://schemas.openxmlformats.org/officeDocument/2006/relationships/customXml" Target="../ink/ink176.xml"/><Relationship Id="rId3" Type="http://schemas.openxmlformats.org/officeDocument/2006/relationships/customXml" Target="../ink/ink157.xml"/><Relationship Id="rId21" Type="http://schemas.openxmlformats.org/officeDocument/2006/relationships/image" Target="../media/image10.png"/><Relationship Id="rId7" Type="http://schemas.openxmlformats.org/officeDocument/2006/relationships/customXml" Target="../ink/ink161.xml"/><Relationship Id="rId12" Type="http://schemas.openxmlformats.org/officeDocument/2006/relationships/customXml" Target="../ink/ink166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69.xml"/><Relationship Id="rId20" Type="http://schemas.openxmlformats.org/officeDocument/2006/relationships/customXml" Target="../ink/ink172.xml"/><Relationship Id="rId1" Type="http://schemas.openxmlformats.org/officeDocument/2006/relationships/customXml" Target="../ink/ink156.xml"/><Relationship Id="rId6" Type="http://schemas.openxmlformats.org/officeDocument/2006/relationships/customXml" Target="../ink/ink160.xml"/><Relationship Id="rId11" Type="http://schemas.openxmlformats.org/officeDocument/2006/relationships/customXml" Target="../ink/ink165.xml"/><Relationship Id="rId24" Type="http://schemas.openxmlformats.org/officeDocument/2006/relationships/customXml" Target="../ink/ink175.xml"/><Relationship Id="rId5" Type="http://schemas.openxmlformats.org/officeDocument/2006/relationships/customXml" Target="../ink/ink159.xml"/><Relationship Id="rId15" Type="http://schemas.openxmlformats.org/officeDocument/2006/relationships/customXml" Target="../ink/ink168.xml"/><Relationship Id="rId23" Type="http://schemas.openxmlformats.org/officeDocument/2006/relationships/customXml" Target="../ink/ink174.xml"/><Relationship Id="rId10" Type="http://schemas.openxmlformats.org/officeDocument/2006/relationships/customXml" Target="../ink/ink164.xml"/><Relationship Id="rId19" Type="http://schemas.openxmlformats.org/officeDocument/2006/relationships/customXml" Target="../ink/ink171.xml"/><Relationship Id="rId4" Type="http://schemas.openxmlformats.org/officeDocument/2006/relationships/customXml" Target="../ink/ink158.xml"/><Relationship Id="rId9" Type="http://schemas.openxmlformats.org/officeDocument/2006/relationships/customXml" Target="../ink/ink163.xml"/><Relationship Id="rId14" Type="http://schemas.openxmlformats.org/officeDocument/2006/relationships/customXml" Target="../ink/ink167.xml"/><Relationship Id="rId22" Type="http://schemas.openxmlformats.org/officeDocument/2006/relationships/customXml" Target="../ink/ink173.xml"/><Relationship Id="rId27" Type="http://schemas.openxmlformats.org/officeDocument/2006/relationships/customXml" Target="../ink/ink1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1E34595-DEB0-4213-AB34-6AB891E802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D6E4CD4-9DFE-4194-84AE-0BF2C5C3B1F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C527780-5E1D-415D-95BF-74D9724B7A0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04C0213-6A3C-4DCF-92F5-3E0D6A8D92B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9A24F71-0CEA-44E4-8141-424484EFBD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F4312A6D-4BF6-4BBF-81A7-D05D0324A1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4626F94-486E-49C2-88DC-93F95DE0DDC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E6B120F-F97A-4ECD-B720-E9473A6023B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1FAE0B15-ABBB-4C3E-B84D-C0B571FD181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EF9B8729-59F1-4F60-8F7F-1DE82CCC487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BFFE1FE5-BD59-4222-8EDD-0C0047DF27A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BAE10EF0-4383-4890-B534-52C9E55B57F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600074</xdr:colOff>
      <xdr:row>0</xdr:row>
      <xdr:rowOff>23812</xdr:rowOff>
    </xdr:from>
    <xdr:to>
      <xdr:col>21</xdr:col>
      <xdr:colOff>152399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FFA6C9-2BE1-4C55-90F9-F64621A8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581024</xdr:colOff>
      <xdr:row>16</xdr:row>
      <xdr:rowOff>23811</xdr:rowOff>
    </xdr:from>
    <xdr:to>
      <xdr:col>21</xdr:col>
      <xdr:colOff>152399</xdr:colOff>
      <xdr:row>35</xdr:row>
      <xdr:rowOff>123824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460E3DB-96FD-4DED-9F4A-E5080727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2FF9DF5-7C28-47C5-8EA7-8CA966560FA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3BE7D7E-DCC8-4141-A1E2-AC667758819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1CA039F-E7EC-4E4E-A96D-61D4D01DE29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EA1E819-49D6-453F-BE53-60B2FBD1716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C7915CBF-BC02-47E4-A80F-5BD6393F9ED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19712AC9-52FC-4393-9645-8B7893441BF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A00BBC3E-A2AF-45B8-BE65-1EA28902530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4D97224-EE68-4387-A4C8-43BB15F248B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48CFF35-0426-4C39-B665-8C190074C83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7C16C15D-4B45-4BBB-91AF-4F66155D22C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79AFCEB2-DC0B-4B1F-9177-63FD4189DA0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9DA6C218-C394-4BEB-9FD9-1C61EF0AB79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727FDC4B-F451-4AB8-AE26-56766D47F5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F475E80D-BA55-4BAE-834D-6DF92E46E5E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03B374D-E0E9-43B6-9CD7-48BE7AAC3DC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B3E0B9E-6F83-4CA1-8F9C-9420A217100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E34D6DA-EDBF-4D44-BB31-490B6254E78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8E0B9D0E-7008-454D-BCBD-D23D949DC8F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E2453B8-FA98-4EBB-BDAC-206350914F6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4A4DA00D-2DC1-4462-A45F-E0E27C46DC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BDBE91B-15AB-4DBA-A06A-AFDD5DBFCA7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9A57708-1635-4B1D-8270-7846FEFEDC5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AD5B166-2AA9-49C2-94D6-7076EA92C93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98E3BD71-9DDF-4F4E-988F-A2BC51E488B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10</xdr:row>
      <xdr:rowOff>180600</xdr:rowOff>
    </xdr:from>
    <xdr:to>
      <xdr:col>26</xdr:col>
      <xdr:colOff>361545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FC1D7434-E204-411F-82D7-B89845837CDB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5F30DEC-C9B1-4E4A-9DE7-A6AA8713F04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25A1A06-C108-47DE-B7DC-2B8AC9C88A7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1953F014-DF27-40B8-9584-D50794F4C35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3D0AF74-04C3-44EF-9C74-B1BF894D51C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9677ECE-33D9-4FFC-A7C8-46E520A4C99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F2F048C2-EB18-4477-A24D-3C113D160A1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463B797-99FD-481B-885B-646515110E2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BABA098D-3502-4E82-85F4-D1D6CCC03F4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B7352DE-C61F-4279-BED2-58C775873FD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DA3478D1-CF64-4BAF-8DE6-30CF7FF2083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D73EDA61-C286-49A2-AD23-56328B20D05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398AE404-FD0C-4649-B7DB-A579A21504C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4761</xdr:colOff>
      <xdr:row>0</xdr:row>
      <xdr:rowOff>71436</xdr:rowOff>
    </xdr:from>
    <xdr:to>
      <xdr:col>22</xdr:col>
      <xdr:colOff>409574</xdr:colOff>
      <xdr:row>16</xdr:row>
      <xdr:rowOff>9524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827CE90-7411-4754-97E6-8E63CA99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595312</xdr:colOff>
      <xdr:row>17</xdr:row>
      <xdr:rowOff>23811</xdr:rowOff>
    </xdr:from>
    <xdr:to>
      <xdr:col>22</xdr:col>
      <xdr:colOff>400050</xdr:colOff>
      <xdr:row>33</xdr:row>
      <xdr:rowOff>142874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EF01BF5-3B58-4E50-BA5D-E75C16BF3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3C3B85E-A0E6-40E7-AFEA-8DE8591946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7C7279EE-DAEF-4E7B-9EE5-1A49920EA96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A1DD9215-9B3A-4AA1-BDA1-B46796F1667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066309CB-28E6-405A-9CFC-43BE8F84E36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26B07AC-B04F-4F88-808B-FE5B1B830D1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242BF1A-0832-4101-A40A-5662F95DF4B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7BEA6EB1-91D0-437A-B0EC-A6B22FA187F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9E71B13-9CF5-4A34-A2AC-75922ECADD1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754D0477-29D9-4017-A07C-02D8D2C5F43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6411AC14-3011-4A0B-B449-CA005432B52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5BAC0C2-8A20-4880-9B79-574A0621C88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41637E9B-4DFE-4BDC-80AA-61344D1BAE7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71435</xdr:colOff>
      <xdr:row>0</xdr:row>
      <xdr:rowOff>71436</xdr:rowOff>
    </xdr:from>
    <xdr:to>
      <xdr:col>22</xdr:col>
      <xdr:colOff>314324</xdr:colOff>
      <xdr:row>17</xdr:row>
      <xdr:rowOff>28575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B03057A-4A38-4BB6-8EF4-6ACFF66B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80962</xdr:colOff>
      <xdr:row>18</xdr:row>
      <xdr:rowOff>23811</xdr:rowOff>
    </xdr:from>
    <xdr:to>
      <xdr:col>22</xdr:col>
      <xdr:colOff>323850</xdr:colOff>
      <xdr:row>33</xdr:row>
      <xdr:rowOff>28574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A4AA52D-66E3-4333-96CD-A7EC2B2B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532BCF56-F84A-4928-9D92-216E6327D87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B6B8C3D4-E2DD-4BC2-AB91-1BFF1AD644F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CA61478-44AD-4ACF-B28F-3D02715010F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3E15D090-8D69-4A91-8CC0-9EB00C4B4DC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0F298B7-630D-45CE-ABCD-335AD1E2BFB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70E391C-E028-4569-ABB3-3D6D8DB313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41D37D4B-3934-4822-A893-9FB52DE538F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B0E9A90-7AAE-4B6A-9AE5-8F2DB6599CE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ABAF873-59A0-4E48-B33B-32EAE24E276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0E999B3-7799-453A-9F52-DB38A1EDC11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07D8F1D-FEC5-4A7E-BF4E-716B833FF6A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2F6B09A-0BFF-4C45-B253-1F777E90602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33336</xdr:colOff>
      <xdr:row>0</xdr:row>
      <xdr:rowOff>80962</xdr:rowOff>
    </xdr:from>
    <xdr:to>
      <xdr:col>22</xdr:col>
      <xdr:colOff>323849</xdr:colOff>
      <xdr:row>15</xdr:row>
      <xdr:rowOff>133350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3EC58E4-2AD5-4F81-BEFC-9131529E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14286</xdr:colOff>
      <xdr:row>17</xdr:row>
      <xdr:rowOff>14287</xdr:rowOff>
    </xdr:from>
    <xdr:to>
      <xdr:col>22</xdr:col>
      <xdr:colOff>342899</xdr:colOff>
      <xdr:row>35</xdr:row>
      <xdr:rowOff>66675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0DB072C-09F8-477D-BC99-20870600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087FDEB-D826-45F0-ADB7-3969C9F46F9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EEE766B8-18CD-466C-B26F-AC654AE81FE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203901F-2892-486E-BC03-E605F1C5FF3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A68366A-DCC8-404E-BA0F-FACEA0432DC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D52DEF9-8B8D-4A74-86A4-76FDEC2F475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D1395D8-07D1-4611-B333-EDD5DEF13A9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E0D55A1-FBF5-4CB8-8F18-EB958E68AB9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98A71E17-1E98-4840-8175-4BA27F210BC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10D79FC7-D495-4CAC-B8BB-FB9637C5FF5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CB19CD82-0A7B-4730-9372-618A3845A9B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F7CD3F3C-CCA7-4555-993B-49C0A938EA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E6DA5FEE-2E0F-4574-9A5D-E7E739BA38A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B6376B8-9814-4BE3-9439-CDC8A4D86D1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931FB59B-488C-4307-BF7E-0595DDA6C9D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2D1380D-C532-4EFE-9F32-2E794DF8D2D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58D4966-C362-4421-A57D-DF3E9D11E7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EB695452-6145-40C5-9B41-4499A756FF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CC2D7BD-2FBE-4FE4-8971-739CFA6C4B1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8B723291-354B-4F8A-9C83-5D38A40F4C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AFAEB734-76B6-4076-B181-8BE27F18F29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FB2FD1E-90B6-4847-90AF-95C9723295D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D0563494-443B-4A1D-ADAB-E310F799DAA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8C0924CF-ABA2-4636-AD5B-331BF24E16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FF986E2-343D-451B-A336-B34839E1CFC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3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7.0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0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0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0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0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0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0.1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33.2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0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7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7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7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7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3.8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17.8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04T22:11:46.4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6T23:50:20.5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H3" sqref="H3:J33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3.10883485</v>
      </c>
      <c r="C3" s="3"/>
      <c r="D3" s="5">
        <v>3.9658000000000002</v>
      </c>
      <c r="E3" s="5">
        <f>(D3-B3)/B3</f>
        <v>0.27565476821645901</v>
      </c>
      <c r="F3" s="6">
        <f t="shared" ref="F3:F31" si="0">ABS((B3-D3)/B3)</f>
        <v>0.27565476821645901</v>
      </c>
      <c r="G3" s="6"/>
      <c r="H3" s="5">
        <v>3.10883485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3.3428061580000001</v>
      </c>
      <c r="C4" s="3"/>
      <c r="D4" s="5">
        <v>3.9933999999999998</v>
      </c>
      <c r="E4" s="5">
        <f t="shared" ref="E4:E31" si="1">(D4-B4)/B4</f>
        <v>0.19462505788527379</v>
      </c>
      <c r="F4" s="6">
        <f t="shared" si="0"/>
        <v>0.19462505788527379</v>
      </c>
      <c r="G4" s="6"/>
      <c r="H4" s="5">
        <v>3.1363889559999998</v>
      </c>
      <c r="I4" s="5">
        <f t="shared" ref="I4:I33" si="2">(H4-B4)/B4</f>
        <v>-6.1749677439717203E-2</v>
      </c>
      <c r="J4" s="6">
        <f t="shared" ref="J4:J33" si="3">ABS((B4-H4)/B4)</f>
        <v>6.1749677439717203E-2</v>
      </c>
    </row>
    <row r="5" spans="1:10" x14ac:dyDescent="0.35">
      <c r="A5" s="4">
        <v>43893</v>
      </c>
      <c r="B5" s="5">
        <v>3.5257216589999998</v>
      </c>
      <c r="C5" s="3"/>
      <c r="D5" s="5">
        <v>4.0213000000000001</v>
      </c>
      <c r="E5" s="5">
        <f t="shared" si="1"/>
        <v>0.14056082383444901</v>
      </c>
      <c r="F5" s="6">
        <f t="shared" si="0"/>
        <v>0.14056082383444901</v>
      </c>
      <c r="G5" s="6"/>
      <c r="H5" s="5">
        <v>3.4505981960000001</v>
      </c>
      <c r="I5" s="5">
        <f t="shared" si="2"/>
        <v>-2.1307258560310453E-2</v>
      </c>
      <c r="J5" s="6">
        <f t="shared" si="3"/>
        <v>2.1307258560310453E-2</v>
      </c>
    </row>
    <row r="6" spans="1:10" x14ac:dyDescent="0.35">
      <c r="A6" s="4">
        <v>43894</v>
      </c>
      <c r="B6" s="5">
        <v>3.24158415</v>
      </c>
      <c r="C6" s="3"/>
      <c r="D6" s="5">
        <v>4.0492999999999997</v>
      </c>
      <c r="E6" s="5">
        <f t="shared" si="1"/>
        <v>0.24917318589431026</v>
      </c>
      <c r="F6" s="6">
        <f t="shared" si="0"/>
        <v>0.24917318589431026</v>
      </c>
      <c r="G6" s="6"/>
      <c r="H6" s="5">
        <v>3.188909872</v>
      </c>
      <c r="I6" s="5">
        <f t="shared" si="2"/>
        <v>-1.6249548234001581E-2</v>
      </c>
      <c r="J6" s="6">
        <f t="shared" si="3"/>
        <v>1.6249548234001581E-2</v>
      </c>
    </row>
    <row r="7" spans="1:10" x14ac:dyDescent="0.35">
      <c r="A7" s="4">
        <v>43895</v>
      </c>
      <c r="B7" s="5">
        <v>3.2913410359999999</v>
      </c>
      <c r="C7" s="3"/>
      <c r="D7" s="5">
        <v>4.0776000000000003</v>
      </c>
      <c r="E7" s="5">
        <f t="shared" si="1"/>
        <v>0.23888711482646868</v>
      </c>
      <c r="F7" s="6">
        <f t="shared" si="0"/>
        <v>0.23888711482646868</v>
      </c>
      <c r="G7" s="6"/>
      <c r="H7" s="5">
        <v>2.9952317069999999</v>
      </c>
      <c r="I7" s="5">
        <f t="shared" si="2"/>
        <v>-8.996616447861773E-2</v>
      </c>
      <c r="J7" s="6">
        <f t="shared" si="3"/>
        <v>8.996616447861773E-2</v>
      </c>
    </row>
    <row r="8" spans="1:10" x14ac:dyDescent="0.35">
      <c r="A8" s="4">
        <v>43896</v>
      </c>
      <c r="B8" s="5">
        <v>3.2237049670000002</v>
      </c>
      <c r="C8" s="3"/>
      <c r="D8" s="5">
        <v>4.1059999999999999</v>
      </c>
      <c r="E8" s="5">
        <f t="shared" si="1"/>
        <v>0.27368975822284036</v>
      </c>
      <c r="F8" s="6">
        <f t="shared" si="0"/>
        <v>0.27368975822284036</v>
      </c>
      <c r="G8" s="6"/>
      <c r="H8" s="5">
        <v>3.4039620149999998</v>
      </c>
      <c r="I8" s="5">
        <f t="shared" si="2"/>
        <v>5.5916112003186184E-2</v>
      </c>
      <c r="J8" s="6">
        <f t="shared" si="3"/>
        <v>5.5916112003186184E-2</v>
      </c>
    </row>
    <row r="9" spans="1:10" x14ac:dyDescent="0.35">
      <c r="A9" s="4">
        <v>43897</v>
      </c>
      <c r="B9" s="5">
        <v>3.0917144859999999</v>
      </c>
      <c r="C9" s="3"/>
      <c r="D9" s="5">
        <v>4.1346999999999996</v>
      </c>
      <c r="E9" s="5">
        <f t="shared" si="1"/>
        <v>0.33734858723950095</v>
      </c>
      <c r="F9" s="6">
        <f t="shared" si="0"/>
        <v>0.33734858723950095</v>
      </c>
      <c r="G9" s="6"/>
      <c r="H9" s="5">
        <v>3.204225203</v>
      </c>
      <c r="I9" s="5">
        <f t="shared" si="2"/>
        <v>3.6391043710366777E-2</v>
      </c>
      <c r="J9" s="6">
        <f t="shared" si="3"/>
        <v>3.6391043710366777E-2</v>
      </c>
    </row>
    <row r="10" spans="1:10" x14ac:dyDescent="0.35">
      <c r="A10" s="4">
        <v>43898</v>
      </c>
      <c r="B10" s="5">
        <v>3.1907782440000001</v>
      </c>
      <c r="C10" s="3"/>
      <c r="D10" s="5">
        <v>4.1635</v>
      </c>
      <c r="E10" s="5">
        <f t="shared" si="1"/>
        <v>0.30485407684759175</v>
      </c>
      <c r="F10" s="6">
        <f t="shared" si="0"/>
        <v>0.30485407684759175</v>
      </c>
      <c r="G10" s="6"/>
      <c r="H10" s="5">
        <v>3.4335384750000002</v>
      </c>
      <c r="I10" s="5">
        <f t="shared" si="2"/>
        <v>7.6081824694803235E-2</v>
      </c>
      <c r="J10" s="6">
        <f t="shared" si="3"/>
        <v>7.6081824694803235E-2</v>
      </c>
    </row>
    <row r="11" spans="1:10" x14ac:dyDescent="0.35">
      <c r="A11" s="4">
        <v>43899</v>
      </c>
      <c r="B11" s="5">
        <v>3.5415237930000001</v>
      </c>
      <c r="C11" s="3"/>
      <c r="D11" s="5">
        <v>4.1924999999999999</v>
      </c>
      <c r="E11" s="5">
        <f t="shared" si="1"/>
        <v>0.18381246182411284</v>
      </c>
      <c r="F11" s="6">
        <f t="shared" si="0"/>
        <v>0.18381246182411284</v>
      </c>
      <c r="G11" s="6"/>
      <c r="H11" s="5">
        <v>3.3273400369999999</v>
      </c>
      <c r="I11" s="5">
        <f t="shared" si="2"/>
        <v>-6.047785318380329E-2</v>
      </c>
      <c r="J11" s="6">
        <f t="shared" si="3"/>
        <v>6.047785318380329E-2</v>
      </c>
    </row>
    <row r="12" spans="1:10" x14ac:dyDescent="0.35">
      <c r="A12" s="4">
        <v>43900</v>
      </c>
      <c r="B12" s="5">
        <v>3.4197543709999998</v>
      </c>
      <c r="C12" s="3"/>
      <c r="D12" s="5">
        <v>4.2218</v>
      </c>
      <c r="E12" s="5">
        <f t="shared" si="1"/>
        <v>0.23453311027290744</v>
      </c>
      <c r="F12" s="6">
        <f t="shared" si="0"/>
        <v>0.23453311027290744</v>
      </c>
      <c r="G12" s="6"/>
      <c r="H12" s="5">
        <v>3.2800906460000001</v>
      </c>
      <c r="I12" s="5">
        <f t="shared" si="2"/>
        <v>-4.0840279695047048E-2</v>
      </c>
      <c r="J12" s="6">
        <f t="shared" si="3"/>
        <v>4.0840279695047048E-2</v>
      </c>
    </row>
    <row r="13" spans="1:10" x14ac:dyDescent="0.35">
      <c r="A13" s="4">
        <v>43901</v>
      </c>
      <c r="B13" s="5">
        <v>3.371284588</v>
      </c>
      <c r="C13" s="3"/>
      <c r="D13" s="5">
        <v>4.2511999999999999</v>
      </c>
      <c r="E13" s="5">
        <f t="shared" si="1"/>
        <v>0.26100300613363703</v>
      </c>
      <c r="F13" s="6">
        <f t="shared" si="0"/>
        <v>0.26100300613363703</v>
      </c>
      <c r="G13" s="6"/>
      <c r="H13" s="5">
        <v>3.1720421139999999</v>
      </c>
      <c r="I13" s="5">
        <f t="shared" si="2"/>
        <v>-5.9099867958106671E-2</v>
      </c>
      <c r="J13" s="6">
        <f t="shared" si="3"/>
        <v>5.9099867958106671E-2</v>
      </c>
    </row>
    <row r="14" spans="1:10" x14ac:dyDescent="0.35">
      <c r="A14" s="4">
        <v>43902</v>
      </c>
      <c r="B14" s="5">
        <v>3.520412876</v>
      </c>
      <c r="C14" s="3"/>
      <c r="D14" s="5">
        <v>4.2808999999999999</v>
      </c>
      <c r="E14" s="5">
        <f t="shared" si="1"/>
        <v>0.21602214023943933</v>
      </c>
      <c r="F14" s="6">
        <f t="shared" si="0"/>
        <v>0.21602214023943933</v>
      </c>
      <c r="G14" s="6"/>
      <c r="H14" s="5">
        <v>2.8293140330000002</v>
      </c>
      <c r="I14" s="5">
        <f t="shared" si="2"/>
        <v>-0.19631187231233152</v>
      </c>
      <c r="J14" s="6">
        <f t="shared" si="3"/>
        <v>0.19631187231233152</v>
      </c>
    </row>
    <row r="15" spans="1:10" x14ac:dyDescent="0.35">
      <c r="A15" s="4">
        <v>43903</v>
      </c>
      <c r="B15" s="5">
        <v>3.339349195</v>
      </c>
      <c r="C15" s="3"/>
      <c r="D15" s="5">
        <v>4.3108000000000004</v>
      </c>
      <c r="E15" s="5">
        <f t="shared" si="1"/>
        <v>0.29091021880986612</v>
      </c>
      <c r="F15" s="6">
        <f t="shared" si="0"/>
        <v>0.29091021880986612</v>
      </c>
      <c r="G15" s="6"/>
      <c r="H15" s="5">
        <v>3.186741601</v>
      </c>
      <c r="I15" s="5">
        <f t="shared" si="2"/>
        <v>-4.5699801095524545E-2</v>
      </c>
      <c r="J15" s="6">
        <f t="shared" si="3"/>
        <v>4.5699801095524545E-2</v>
      </c>
    </row>
    <row r="16" spans="1:10" x14ac:dyDescent="0.35">
      <c r="A16" s="4">
        <v>43904</v>
      </c>
      <c r="B16" s="5">
        <v>3.1872419519999999</v>
      </c>
      <c r="C16" s="3"/>
      <c r="D16" s="5">
        <v>4.3407999999999998</v>
      </c>
      <c r="E16" s="5">
        <f t="shared" si="1"/>
        <v>0.36192986455770643</v>
      </c>
      <c r="F16" s="6">
        <f t="shared" si="0"/>
        <v>0.36192986455770643</v>
      </c>
      <c r="G16" s="6"/>
      <c r="H16" s="5">
        <v>3.1001405310000001</v>
      </c>
      <c r="I16" s="5">
        <f t="shared" si="2"/>
        <v>-2.7328148384010681E-2</v>
      </c>
      <c r="J16" s="6">
        <f t="shared" si="3"/>
        <v>2.7328148384010681E-2</v>
      </c>
    </row>
    <row r="17" spans="1:10" x14ac:dyDescent="0.35">
      <c r="A17" s="4">
        <v>43905</v>
      </c>
      <c r="B17" s="5">
        <v>3.1649003150000001</v>
      </c>
      <c r="C17" s="3"/>
      <c r="D17" s="5">
        <v>4.3711000000000002</v>
      </c>
      <c r="E17" s="5">
        <f t="shared" si="1"/>
        <v>0.38111774935950865</v>
      </c>
      <c r="F17" s="6">
        <f t="shared" si="0"/>
        <v>0.38111774935950865</v>
      </c>
      <c r="G17" s="6"/>
      <c r="H17" s="5">
        <v>3.385785066</v>
      </c>
      <c r="I17" s="5">
        <f t="shared" si="2"/>
        <v>6.9792008915136969E-2</v>
      </c>
      <c r="J17" s="6">
        <f t="shared" si="3"/>
        <v>6.9792008915136969E-2</v>
      </c>
    </row>
    <row r="18" spans="1:10" x14ac:dyDescent="0.35">
      <c r="A18" s="4">
        <v>43906</v>
      </c>
      <c r="B18" s="5">
        <v>3.1801425820000002</v>
      </c>
      <c r="C18" s="3"/>
      <c r="D18" s="5">
        <v>4.4016000000000002</v>
      </c>
      <c r="E18" s="5">
        <f t="shared" si="1"/>
        <v>0.38408888485491177</v>
      </c>
      <c r="F18" s="6">
        <f t="shared" si="0"/>
        <v>0.38408888485491177</v>
      </c>
      <c r="G18" s="6"/>
      <c r="H18" s="5">
        <v>3.271507519</v>
      </c>
      <c r="I18" s="5">
        <f t="shared" si="2"/>
        <v>2.8729824101955882E-2</v>
      </c>
      <c r="J18" s="6">
        <f t="shared" si="3"/>
        <v>2.8729824101955882E-2</v>
      </c>
    </row>
    <row r="19" spans="1:10" x14ac:dyDescent="0.35">
      <c r="A19" s="4">
        <v>43907</v>
      </c>
      <c r="B19" s="5">
        <v>3.3076863840000001</v>
      </c>
      <c r="C19" s="3"/>
      <c r="D19" s="5">
        <v>4.4322999999999997</v>
      </c>
      <c r="E19" s="5">
        <f t="shared" si="1"/>
        <v>0.34000007420292344</v>
      </c>
      <c r="F19" s="6">
        <f t="shared" si="0"/>
        <v>0.34000007420292344</v>
      </c>
      <c r="G19" s="6"/>
      <c r="H19" s="5">
        <v>3.762555517</v>
      </c>
      <c r="I19" s="5">
        <f t="shared" si="2"/>
        <v>0.13751882137324173</v>
      </c>
      <c r="J19" s="6">
        <f t="shared" si="3"/>
        <v>0.13751882137324173</v>
      </c>
    </row>
    <row r="20" spans="1:10" x14ac:dyDescent="0.35">
      <c r="A20" s="4">
        <v>43908</v>
      </c>
      <c r="B20" s="5">
        <v>3.1335257080000001</v>
      </c>
      <c r="C20" s="3"/>
      <c r="D20" s="5">
        <v>4.4631999999999996</v>
      </c>
      <c r="E20" s="5">
        <f t="shared" si="1"/>
        <v>0.42433808301150838</v>
      </c>
      <c r="F20" s="6">
        <f t="shared" si="0"/>
        <v>0.42433808301150838</v>
      </c>
      <c r="G20" s="6"/>
      <c r="H20" s="5">
        <v>3.3059286120000002</v>
      </c>
      <c r="I20" s="5">
        <f t="shared" si="2"/>
        <v>5.5018825459082571E-2</v>
      </c>
      <c r="J20" s="6">
        <f t="shared" si="3"/>
        <v>5.5018825459082571E-2</v>
      </c>
    </row>
    <row r="21" spans="1:10" x14ac:dyDescent="0.35">
      <c r="A21" s="4">
        <v>43909</v>
      </c>
      <c r="B21" s="5">
        <v>3.3084709590000001</v>
      </c>
      <c r="C21" s="3"/>
      <c r="D21" s="5">
        <v>4.4943999999999997</v>
      </c>
      <c r="E21" s="5">
        <f t="shared" si="1"/>
        <v>0.35845230491563751</v>
      </c>
      <c r="F21" s="6">
        <f t="shared" si="0"/>
        <v>0.35845230491563751</v>
      </c>
      <c r="G21" s="6"/>
      <c r="H21" s="5">
        <v>3.055616911</v>
      </c>
      <c r="I21" s="5">
        <f t="shared" si="2"/>
        <v>-7.6426255854585581E-2</v>
      </c>
      <c r="J21" s="6">
        <f t="shared" si="3"/>
        <v>7.6426255854585581E-2</v>
      </c>
    </row>
    <row r="22" spans="1:10" x14ac:dyDescent="0.35">
      <c r="A22" s="4">
        <v>43910</v>
      </c>
      <c r="B22" s="5">
        <v>3.2610082199999999</v>
      </c>
      <c r="C22" s="3"/>
      <c r="D22" s="5">
        <v>4.5256999999999996</v>
      </c>
      <c r="E22" s="5">
        <f t="shared" si="1"/>
        <v>0.3878223220179432</v>
      </c>
      <c r="F22" s="6">
        <f t="shared" si="0"/>
        <v>0.3878223220179432</v>
      </c>
      <c r="G22" s="6"/>
      <c r="H22" s="5">
        <v>2.8852832670000002</v>
      </c>
      <c r="I22" s="5">
        <f t="shared" si="2"/>
        <v>-0.11521741978313681</v>
      </c>
      <c r="J22" s="6">
        <f t="shared" si="3"/>
        <v>0.11521741978313681</v>
      </c>
    </row>
    <row r="23" spans="1:10" x14ac:dyDescent="0.35">
      <c r="A23" s="4">
        <v>43911</v>
      </c>
      <c r="B23" s="5">
        <v>3.201844822</v>
      </c>
      <c r="C23" s="3"/>
      <c r="D23" s="5">
        <v>4.5572999999999997</v>
      </c>
      <c r="E23" s="5">
        <f t="shared" si="1"/>
        <v>0.42333568719090153</v>
      </c>
      <c r="F23" s="6">
        <f t="shared" si="0"/>
        <v>0.42333568719090153</v>
      </c>
      <c r="G23" s="6"/>
      <c r="H23" s="5">
        <v>3.0759550309999999</v>
      </c>
      <c r="I23" s="5">
        <f t="shared" si="2"/>
        <v>-3.9317892652075595E-2</v>
      </c>
      <c r="J23" s="6">
        <f t="shared" si="3"/>
        <v>3.9317892652075595E-2</v>
      </c>
    </row>
    <row r="24" spans="1:10" x14ac:dyDescent="0.35">
      <c r="A24" s="4">
        <v>43912</v>
      </c>
      <c r="B24" s="5">
        <v>3.1763943320000001</v>
      </c>
      <c r="C24" s="3"/>
      <c r="D24" s="5">
        <v>4.5891000000000002</v>
      </c>
      <c r="E24" s="5">
        <f t="shared" si="1"/>
        <v>0.44475135022372908</v>
      </c>
      <c r="F24" s="6">
        <f t="shared" si="0"/>
        <v>0.44475135022372908</v>
      </c>
      <c r="G24" s="6"/>
      <c r="H24" s="5">
        <v>3.5231421690000002</v>
      </c>
      <c r="I24" s="5">
        <f t="shared" si="2"/>
        <v>0.1091639767477082</v>
      </c>
      <c r="J24" s="6">
        <f t="shared" si="3"/>
        <v>0.1091639767477082</v>
      </c>
    </row>
    <row r="25" spans="1:10" x14ac:dyDescent="0.35">
      <c r="A25" s="4">
        <v>43913</v>
      </c>
      <c r="B25" s="5">
        <v>3.2406942989999998</v>
      </c>
      <c r="C25" s="3"/>
      <c r="D25" s="5">
        <v>4.6211000000000002</v>
      </c>
      <c r="E25" s="5">
        <f t="shared" si="1"/>
        <v>0.42595986342369913</v>
      </c>
      <c r="F25" s="6">
        <f t="shared" si="0"/>
        <v>0.42595986342369913</v>
      </c>
      <c r="G25" s="6"/>
      <c r="H25" s="5">
        <v>3.7244397419999999</v>
      </c>
      <c r="I25" s="5">
        <f t="shared" si="2"/>
        <v>0.14927216157021422</v>
      </c>
      <c r="J25" s="6">
        <f t="shared" si="3"/>
        <v>0.14927216157021422</v>
      </c>
    </row>
    <row r="26" spans="1:10" x14ac:dyDescent="0.35">
      <c r="A26" s="4">
        <v>43914</v>
      </c>
      <c r="B26" s="5">
        <v>3.457052853</v>
      </c>
      <c r="C26" s="3"/>
      <c r="D26" s="5">
        <v>4.6532999999999998</v>
      </c>
      <c r="E26" s="5">
        <f t="shared" si="1"/>
        <v>0.34603091068217456</v>
      </c>
      <c r="F26" s="6">
        <f t="shared" si="0"/>
        <v>0.34603091068217456</v>
      </c>
      <c r="G26" s="6"/>
      <c r="H26" s="5">
        <v>3.5078415509999998</v>
      </c>
      <c r="I26" s="5">
        <f t="shared" si="2"/>
        <v>1.4691328180281037E-2</v>
      </c>
      <c r="J26" s="6">
        <f t="shared" si="3"/>
        <v>1.4691328180281037E-2</v>
      </c>
    </row>
    <row r="27" spans="1:10" x14ac:dyDescent="0.35">
      <c r="A27" s="4">
        <v>43915</v>
      </c>
      <c r="B27" s="5">
        <v>3.3606140660000001</v>
      </c>
      <c r="C27" s="3"/>
      <c r="D27" s="5">
        <v>4.6858000000000004</v>
      </c>
      <c r="E27" s="5">
        <f t="shared" si="1"/>
        <v>0.39432850900886524</v>
      </c>
      <c r="F27" s="6">
        <f t="shared" si="0"/>
        <v>0.39432850900886524</v>
      </c>
      <c r="G27" s="6"/>
      <c r="H27" s="5">
        <v>3.139039709</v>
      </c>
      <c r="I27" s="5">
        <f t="shared" si="2"/>
        <v>-6.5932699396134747E-2</v>
      </c>
      <c r="J27" s="6">
        <f t="shared" si="3"/>
        <v>6.5932699396134747E-2</v>
      </c>
    </row>
    <row r="28" spans="1:10" x14ac:dyDescent="0.35">
      <c r="A28" s="4">
        <v>43916</v>
      </c>
      <c r="B28" s="5">
        <v>3.3857467649999999</v>
      </c>
      <c r="C28" s="3"/>
      <c r="D28" s="5">
        <v>4.7184999999999997</v>
      </c>
      <c r="E28" s="5">
        <f t="shared" si="1"/>
        <v>0.39363641982243752</v>
      </c>
      <c r="F28" s="6">
        <f t="shared" si="0"/>
        <v>0.39363641982243752</v>
      </c>
      <c r="G28" s="6"/>
      <c r="H28" s="5">
        <v>2.957684129</v>
      </c>
      <c r="I28" s="5">
        <f t="shared" si="2"/>
        <v>-0.1264307893387295</v>
      </c>
      <c r="J28" s="6">
        <f t="shared" si="3"/>
        <v>0.1264307893387295</v>
      </c>
    </row>
    <row r="29" spans="1:10" x14ac:dyDescent="0.35">
      <c r="A29" s="4">
        <v>43917</v>
      </c>
      <c r="B29" s="5">
        <v>3.7256188730000002</v>
      </c>
      <c r="C29" s="3"/>
      <c r="D29" s="5">
        <v>4.7514000000000003</v>
      </c>
      <c r="E29" s="5">
        <f t="shared" si="1"/>
        <v>0.27533174003222849</v>
      </c>
      <c r="F29" s="6">
        <f t="shared" si="0"/>
        <v>0.27533174003222849</v>
      </c>
      <c r="G29" s="6"/>
      <c r="H29" s="5">
        <v>3.1733528529999999</v>
      </c>
      <c r="I29" s="5">
        <f t="shared" si="2"/>
        <v>-0.14823470645436582</v>
      </c>
      <c r="J29" s="6">
        <f t="shared" si="3"/>
        <v>0.14823470645436582</v>
      </c>
    </row>
    <row r="30" spans="1:10" x14ac:dyDescent="0.35">
      <c r="A30" s="4">
        <v>43918</v>
      </c>
      <c r="B30" s="5">
        <v>3.3624484090000002</v>
      </c>
      <c r="C30" s="3"/>
      <c r="D30" s="5">
        <v>4.7845000000000004</v>
      </c>
      <c r="E30" s="5">
        <f t="shared" si="1"/>
        <v>0.4229214602055178</v>
      </c>
      <c r="F30" s="6">
        <f t="shared" si="0"/>
        <v>0.4229214602055178</v>
      </c>
      <c r="G30" s="6"/>
      <c r="H30" s="5">
        <v>3.5844925929999998</v>
      </c>
      <c r="I30" s="5">
        <f t="shared" si="2"/>
        <v>6.6036458256332337E-2</v>
      </c>
      <c r="J30" s="6">
        <f t="shared" si="3"/>
        <v>6.6036458256332337E-2</v>
      </c>
    </row>
    <row r="31" spans="1:10" x14ac:dyDescent="0.35">
      <c r="A31" s="4">
        <v>43919</v>
      </c>
      <c r="B31" s="5">
        <v>3.386773968</v>
      </c>
      <c r="C31" s="3"/>
      <c r="D31" s="5">
        <v>4.8178999999999998</v>
      </c>
      <c r="E31" s="5">
        <f t="shared" si="1"/>
        <v>0.42256319598592118</v>
      </c>
      <c r="F31" s="6">
        <f t="shared" si="0"/>
        <v>0.42256319598592118</v>
      </c>
      <c r="G31" s="6"/>
      <c r="H31" s="5">
        <v>3.256076604</v>
      </c>
      <c r="I31" s="5">
        <f t="shared" si="2"/>
        <v>-3.8590518657252174E-2</v>
      </c>
      <c r="J31" s="6">
        <f t="shared" si="3"/>
        <v>3.8590518657252174E-2</v>
      </c>
    </row>
    <row r="32" spans="1:10" x14ac:dyDescent="0.35">
      <c r="A32" s="4">
        <v>43920</v>
      </c>
      <c r="B32" s="5">
        <v>3.6202876879999999</v>
      </c>
      <c r="C32" s="3"/>
      <c r="D32" s="5">
        <v>4.8514999999999997</v>
      </c>
      <c r="E32" s="5">
        <f t="shared" ref="E32:E33" si="4">(D32-B32)/B32</f>
        <v>0.34008687101885365</v>
      </c>
      <c r="F32" s="6">
        <f t="shared" ref="F32:F33" si="5">ABS((B32-D32)/B32)</f>
        <v>0.34008687101885365</v>
      </c>
      <c r="G32" s="6"/>
      <c r="H32" s="5">
        <v>3.0508025719999998</v>
      </c>
      <c r="I32" s="5">
        <f t="shared" si="2"/>
        <v>-0.15730382916463961</v>
      </c>
      <c r="J32" s="6">
        <f t="shared" si="3"/>
        <v>0.15730382916463961</v>
      </c>
    </row>
    <row r="33" spans="1:10" x14ac:dyDescent="0.35">
      <c r="A33" s="4">
        <v>43921</v>
      </c>
      <c r="B33" s="5">
        <v>3.429804104</v>
      </c>
      <c r="C33" s="3"/>
      <c r="D33" s="5">
        <v>4.8853999999999997</v>
      </c>
      <c r="E33" s="5">
        <f t="shared" si="4"/>
        <v>0.42439621968567093</v>
      </c>
      <c r="F33" s="6">
        <f t="shared" si="5"/>
        <v>0.42439621968567093</v>
      </c>
      <c r="G33" s="6"/>
      <c r="H33" s="5">
        <v>3.1220523760000001</v>
      </c>
      <c r="I33" s="5">
        <f t="shared" si="2"/>
        <v>-8.9728660491450604E-2</v>
      </c>
      <c r="J33" s="6">
        <f t="shared" si="3"/>
        <v>8.9728660491450604E-2</v>
      </c>
    </row>
    <row r="34" spans="1:10" x14ac:dyDescent="0.35">
      <c r="A34" s="3"/>
      <c r="B34" s="3"/>
      <c r="C34" s="3"/>
      <c r="D34" s="3"/>
      <c r="E34" s="3"/>
      <c r="F34" s="5">
        <f>SUM(F3:F33)</f>
        <v>10.152165820446994</v>
      </c>
      <c r="G34" s="5"/>
      <c r="H34" s="3"/>
      <c r="I34" s="3"/>
      <c r="J34" s="5">
        <f>SUM(J3:J33)</f>
        <v>2.2748256281461505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32.748922001441919</v>
      </c>
      <c r="G36" s="5"/>
      <c r="H36" s="3"/>
      <c r="I36" s="3" t="s">
        <v>4</v>
      </c>
      <c r="J36" s="5">
        <f>(J34/J35)*100</f>
        <v>7.3381471875682278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1.1485497856140101</v>
      </c>
      <c r="C3" s="3"/>
      <c r="D3" s="5">
        <v>1.9131</v>
      </c>
      <c r="E3" s="5">
        <f>(D3-B3)/B3</f>
        <v>0.66566571511505224</v>
      </c>
      <c r="F3" s="6">
        <f t="shared" ref="F3:F31" si="0">ABS((B3-D3)/B3)</f>
        <v>0.66566571511505224</v>
      </c>
      <c r="G3" s="6"/>
      <c r="H3" s="5">
        <v>1.1485497856140101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1.39465057373046</v>
      </c>
      <c r="C4" s="3"/>
      <c r="D4" s="5">
        <v>1.9026000000000001</v>
      </c>
      <c r="E4" s="5">
        <f t="shared" ref="E4:E31" si="1">(D4-B4)/B4</f>
        <v>0.3642126822569321</v>
      </c>
      <c r="F4" s="6">
        <f t="shared" si="0"/>
        <v>0.3642126822569321</v>
      </c>
      <c r="G4" s="6"/>
      <c r="H4" s="5">
        <v>0.81359604988714895</v>
      </c>
      <c r="I4" s="5">
        <f t="shared" ref="I4:I31" si="2">(H4-B4)/B4</f>
        <v>-0.41663090008925041</v>
      </c>
      <c r="J4" s="6">
        <f t="shared" ref="J4:J31" si="3">ABS((B4-H4)/B4)</f>
        <v>0.41663090008925041</v>
      </c>
    </row>
    <row r="5" spans="1:10" x14ac:dyDescent="0.35">
      <c r="A5" s="4">
        <v>43893</v>
      </c>
      <c r="B5" s="5">
        <v>1.4857914066314599</v>
      </c>
      <c r="C5" s="3"/>
      <c r="D5" s="5">
        <v>1.8923000000000001</v>
      </c>
      <c r="E5" s="5">
        <f t="shared" si="1"/>
        <v>0.27359735125280055</v>
      </c>
      <c r="F5" s="6">
        <f t="shared" si="0"/>
        <v>0.27359735125280055</v>
      </c>
      <c r="G5" s="6"/>
      <c r="H5" s="5">
        <v>1.26898744654635</v>
      </c>
      <c r="I5" s="5">
        <f t="shared" si="2"/>
        <v>-0.14591816799953172</v>
      </c>
      <c r="J5" s="6">
        <f t="shared" si="3"/>
        <v>0.14591816799953172</v>
      </c>
    </row>
    <row r="6" spans="1:10" x14ac:dyDescent="0.35">
      <c r="A6" s="4">
        <v>43894</v>
      </c>
      <c r="B6" s="5">
        <v>1.2501105308532701</v>
      </c>
      <c r="C6" s="3"/>
      <c r="D6" s="5">
        <v>1.8818999999999999</v>
      </c>
      <c r="E6" s="5">
        <f t="shared" si="1"/>
        <v>0.50538688664233422</v>
      </c>
      <c r="F6" s="6">
        <f t="shared" si="0"/>
        <v>0.50538688664233422</v>
      </c>
      <c r="G6" s="6"/>
      <c r="H6" s="5">
        <v>1.23038673080395</v>
      </c>
      <c r="I6" s="5">
        <f t="shared" si="2"/>
        <v>-1.5777644906212789E-2</v>
      </c>
      <c r="J6" s="6">
        <f t="shared" si="3"/>
        <v>1.5777644906212789E-2</v>
      </c>
    </row>
    <row r="7" spans="1:10" x14ac:dyDescent="0.35">
      <c r="A7" s="4">
        <v>43895</v>
      </c>
      <c r="B7" s="5">
        <v>1.5092781066894501</v>
      </c>
      <c r="C7" s="3"/>
      <c r="D7" s="5">
        <v>1.8715999999999999</v>
      </c>
      <c r="E7" s="5">
        <f t="shared" si="1"/>
        <v>0.24006304186396141</v>
      </c>
      <c r="F7" s="6">
        <f t="shared" si="0"/>
        <v>0.24006304186396141</v>
      </c>
      <c r="G7" s="6"/>
      <c r="H7" s="5">
        <v>1.47992949173592</v>
      </c>
      <c r="I7" s="5">
        <f t="shared" si="2"/>
        <v>-1.9445465234969327E-2</v>
      </c>
      <c r="J7" s="6">
        <f t="shared" si="3"/>
        <v>1.9445465234969327E-2</v>
      </c>
    </row>
    <row r="8" spans="1:10" x14ac:dyDescent="0.35">
      <c r="A8" s="4">
        <v>43896</v>
      </c>
      <c r="B8" s="5">
        <v>1.14937341690063</v>
      </c>
      <c r="C8" s="3"/>
      <c r="D8" s="5">
        <v>1.8613999999999999</v>
      </c>
      <c r="E8" s="5">
        <f t="shared" si="1"/>
        <v>0.6194910832542152</v>
      </c>
      <c r="F8" s="6">
        <f t="shared" si="0"/>
        <v>0.6194910832542152</v>
      </c>
      <c r="G8" s="6"/>
      <c r="H8" s="5">
        <v>1.60353308799898</v>
      </c>
      <c r="I8" s="5">
        <f t="shared" si="2"/>
        <v>0.39513674530860904</v>
      </c>
      <c r="J8" s="6">
        <f t="shared" si="3"/>
        <v>0.39513674530860904</v>
      </c>
    </row>
    <row r="9" spans="1:10" x14ac:dyDescent="0.35">
      <c r="A9" s="4">
        <v>43897</v>
      </c>
      <c r="B9" s="5">
        <v>1.4019010353088299</v>
      </c>
      <c r="C9" s="3"/>
      <c r="D9" s="5">
        <v>1.8512</v>
      </c>
      <c r="E9" s="5">
        <f t="shared" si="1"/>
        <v>0.32049264061795368</v>
      </c>
      <c r="F9" s="6">
        <f t="shared" si="0"/>
        <v>0.32049264061795368</v>
      </c>
      <c r="G9" s="6"/>
      <c r="H9" s="5">
        <v>0.72736715270086505</v>
      </c>
      <c r="I9" s="5">
        <f t="shared" si="2"/>
        <v>-0.4811565621387599</v>
      </c>
      <c r="J9" s="6">
        <f t="shared" si="3"/>
        <v>0.4811565621387599</v>
      </c>
    </row>
    <row r="10" spans="1:10" x14ac:dyDescent="0.35">
      <c r="A10" s="4">
        <v>43898</v>
      </c>
      <c r="B10" s="5">
        <v>1.3175701713562</v>
      </c>
      <c r="C10" s="3"/>
      <c r="D10" s="5">
        <v>1.8411</v>
      </c>
      <c r="E10" s="5">
        <f t="shared" si="1"/>
        <v>0.3973449308623318</v>
      </c>
      <c r="F10" s="6">
        <f t="shared" si="0"/>
        <v>0.3973449308623318</v>
      </c>
      <c r="G10" s="6"/>
      <c r="H10" s="5">
        <v>1.42605687408768</v>
      </c>
      <c r="I10" s="5">
        <f t="shared" si="2"/>
        <v>8.2338462944871127E-2</v>
      </c>
      <c r="J10" s="6">
        <f t="shared" si="3"/>
        <v>8.2338462944871127E-2</v>
      </c>
    </row>
    <row r="11" spans="1:10" x14ac:dyDescent="0.35">
      <c r="A11" s="4">
        <v>43899</v>
      </c>
      <c r="B11" s="5">
        <v>1.2341120910644501</v>
      </c>
      <c r="C11" s="3"/>
      <c r="D11" s="5">
        <v>1.831</v>
      </c>
      <c r="E11" s="5">
        <f t="shared" si="1"/>
        <v>0.48365777570554414</v>
      </c>
      <c r="F11" s="6">
        <f t="shared" si="0"/>
        <v>0.48365777570554414</v>
      </c>
      <c r="G11" s="6"/>
      <c r="H11" s="5">
        <v>1.39811468380394</v>
      </c>
      <c r="I11" s="5">
        <f t="shared" si="2"/>
        <v>0.1328911643658186</v>
      </c>
      <c r="J11" s="6">
        <f t="shared" si="3"/>
        <v>0.1328911643658186</v>
      </c>
    </row>
    <row r="12" spans="1:10" x14ac:dyDescent="0.35">
      <c r="A12" s="4">
        <v>43900</v>
      </c>
      <c r="B12" s="5">
        <v>1.31660086631774</v>
      </c>
      <c r="C12" s="3"/>
      <c r="D12" s="5">
        <v>1.821</v>
      </c>
      <c r="E12" s="5">
        <f t="shared" si="1"/>
        <v>0.38310709538947813</v>
      </c>
      <c r="F12" s="6">
        <f t="shared" si="0"/>
        <v>0.38310709538947813</v>
      </c>
      <c r="G12" s="6"/>
      <c r="H12" s="5">
        <v>1.4564673929838099</v>
      </c>
      <c r="I12" s="5">
        <f t="shared" si="2"/>
        <v>0.10623305076294506</v>
      </c>
      <c r="J12" s="6">
        <f t="shared" si="3"/>
        <v>0.10623305076294506</v>
      </c>
    </row>
    <row r="13" spans="1:10" x14ac:dyDescent="0.35">
      <c r="A13" s="4">
        <v>43901</v>
      </c>
      <c r="B13" s="5">
        <v>1.30869951248168</v>
      </c>
      <c r="C13" s="3"/>
      <c r="D13" s="5">
        <v>1.8110999999999999</v>
      </c>
      <c r="E13" s="5">
        <f t="shared" si="1"/>
        <v>0.38389292784683665</v>
      </c>
      <c r="F13" s="6">
        <f t="shared" si="0"/>
        <v>0.38389292784683665</v>
      </c>
      <c r="G13" s="6"/>
      <c r="H13" s="5">
        <v>0.93533629977692101</v>
      </c>
      <c r="I13" s="5">
        <f t="shared" si="2"/>
        <v>-0.28529330770266148</v>
      </c>
      <c r="J13" s="6">
        <f t="shared" si="3"/>
        <v>0.28529330770266148</v>
      </c>
    </row>
    <row r="14" spans="1:10" x14ac:dyDescent="0.35">
      <c r="A14" s="4">
        <v>43902</v>
      </c>
      <c r="B14" s="5">
        <v>1.3872429656982399</v>
      </c>
      <c r="C14" s="3"/>
      <c r="D14" s="5">
        <v>1.8011999999999999</v>
      </c>
      <c r="E14" s="5">
        <f t="shared" si="1"/>
        <v>0.29840269119216861</v>
      </c>
      <c r="F14" s="6">
        <f t="shared" si="0"/>
        <v>0.29840269119216861</v>
      </c>
      <c r="G14" s="6"/>
      <c r="H14" s="5">
        <v>1.08491828795565</v>
      </c>
      <c r="I14" s="5">
        <f t="shared" si="2"/>
        <v>-0.21793203153163659</v>
      </c>
      <c r="J14" s="6">
        <f t="shared" si="3"/>
        <v>0.21793203153163659</v>
      </c>
    </row>
    <row r="15" spans="1:10" x14ac:dyDescent="0.35">
      <c r="A15" s="4">
        <v>43903</v>
      </c>
      <c r="B15" s="5">
        <v>1.3882272338867101</v>
      </c>
      <c r="C15" s="3"/>
      <c r="D15" s="5">
        <v>1.7912999999999999</v>
      </c>
      <c r="E15" s="5">
        <f t="shared" si="1"/>
        <v>0.29035071224239045</v>
      </c>
      <c r="F15" s="6">
        <f t="shared" si="0"/>
        <v>0.29035071224239045</v>
      </c>
      <c r="G15" s="6"/>
      <c r="H15" s="5">
        <v>0.49917286056612198</v>
      </c>
      <c r="I15" s="5">
        <f t="shared" si="2"/>
        <v>-0.64042424152092503</v>
      </c>
      <c r="J15" s="6">
        <f t="shared" si="3"/>
        <v>0.64042424152092503</v>
      </c>
    </row>
    <row r="16" spans="1:10" x14ac:dyDescent="0.35">
      <c r="A16" s="4">
        <v>43904</v>
      </c>
      <c r="B16" s="5">
        <v>1.2434517478942799</v>
      </c>
      <c r="C16" s="3"/>
      <c r="D16" s="5">
        <v>1.7816000000000001</v>
      </c>
      <c r="E16" s="5">
        <f t="shared" si="1"/>
        <v>0.43278579407447526</v>
      </c>
      <c r="F16" s="6">
        <f t="shared" si="0"/>
        <v>0.43278579407447526</v>
      </c>
      <c r="G16" s="6"/>
      <c r="H16" s="5">
        <v>1.00668208899675</v>
      </c>
      <c r="I16" s="5">
        <f t="shared" si="2"/>
        <v>-0.19041322616537942</v>
      </c>
      <c r="J16" s="6">
        <f t="shared" si="3"/>
        <v>0.19041322616537942</v>
      </c>
    </row>
    <row r="17" spans="1:10" x14ac:dyDescent="0.35">
      <c r="A17" s="4">
        <v>43905</v>
      </c>
      <c r="B17" s="5">
        <v>1.33739556312561</v>
      </c>
      <c r="C17" s="3"/>
      <c r="D17" s="5">
        <v>1.7718</v>
      </c>
      <c r="E17" s="5">
        <f t="shared" si="1"/>
        <v>0.32481372665776531</v>
      </c>
      <c r="F17" s="6">
        <f t="shared" si="0"/>
        <v>0.32481372665776531</v>
      </c>
      <c r="G17" s="6"/>
      <c r="H17" s="5">
        <v>0.91247598903955096</v>
      </c>
      <c r="I17" s="5">
        <f t="shared" si="2"/>
        <v>-0.31772168668855533</v>
      </c>
      <c r="J17" s="6">
        <f t="shared" si="3"/>
        <v>0.31772168668855533</v>
      </c>
    </row>
    <row r="18" spans="1:10" x14ac:dyDescent="0.35">
      <c r="A18" s="4">
        <v>43906</v>
      </c>
      <c r="B18" s="5">
        <v>1.36338745117187</v>
      </c>
      <c r="C18" s="3"/>
      <c r="D18" s="5">
        <v>1.7621</v>
      </c>
      <c r="E18" s="5">
        <f t="shared" si="1"/>
        <v>0.29244258371706833</v>
      </c>
      <c r="F18" s="6">
        <f t="shared" si="0"/>
        <v>0.29244258371706833</v>
      </c>
      <c r="G18" s="6"/>
      <c r="H18" s="5">
        <v>0.68307942700048097</v>
      </c>
      <c r="I18" s="5">
        <f t="shared" si="2"/>
        <v>-0.49898363343937563</v>
      </c>
      <c r="J18" s="6">
        <f t="shared" si="3"/>
        <v>0.49898363343937563</v>
      </c>
    </row>
    <row r="19" spans="1:10" x14ac:dyDescent="0.35">
      <c r="A19" s="4">
        <v>43907</v>
      </c>
      <c r="B19" s="5">
        <v>1.37264650344848</v>
      </c>
      <c r="C19" s="3"/>
      <c r="D19" s="5">
        <v>1.7524999999999999</v>
      </c>
      <c r="E19" s="5">
        <f t="shared" si="1"/>
        <v>0.27673075012191373</v>
      </c>
      <c r="F19" s="6">
        <f t="shared" si="0"/>
        <v>0.27673075012191373</v>
      </c>
      <c r="G19" s="6"/>
      <c r="H19" s="5">
        <v>0.923107725892089</v>
      </c>
      <c r="I19" s="5">
        <f t="shared" si="2"/>
        <v>-0.32749784917458447</v>
      </c>
      <c r="J19" s="6">
        <f t="shared" si="3"/>
        <v>0.32749784917458447</v>
      </c>
    </row>
    <row r="20" spans="1:10" x14ac:dyDescent="0.35">
      <c r="A20" s="4">
        <v>43908</v>
      </c>
      <c r="B20" s="5">
        <v>1.3214272880554101</v>
      </c>
      <c r="C20" s="3"/>
      <c r="D20" s="5">
        <v>1.7428999999999999</v>
      </c>
      <c r="E20" s="5">
        <f t="shared" si="1"/>
        <v>0.31895263231987731</v>
      </c>
      <c r="F20" s="6">
        <f t="shared" si="0"/>
        <v>0.31895263231987731</v>
      </c>
      <c r="G20" s="6"/>
      <c r="H20" s="5">
        <v>0.80873292875157798</v>
      </c>
      <c r="I20" s="5">
        <f t="shared" si="2"/>
        <v>-0.38798529736608089</v>
      </c>
      <c r="J20" s="6">
        <f t="shared" si="3"/>
        <v>0.38798529736608089</v>
      </c>
    </row>
    <row r="21" spans="1:10" x14ac:dyDescent="0.35">
      <c r="A21" s="4">
        <v>43909</v>
      </c>
      <c r="B21" s="5">
        <v>1.3594180679321199</v>
      </c>
      <c r="C21" s="3"/>
      <c r="D21" s="5">
        <v>1.7334000000000001</v>
      </c>
      <c r="E21" s="5">
        <f t="shared" si="1"/>
        <v>0.27510442952752795</v>
      </c>
      <c r="F21" s="6">
        <f t="shared" si="0"/>
        <v>0.27510442952752795</v>
      </c>
      <c r="G21" s="6"/>
      <c r="H21" s="5">
        <v>0.77426122657554797</v>
      </c>
      <c r="I21" s="5">
        <f t="shared" si="2"/>
        <v>-0.43044656766014877</v>
      </c>
      <c r="J21" s="6">
        <f t="shared" si="3"/>
        <v>0.43044656766014877</v>
      </c>
    </row>
    <row r="22" spans="1:10" x14ac:dyDescent="0.35">
      <c r="A22" s="4">
        <v>43910</v>
      </c>
      <c r="B22" s="5">
        <v>1.43475752830505</v>
      </c>
      <c r="C22" s="3"/>
      <c r="D22" s="5">
        <v>1.7239</v>
      </c>
      <c r="E22" s="5">
        <f t="shared" si="1"/>
        <v>0.20152706362623396</v>
      </c>
      <c r="F22" s="6">
        <f t="shared" si="0"/>
        <v>0.20152706362623396</v>
      </c>
      <c r="G22" s="6"/>
      <c r="H22" s="5">
        <v>1.14440962563558</v>
      </c>
      <c r="I22" s="5">
        <f t="shared" si="2"/>
        <v>-0.20236722717355057</v>
      </c>
      <c r="J22" s="6">
        <f t="shared" si="3"/>
        <v>0.20236722717355057</v>
      </c>
    </row>
    <row r="23" spans="1:10" x14ac:dyDescent="0.35">
      <c r="A23" s="4">
        <v>43911</v>
      </c>
      <c r="B23" s="5">
        <v>1.40637721061706</v>
      </c>
      <c r="C23" s="3"/>
      <c r="D23" s="5">
        <v>1.7144999999999999</v>
      </c>
      <c r="E23" s="5">
        <f t="shared" si="1"/>
        <v>0.21908972006717059</v>
      </c>
      <c r="F23" s="6">
        <f t="shared" si="0"/>
        <v>0.21908972006717059</v>
      </c>
      <c r="G23" s="6"/>
      <c r="H23" s="5">
        <v>0.90230196987948397</v>
      </c>
      <c r="I23" s="5">
        <f t="shared" si="2"/>
        <v>-0.35842108143689894</v>
      </c>
      <c r="J23" s="6">
        <f t="shared" si="3"/>
        <v>0.35842108143689894</v>
      </c>
    </row>
    <row r="24" spans="1:10" x14ac:dyDescent="0.35">
      <c r="A24" s="4">
        <v>43912</v>
      </c>
      <c r="B24" s="5">
        <v>1.3282308006286601</v>
      </c>
      <c r="C24" s="3"/>
      <c r="D24" s="5">
        <v>1.7051000000000001</v>
      </c>
      <c r="E24" s="5">
        <f t="shared" si="1"/>
        <v>0.28373773533407404</v>
      </c>
      <c r="F24" s="6">
        <f t="shared" si="0"/>
        <v>0.28373773533407404</v>
      </c>
      <c r="G24" s="6"/>
      <c r="H24" s="5">
        <v>0.96697168054187499</v>
      </c>
      <c r="I24" s="5">
        <f t="shared" si="2"/>
        <v>-0.27198520009910843</v>
      </c>
      <c r="J24" s="6">
        <f t="shared" si="3"/>
        <v>0.27198520009910843</v>
      </c>
    </row>
    <row r="25" spans="1:10" x14ac:dyDescent="0.35">
      <c r="A25" s="4">
        <v>43913</v>
      </c>
      <c r="B25" s="5">
        <v>1.2627667045593201</v>
      </c>
      <c r="C25" s="3"/>
      <c r="D25" s="5">
        <v>1.6958</v>
      </c>
      <c r="E25" s="5">
        <f t="shared" si="1"/>
        <v>0.34292422652353649</v>
      </c>
      <c r="F25" s="6">
        <f t="shared" si="0"/>
        <v>0.34292422652353649</v>
      </c>
      <c r="G25" s="6"/>
      <c r="H25" s="5">
        <v>1.3374246879382199</v>
      </c>
      <c r="I25" s="5">
        <f t="shared" si="2"/>
        <v>5.9122546634577257E-2</v>
      </c>
      <c r="J25" s="6">
        <f t="shared" si="3"/>
        <v>5.9122546634577257E-2</v>
      </c>
    </row>
    <row r="26" spans="1:10" x14ac:dyDescent="0.35">
      <c r="A26" s="4">
        <v>43914</v>
      </c>
      <c r="B26" s="5">
        <v>1.31652955055236</v>
      </c>
      <c r="C26" s="3"/>
      <c r="D26" s="5">
        <v>1.6866000000000001</v>
      </c>
      <c r="E26" s="5">
        <f t="shared" si="1"/>
        <v>0.28109543708485257</v>
      </c>
      <c r="F26" s="6">
        <f t="shared" si="0"/>
        <v>0.28109543708485257</v>
      </c>
      <c r="G26" s="6"/>
      <c r="H26" s="5">
        <v>0.89874064797637199</v>
      </c>
      <c r="I26" s="5">
        <f t="shared" si="2"/>
        <v>-0.31734107479828422</v>
      </c>
      <c r="J26" s="6">
        <f t="shared" si="3"/>
        <v>0.31734107479828422</v>
      </c>
    </row>
    <row r="27" spans="1:10" x14ac:dyDescent="0.35">
      <c r="A27" s="4">
        <v>43915</v>
      </c>
      <c r="B27" s="5">
        <v>1.27877411842346</v>
      </c>
      <c r="C27" s="3"/>
      <c r="D27" s="5">
        <v>1.6773</v>
      </c>
      <c r="E27" s="5">
        <f t="shared" si="1"/>
        <v>0.31164681536397038</v>
      </c>
      <c r="F27" s="6">
        <f t="shared" si="0"/>
        <v>0.31164681536397038</v>
      </c>
      <c r="G27" s="6"/>
      <c r="H27" s="5">
        <v>0.974223494948535</v>
      </c>
      <c r="I27" s="5">
        <f t="shared" si="2"/>
        <v>-0.2381582635175562</v>
      </c>
      <c r="J27" s="6">
        <f t="shared" si="3"/>
        <v>0.2381582635175562</v>
      </c>
    </row>
    <row r="28" spans="1:10" x14ac:dyDescent="0.35">
      <c r="A28" s="4">
        <v>43916</v>
      </c>
      <c r="B28" s="5">
        <v>1.3252934741973801</v>
      </c>
      <c r="C28" s="3"/>
      <c r="D28" s="5">
        <v>1.6681999999999999</v>
      </c>
      <c r="E28" s="5">
        <f t="shared" si="1"/>
        <v>0.25874006963649299</v>
      </c>
      <c r="F28" s="6">
        <f t="shared" si="0"/>
        <v>0.25874006963649299</v>
      </c>
      <c r="G28" s="6"/>
      <c r="H28" s="5">
        <v>1.1977558473882099</v>
      </c>
      <c r="I28" s="5">
        <f t="shared" si="2"/>
        <v>-9.6233497932530804E-2</v>
      </c>
      <c r="J28" s="6">
        <f t="shared" si="3"/>
        <v>9.6233497932530804E-2</v>
      </c>
    </row>
    <row r="29" spans="1:10" x14ac:dyDescent="0.35">
      <c r="A29" s="4">
        <v>43917</v>
      </c>
      <c r="B29" s="5">
        <v>1.35163898468017</v>
      </c>
      <c r="C29" s="3"/>
      <c r="D29" s="5">
        <v>1.6591</v>
      </c>
      <c r="E29" s="5">
        <f t="shared" si="1"/>
        <v>0.22747273406928453</v>
      </c>
      <c r="F29" s="6">
        <f t="shared" si="0"/>
        <v>0.22747273406928453</v>
      </c>
      <c r="G29" s="6"/>
      <c r="H29" s="5">
        <v>1.09763107234281</v>
      </c>
      <c r="I29" s="5">
        <f t="shared" si="2"/>
        <v>-0.18792585536252812</v>
      </c>
      <c r="J29" s="6">
        <f t="shared" si="3"/>
        <v>0.18792585536252812</v>
      </c>
    </row>
    <row r="30" spans="1:10" x14ac:dyDescent="0.35">
      <c r="A30" s="4">
        <v>43918</v>
      </c>
      <c r="B30" s="5">
        <v>1.18882115364074</v>
      </c>
      <c r="C30" s="3"/>
      <c r="D30" s="5">
        <v>1.65</v>
      </c>
      <c r="E30" s="5">
        <f t="shared" si="1"/>
        <v>0.38792954259512397</v>
      </c>
      <c r="F30" s="6">
        <f t="shared" si="0"/>
        <v>0.38792954259512397</v>
      </c>
      <c r="G30" s="6"/>
      <c r="H30" s="5">
        <v>1.22604365664821</v>
      </c>
      <c r="I30" s="5">
        <f t="shared" si="2"/>
        <v>3.1310431256608151E-2</v>
      </c>
      <c r="J30" s="6">
        <f t="shared" si="3"/>
        <v>3.1310431256608151E-2</v>
      </c>
    </row>
    <row r="31" spans="1:10" x14ac:dyDescent="0.35">
      <c r="A31" s="4">
        <v>43919</v>
      </c>
      <c r="B31" s="5">
        <v>1.2930734539031901</v>
      </c>
      <c r="C31" s="3"/>
      <c r="D31" s="5">
        <v>1.641</v>
      </c>
      <c r="E31" s="5">
        <f t="shared" si="1"/>
        <v>0.26906943688819907</v>
      </c>
      <c r="F31" s="6">
        <f t="shared" si="0"/>
        <v>0.26906943688819907</v>
      </c>
      <c r="G31" s="6"/>
      <c r="H31" s="5">
        <v>1.53908324776283</v>
      </c>
      <c r="I31" s="5">
        <f t="shared" si="2"/>
        <v>0.19025198693627982</v>
      </c>
      <c r="J31" s="6">
        <f t="shared" si="3"/>
        <v>0.19025198693627982</v>
      </c>
    </row>
    <row r="32" spans="1:10" x14ac:dyDescent="0.35">
      <c r="A32" s="4">
        <v>43920</v>
      </c>
      <c r="B32" s="5">
        <v>1.3878707981109599</v>
      </c>
      <c r="C32" s="3"/>
      <c r="D32" s="5">
        <v>1.6319999999999999</v>
      </c>
      <c r="E32" s="5">
        <f t="shared" ref="E32:E33" si="4">(D32-B32)/B32</f>
        <v>0.17590196596205196</v>
      </c>
      <c r="F32" s="6">
        <f t="shared" ref="F32:F33" si="5">ABS((B32-D32)/B32)</f>
        <v>0.17590196596205196</v>
      </c>
      <c r="G32" s="6"/>
      <c r="H32" s="5">
        <v>1.31564609017275</v>
      </c>
      <c r="I32" s="5">
        <f t="shared" ref="I32:I33" si="6">(H32-B32)/B32</f>
        <v>-5.2039936308563753E-2</v>
      </c>
      <c r="J32" s="6">
        <f t="shared" ref="J32:J33" si="7">ABS((B32-H32)/B32)</f>
        <v>5.2039936308563753E-2</v>
      </c>
    </row>
    <row r="33" spans="1:10" x14ac:dyDescent="0.35">
      <c r="A33" s="4">
        <v>43921</v>
      </c>
      <c r="B33" s="5">
        <v>1.54309424400329</v>
      </c>
      <c r="C33" s="3"/>
      <c r="D33" s="5">
        <v>1.6231</v>
      </c>
      <c r="E33" s="5">
        <f t="shared" si="4"/>
        <v>5.1847614821729206E-2</v>
      </c>
      <c r="F33" s="6">
        <f t="shared" si="5"/>
        <v>5.1847614821729206E-2</v>
      </c>
      <c r="G33" s="6"/>
      <c r="H33" s="5">
        <v>1.0438710952301999</v>
      </c>
      <c r="I33" s="5">
        <f t="shared" si="6"/>
        <v>-0.32352084178471324</v>
      </c>
      <c r="J33" s="6">
        <f t="shared" si="7"/>
        <v>0.32352084178471324</v>
      </c>
    </row>
    <row r="34" spans="1:10" x14ac:dyDescent="0.35">
      <c r="A34" s="3"/>
      <c r="B34" s="3"/>
      <c r="C34" s="3"/>
      <c r="D34" s="3"/>
      <c r="E34" s="3"/>
      <c r="F34" s="5">
        <f>SUM(F3:F33)</f>
        <v>10.157477812633346</v>
      </c>
      <c r="G34" s="5"/>
      <c r="H34" s="3"/>
      <c r="I34" s="3"/>
      <c r="J34" s="5">
        <f>SUM(J3:J33)</f>
        <v>7.4209039482415147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32.766057460107568</v>
      </c>
      <c r="G36" s="5"/>
      <c r="H36" s="3"/>
      <c r="I36" s="3" t="s">
        <v>4</v>
      </c>
      <c r="J36" s="5">
        <f>(J34/J35)*100</f>
        <v>23.938399833037145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03EB-DFD0-422D-B584-22890A4C4AC3}">
  <dimension ref="A1:AD40"/>
  <sheetViews>
    <sheetView tabSelected="1" topLeftCell="A26" workbookViewId="0">
      <selection activeCell="AI21" sqref="AI21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9.1796875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7.2695312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85" thickBot="1" x14ac:dyDescent="0.4">
      <c r="A1" s="27"/>
      <c r="B1" s="28" t="s">
        <v>11</v>
      </c>
      <c r="C1" s="27"/>
      <c r="D1" s="28" t="s">
        <v>3</v>
      </c>
      <c r="E1" s="29"/>
      <c r="F1" s="30"/>
      <c r="G1" s="30"/>
      <c r="H1" s="28" t="s">
        <v>5</v>
      </c>
      <c r="I1" s="28"/>
      <c r="J1" s="27"/>
      <c r="K1" s="27" t="s">
        <v>0</v>
      </c>
      <c r="L1" s="28" t="s">
        <v>8</v>
      </c>
      <c r="M1" s="27"/>
      <c r="N1" s="28" t="s">
        <v>3</v>
      </c>
      <c r="O1" s="29"/>
      <c r="P1" s="30"/>
      <c r="Q1" s="30"/>
      <c r="R1" s="28" t="s">
        <v>5</v>
      </c>
      <c r="S1" s="28"/>
      <c r="T1" s="27"/>
      <c r="U1" s="27" t="s">
        <v>0</v>
      </c>
      <c r="V1" s="28" t="s">
        <v>10</v>
      </c>
      <c r="W1" s="27"/>
      <c r="X1" s="28" t="s">
        <v>3</v>
      </c>
      <c r="Y1" s="29"/>
      <c r="Z1" s="30"/>
      <c r="AA1" s="30"/>
      <c r="AB1" s="28" t="s">
        <v>5</v>
      </c>
      <c r="AC1" s="28"/>
      <c r="AD1" s="27"/>
    </row>
    <row r="2" spans="1:30" ht="29" thickBot="1" x14ac:dyDescent="0.4">
      <c r="A2" s="28" t="s">
        <v>0</v>
      </c>
      <c r="B2" s="28" t="s">
        <v>13</v>
      </c>
      <c r="C2" s="28"/>
      <c r="D2" s="28" t="s">
        <v>14</v>
      </c>
      <c r="E2" s="28" t="s">
        <v>15</v>
      </c>
      <c r="F2" s="28" t="s">
        <v>16</v>
      </c>
      <c r="G2" s="28"/>
      <c r="H2" s="28" t="s">
        <v>17</v>
      </c>
      <c r="I2" s="28" t="s">
        <v>18</v>
      </c>
      <c r="J2" s="28" t="s">
        <v>19</v>
      </c>
      <c r="K2" s="28" t="s">
        <v>0</v>
      </c>
      <c r="L2" s="28" t="s">
        <v>13</v>
      </c>
      <c r="M2" s="28"/>
      <c r="N2" s="28" t="s">
        <v>14</v>
      </c>
      <c r="O2" s="28" t="s">
        <v>15</v>
      </c>
      <c r="P2" s="28" t="s">
        <v>16</v>
      </c>
      <c r="Q2" s="28"/>
      <c r="R2" s="28" t="s">
        <v>17</v>
      </c>
      <c r="S2" s="28" t="s">
        <v>18</v>
      </c>
      <c r="T2" s="28" t="s">
        <v>19</v>
      </c>
      <c r="U2" s="28" t="s">
        <v>0</v>
      </c>
      <c r="V2" s="28" t="s">
        <v>13</v>
      </c>
      <c r="W2" s="28"/>
      <c r="X2" s="28" t="s">
        <v>14</v>
      </c>
      <c r="Y2" s="28" t="s">
        <v>15</v>
      </c>
      <c r="Z2" s="28" t="s">
        <v>16</v>
      </c>
      <c r="AA2" s="28"/>
      <c r="AB2" s="28" t="s">
        <v>17</v>
      </c>
      <c r="AC2" s="28" t="s">
        <v>18</v>
      </c>
      <c r="AD2" s="28" t="s">
        <v>19</v>
      </c>
    </row>
    <row r="3" spans="1:30" x14ac:dyDescent="0.35">
      <c r="A3" s="31">
        <v>43891</v>
      </c>
      <c r="B3" s="32">
        <v>94.663931210855594</v>
      </c>
      <c r="C3" s="33"/>
      <c r="D3" s="32">
        <v>136.6146</v>
      </c>
      <c r="E3" s="32">
        <f>(D3-B3)/B3</f>
        <v>0.44315367270880573</v>
      </c>
      <c r="F3" s="34">
        <f t="shared" ref="F3:F33" si="0">ABS((B3-D3)/B3)</f>
        <v>0.44315367270880573</v>
      </c>
      <c r="G3" s="34"/>
      <c r="H3" s="32">
        <v>94.663931210855594</v>
      </c>
      <c r="I3" s="32">
        <f>(H3-B3)/B3</f>
        <v>0</v>
      </c>
      <c r="J3" s="34">
        <f>ABS((B3-H3)/B3)</f>
        <v>0</v>
      </c>
      <c r="K3" s="31">
        <v>43891</v>
      </c>
      <c r="L3" s="32">
        <v>4.0375328387971896</v>
      </c>
      <c r="M3" s="33"/>
      <c r="N3" s="32">
        <v>4.0781999999999998</v>
      </c>
      <c r="O3" s="32">
        <f>(N3-L3)/L3</f>
        <v>1.007227998544905E-2</v>
      </c>
      <c r="P3" s="34">
        <f t="shared" ref="P3:P33" si="1">ABS((L3-N3)/L3)</f>
        <v>1.007227998544905E-2</v>
      </c>
      <c r="Q3" s="34"/>
      <c r="R3" s="32">
        <v>4.0375328387971896</v>
      </c>
      <c r="S3" s="32">
        <f>(R3-L3)/L3</f>
        <v>0</v>
      </c>
      <c r="T3" s="34">
        <f>ABS((L3-R3)/L3)</f>
        <v>0</v>
      </c>
      <c r="U3" s="31">
        <v>43891</v>
      </c>
      <c r="V3" s="32">
        <v>1.1485497856140101</v>
      </c>
      <c r="W3" s="33"/>
      <c r="X3" s="32">
        <v>1.9131</v>
      </c>
      <c r="Y3" s="32">
        <f>(X3-V3)/V3</f>
        <v>0.66566571511505224</v>
      </c>
      <c r="Z3" s="34">
        <f t="shared" ref="Z3:Z33" si="2">ABS((V3-X3)/V3)</f>
        <v>0.66566571511505224</v>
      </c>
      <c r="AA3" s="34"/>
      <c r="AB3" s="32">
        <v>1.1485497856140101</v>
      </c>
      <c r="AC3" s="32">
        <f>(AB3-V3)/V3</f>
        <v>0</v>
      </c>
      <c r="AD3" s="34">
        <f>ABS((V3-AB3)/V3)</f>
        <v>0</v>
      </c>
    </row>
    <row r="4" spans="1:30" x14ac:dyDescent="0.35">
      <c r="A4" s="31">
        <v>43892</v>
      </c>
      <c r="B4" s="32">
        <v>97.049885805335293</v>
      </c>
      <c r="C4" s="33"/>
      <c r="D4" s="32">
        <v>140.47909999999999</v>
      </c>
      <c r="E4" s="32">
        <f t="shared" ref="E4:E33" si="3">(D4-B4)/B4</f>
        <v>0.44749371763070311</v>
      </c>
      <c r="F4" s="34">
        <f t="shared" si="0"/>
        <v>0.44749371763070311</v>
      </c>
      <c r="G4" s="34"/>
      <c r="H4" s="32">
        <v>98.636543764168195</v>
      </c>
      <c r="I4" s="32">
        <f t="shared" ref="I4:I33" si="4">(H4-B4)/B4</f>
        <v>1.6348890528479897E-2</v>
      </c>
      <c r="J4" s="34">
        <f t="shared" ref="J4:J33" si="5">ABS((B4-H4)/B4)</f>
        <v>1.6348890528479897E-2</v>
      </c>
      <c r="K4" s="31">
        <v>43892</v>
      </c>
      <c r="L4" s="32">
        <v>4.4273835822381002</v>
      </c>
      <c r="M4" s="33"/>
      <c r="N4" s="32">
        <v>4.1063000000000001</v>
      </c>
      <c r="O4" s="32">
        <f t="shared" ref="O4:O33" si="6">(N4-L4)/L4</f>
        <v>-7.2522196523976859E-2</v>
      </c>
      <c r="P4" s="34">
        <f t="shared" si="1"/>
        <v>7.2522196523976859E-2</v>
      </c>
      <c r="Q4" s="34"/>
      <c r="R4" s="32">
        <v>4.4734414013284498</v>
      </c>
      <c r="S4" s="32">
        <f t="shared" ref="S4:S33" si="7">(R4-L4)/L4</f>
        <v>1.0402943010207111E-2</v>
      </c>
      <c r="T4" s="34">
        <f t="shared" ref="T4:T33" si="8">ABS((L4-R4)/L4)</f>
        <v>1.0402943010207111E-2</v>
      </c>
      <c r="U4" s="31">
        <v>43892</v>
      </c>
      <c r="V4" s="32">
        <v>1.39465057373046</v>
      </c>
      <c r="W4" s="33"/>
      <c r="X4" s="32">
        <v>1.9026000000000001</v>
      </c>
      <c r="Y4" s="32">
        <f t="shared" ref="Y4:Y33" si="9">(X4-V4)/V4</f>
        <v>0.3642126822569321</v>
      </c>
      <c r="Z4" s="34">
        <f t="shared" si="2"/>
        <v>0.3642126822569321</v>
      </c>
      <c r="AA4" s="34"/>
      <c r="AB4" s="32">
        <v>0.81359604988714895</v>
      </c>
      <c r="AC4" s="32">
        <f t="shared" ref="AC4:AC33" si="10">(AB4-V4)/V4</f>
        <v>-0.41663090008925041</v>
      </c>
      <c r="AD4" s="34">
        <f t="shared" ref="AD4:AD33" si="11">ABS((V4-AB4)/V4)</f>
        <v>0.41663090008925041</v>
      </c>
    </row>
    <row r="5" spans="1:30" x14ac:dyDescent="0.35">
      <c r="A5" s="31">
        <v>43893</v>
      </c>
      <c r="B5" s="32">
        <v>99.179832696504306</v>
      </c>
      <c r="C5" s="33"/>
      <c r="D5" s="32">
        <v>144.4529</v>
      </c>
      <c r="E5" s="32">
        <f t="shared" si="3"/>
        <v>0.45647452786126136</v>
      </c>
      <c r="F5" s="34">
        <f t="shared" si="0"/>
        <v>0.45647452786126136</v>
      </c>
      <c r="G5" s="34"/>
      <c r="H5" s="32">
        <v>134.25298836570599</v>
      </c>
      <c r="I5" s="32">
        <f t="shared" si="4"/>
        <v>0.35363193015789257</v>
      </c>
      <c r="J5" s="34">
        <f t="shared" si="5"/>
        <v>0.35363193015789257</v>
      </c>
      <c r="K5" s="31">
        <v>43893</v>
      </c>
      <c r="L5" s="32">
        <v>4.2722539589088404</v>
      </c>
      <c r="M5" s="33"/>
      <c r="N5" s="32">
        <v>4.1346999999999996</v>
      </c>
      <c r="O5" s="32">
        <f t="shared" si="6"/>
        <v>-3.2197046390934334E-2</v>
      </c>
      <c r="P5" s="34">
        <f t="shared" si="1"/>
        <v>3.2197046390934334E-2</v>
      </c>
      <c r="Q5" s="34"/>
      <c r="R5" s="32">
        <v>4.5676296023835601</v>
      </c>
      <c r="S5" s="32">
        <f t="shared" si="7"/>
        <v>6.9138128565315995E-2</v>
      </c>
      <c r="T5" s="34">
        <f t="shared" si="8"/>
        <v>6.9138128565315995E-2</v>
      </c>
      <c r="U5" s="31">
        <v>43893</v>
      </c>
      <c r="V5" s="32">
        <v>1.4857914066314599</v>
      </c>
      <c r="W5" s="33"/>
      <c r="X5" s="32">
        <v>1.8923000000000001</v>
      </c>
      <c r="Y5" s="32">
        <f t="shared" si="9"/>
        <v>0.27359735125280055</v>
      </c>
      <c r="Z5" s="34">
        <f t="shared" si="2"/>
        <v>0.27359735125280055</v>
      </c>
      <c r="AA5" s="34"/>
      <c r="AB5" s="32">
        <v>1.26898744654635</v>
      </c>
      <c r="AC5" s="32">
        <f t="shared" si="10"/>
        <v>-0.14591816799953172</v>
      </c>
      <c r="AD5" s="34">
        <f t="shared" si="11"/>
        <v>0.14591816799953172</v>
      </c>
    </row>
    <row r="6" spans="1:30" x14ac:dyDescent="0.35">
      <c r="A6" s="31">
        <v>43894</v>
      </c>
      <c r="B6" s="32">
        <v>96.933942172275593</v>
      </c>
      <c r="C6" s="33"/>
      <c r="D6" s="32">
        <v>148.53919999999999</v>
      </c>
      <c r="E6" s="32">
        <f t="shared" si="3"/>
        <v>0.53237551956784235</v>
      </c>
      <c r="F6" s="34">
        <f t="shared" si="0"/>
        <v>0.53237551956784235</v>
      </c>
      <c r="G6" s="34"/>
      <c r="H6" s="32">
        <v>105.707422180256</v>
      </c>
      <c r="I6" s="32">
        <f t="shared" si="4"/>
        <v>9.0509885509327231E-2</v>
      </c>
      <c r="J6" s="34">
        <f t="shared" si="5"/>
        <v>9.0509885509327231E-2</v>
      </c>
      <c r="K6" s="31">
        <v>43894</v>
      </c>
      <c r="L6" s="32">
        <v>4.4790794263407498</v>
      </c>
      <c r="M6" s="33"/>
      <c r="N6" s="32">
        <v>4.1632999999999996</v>
      </c>
      <c r="O6" s="32">
        <f t="shared" si="6"/>
        <v>-7.0500965998437526E-2</v>
      </c>
      <c r="P6" s="34">
        <f t="shared" si="1"/>
        <v>7.0500965998437526E-2</v>
      </c>
      <c r="Q6" s="34"/>
      <c r="R6" s="32">
        <v>4.9000658672026001</v>
      </c>
      <c r="S6" s="32">
        <f t="shared" si="7"/>
        <v>9.398950114304655E-2</v>
      </c>
      <c r="T6" s="34">
        <f t="shared" si="8"/>
        <v>9.398950114304655E-2</v>
      </c>
      <c r="U6" s="31">
        <v>43894</v>
      </c>
      <c r="V6" s="32">
        <v>1.2501105308532701</v>
      </c>
      <c r="W6" s="33"/>
      <c r="X6" s="32">
        <v>1.8818999999999999</v>
      </c>
      <c r="Y6" s="32">
        <f t="shared" si="9"/>
        <v>0.50538688664233422</v>
      </c>
      <c r="Z6" s="34">
        <f t="shared" si="2"/>
        <v>0.50538688664233422</v>
      </c>
      <c r="AA6" s="34"/>
      <c r="AB6" s="32">
        <v>1.23038673080395</v>
      </c>
      <c r="AC6" s="32">
        <f t="shared" si="10"/>
        <v>-1.5777644906212789E-2</v>
      </c>
      <c r="AD6" s="34">
        <f t="shared" si="11"/>
        <v>1.5777644906212789E-2</v>
      </c>
    </row>
    <row r="7" spans="1:30" x14ac:dyDescent="0.35">
      <c r="A7" s="31">
        <v>43895</v>
      </c>
      <c r="B7" s="32">
        <v>97.917541037148894</v>
      </c>
      <c r="C7" s="33"/>
      <c r="D7" s="32">
        <v>152.74100000000001</v>
      </c>
      <c r="E7" s="32">
        <f t="shared" si="3"/>
        <v>0.55989415565543743</v>
      </c>
      <c r="F7" s="34">
        <f t="shared" si="0"/>
        <v>0.55989415565543743</v>
      </c>
      <c r="G7" s="34"/>
      <c r="H7" s="32">
        <v>108.41156208795501</v>
      </c>
      <c r="I7" s="32">
        <f t="shared" si="4"/>
        <v>0.10717202392597655</v>
      </c>
      <c r="J7" s="34">
        <f t="shared" si="5"/>
        <v>0.10717202392597655</v>
      </c>
      <c r="K7" s="31">
        <v>43895</v>
      </c>
      <c r="L7" s="32">
        <v>4.2097097039129503</v>
      </c>
      <c r="M7" s="33"/>
      <c r="N7" s="32">
        <v>4.1920999999999999</v>
      </c>
      <c r="O7" s="32">
        <f t="shared" si="6"/>
        <v>-4.1831159750949174E-3</v>
      </c>
      <c r="P7" s="34">
        <f t="shared" si="1"/>
        <v>4.1831159750949174E-3</v>
      </c>
      <c r="Q7" s="34"/>
      <c r="R7" s="32">
        <v>4.9549997594018</v>
      </c>
      <c r="S7" s="32">
        <f t="shared" si="7"/>
        <v>0.17704072439866772</v>
      </c>
      <c r="T7" s="34">
        <f t="shared" si="8"/>
        <v>0.17704072439866772</v>
      </c>
      <c r="U7" s="31">
        <v>43895</v>
      </c>
      <c r="V7" s="32">
        <v>1.5092781066894501</v>
      </c>
      <c r="W7" s="33"/>
      <c r="X7" s="32">
        <v>1.8715999999999999</v>
      </c>
      <c r="Y7" s="32">
        <f t="shared" si="9"/>
        <v>0.24006304186396141</v>
      </c>
      <c r="Z7" s="34">
        <f t="shared" si="2"/>
        <v>0.24006304186396141</v>
      </c>
      <c r="AA7" s="34"/>
      <c r="AB7" s="32">
        <v>1.47992949173592</v>
      </c>
      <c r="AC7" s="32">
        <f t="shared" si="10"/>
        <v>-1.9445465234969327E-2</v>
      </c>
      <c r="AD7" s="34">
        <f t="shared" si="11"/>
        <v>1.9445465234969327E-2</v>
      </c>
    </row>
    <row r="8" spans="1:30" x14ac:dyDescent="0.35">
      <c r="A8" s="31">
        <v>43896</v>
      </c>
      <c r="B8" s="32">
        <v>98.817051342255496</v>
      </c>
      <c r="C8" s="33"/>
      <c r="D8" s="32">
        <v>157.0616</v>
      </c>
      <c r="E8" s="32">
        <f t="shared" si="3"/>
        <v>0.5894179988837448</v>
      </c>
      <c r="F8" s="34">
        <f t="shared" si="0"/>
        <v>0.5894179988837448</v>
      </c>
      <c r="G8" s="34"/>
      <c r="H8" s="32">
        <v>99.742655838194693</v>
      </c>
      <c r="I8" s="32">
        <f t="shared" si="4"/>
        <v>9.3668499855692026E-3</v>
      </c>
      <c r="J8" s="34">
        <f t="shared" si="5"/>
        <v>9.3668499855692026E-3</v>
      </c>
      <c r="K8" s="31">
        <v>43896</v>
      </c>
      <c r="L8" s="32">
        <v>4.2751140853948799</v>
      </c>
      <c r="M8" s="33"/>
      <c r="N8" s="32">
        <v>4.2210000000000001</v>
      </c>
      <c r="O8" s="32">
        <f t="shared" si="6"/>
        <v>-1.2657927791857154E-2</v>
      </c>
      <c r="P8" s="34">
        <f t="shared" si="1"/>
        <v>1.2657927791857154E-2</v>
      </c>
      <c r="Q8" s="34"/>
      <c r="R8" s="32">
        <v>4.7079140654714298</v>
      </c>
      <c r="S8" s="32">
        <f t="shared" si="7"/>
        <v>0.10123705974423683</v>
      </c>
      <c r="T8" s="34">
        <f t="shared" si="8"/>
        <v>0.10123705974423683</v>
      </c>
      <c r="U8" s="31">
        <v>43896</v>
      </c>
      <c r="V8" s="32">
        <v>1.14937341690063</v>
      </c>
      <c r="W8" s="33"/>
      <c r="X8" s="32">
        <v>1.8613999999999999</v>
      </c>
      <c r="Y8" s="32">
        <f t="shared" si="9"/>
        <v>0.6194910832542152</v>
      </c>
      <c r="Z8" s="34">
        <f t="shared" si="2"/>
        <v>0.6194910832542152</v>
      </c>
      <c r="AA8" s="34"/>
      <c r="AB8" s="32">
        <v>1.60353308799898</v>
      </c>
      <c r="AC8" s="32">
        <f t="shared" si="10"/>
        <v>0.39513674530860904</v>
      </c>
      <c r="AD8" s="34">
        <f t="shared" si="11"/>
        <v>0.39513674530860904</v>
      </c>
    </row>
    <row r="9" spans="1:30" x14ac:dyDescent="0.35">
      <c r="A9" s="31">
        <v>43897</v>
      </c>
      <c r="B9" s="32">
        <v>98.081896644704798</v>
      </c>
      <c r="C9" s="33"/>
      <c r="D9" s="32">
        <v>161.50450000000001</v>
      </c>
      <c r="E9" s="32">
        <f t="shared" si="3"/>
        <v>0.64662904699976798</v>
      </c>
      <c r="F9" s="34">
        <f t="shared" si="0"/>
        <v>0.64662904699976798</v>
      </c>
      <c r="G9" s="34"/>
      <c r="H9" s="32">
        <v>91.673088733529099</v>
      </c>
      <c r="I9" s="32">
        <f t="shared" si="4"/>
        <v>-6.5341394593858473E-2</v>
      </c>
      <c r="J9" s="34">
        <f t="shared" si="5"/>
        <v>6.5341394593858473E-2</v>
      </c>
      <c r="K9" s="31">
        <v>43897</v>
      </c>
      <c r="L9" s="32">
        <v>4.0261855833698004</v>
      </c>
      <c r="M9" s="33"/>
      <c r="N9" s="32">
        <v>4.2502000000000004</v>
      </c>
      <c r="O9" s="32">
        <f t="shared" si="6"/>
        <v>5.5639366837806445E-2</v>
      </c>
      <c r="P9" s="34">
        <f t="shared" si="1"/>
        <v>5.5639366837806445E-2</v>
      </c>
      <c r="Q9" s="34"/>
      <c r="R9" s="32">
        <v>4.6028190342181903</v>
      </c>
      <c r="S9" s="32">
        <f t="shared" si="7"/>
        <v>0.14322078277518555</v>
      </c>
      <c r="T9" s="34">
        <f t="shared" si="8"/>
        <v>0.14322078277518555</v>
      </c>
      <c r="U9" s="31">
        <v>43897</v>
      </c>
      <c r="V9" s="32">
        <v>1.4019010353088299</v>
      </c>
      <c r="W9" s="33"/>
      <c r="X9" s="32">
        <v>1.8512</v>
      </c>
      <c r="Y9" s="32">
        <f t="shared" si="9"/>
        <v>0.32049264061795368</v>
      </c>
      <c r="Z9" s="34">
        <f t="shared" si="2"/>
        <v>0.32049264061795368</v>
      </c>
      <c r="AA9" s="34"/>
      <c r="AB9" s="32">
        <v>0.72736715270086505</v>
      </c>
      <c r="AC9" s="32">
        <f t="shared" si="10"/>
        <v>-0.4811565621387599</v>
      </c>
      <c r="AD9" s="34">
        <f t="shared" si="11"/>
        <v>0.4811565621387599</v>
      </c>
    </row>
    <row r="10" spans="1:30" x14ac:dyDescent="0.35">
      <c r="A10" s="31">
        <v>43898</v>
      </c>
      <c r="B10" s="32">
        <v>95.060348505536695</v>
      </c>
      <c r="C10" s="33"/>
      <c r="D10" s="32">
        <v>166.07310000000001</v>
      </c>
      <c r="E10" s="32">
        <f t="shared" si="3"/>
        <v>0.74702809963217476</v>
      </c>
      <c r="F10" s="34">
        <f t="shared" si="0"/>
        <v>0.74702809963217476</v>
      </c>
      <c r="G10" s="34"/>
      <c r="H10" s="32">
        <v>90.389975664410798</v>
      </c>
      <c r="I10" s="32">
        <f t="shared" si="4"/>
        <v>-4.9130609287150628E-2</v>
      </c>
      <c r="J10" s="34">
        <f t="shared" si="5"/>
        <v>4.9130609287150628E-2</v>
      </c>
      <c r="K10" s="31">
        <v>43898</v>
      </c>
      <c r="L10" s="32">
        <v>4.3137206499744201</v>
      </c>
      <c r="M10" s="33"/>
      <c r="N10" s="32">
        <v>4.2796000000000003</v>
      </c>
      <c r="O10" s="32">
        <f t="shared" si="6"/>
        <v>-7.9097959147220401E-3</v>
      </c>
      <c r="P10" s="34">
        <f t="shared" si="1"/>
        <v>7.9097959147220401E-3</v>
      </c>
      <c r="Q10" s="34"/>
      <c r="R10" s="32">
        <v>4.6011955148077996</v>
      </c>
      <c r="S10" s="32">
        <f t="shared" si="7"/>
        <v>6.6641975259822239E-2</v>
      </c>
      <c r="T10" s="34">
        <f t="shared" si="8"/>
        <v>6.6641975259822239E-2</v>
      </c>
      <c r="U10" s="31">
        <v>43898</v>
      </c>
      <c r="V10" s="32">
        <v>1.3175701713562</v>
      </c>
      <c r="W10" s="33"/>
      <c r="X10" s="32">
        <v>1.8411</v>
      </c>
      <c r="Y10" s="32">
        <f t="shared" si="9"/>
        <v>0.3973449308623318</v>
      </c>
      <c r="Z10" s="34">
        <f t="shared" si="2"/>
        <v>0.3973449308623318</v>
      </c>
      <c r="AA10" s="34"/>
      <c r="AB10" s="32">
        <v>1.42605687408768</v>
      </c>
      <c r="AC10" s="32">
        <f t="shared" si="10"/>
        <v>8.2338462944871127E-2</v>
      </c>
      <c r="AD10" s="34">
        <f t="shared" si="11"/>
        <v>8.2338462944871127E-2</v>
      </c>
    </row>
    <row r="11" spans="1:30" x14ac:dyDescent="0.35">
      <c r="A11" s="31">
        <v>43899</v>
      </c>
      <c r="B11" s="32">
        <v>95.668657125870396</v>
      </c>
      <c r="C11" s="33"/>
      <c r="D11" s="32">
        <v>170.77090000000001</v>
      </c>
      <c r="E11" s="32">
        <f t="shared" si="3"/>
        <v>0.7850245329075568</v>
      </c>
      <c r="F11" s="34">
        <f t="shared" si="0"/>
        <v>0.7850245329075568</v>
      </c>
      <c r="G11" s="34"/>
      <c r="H11" s="32">
        <v>89.330646863580299</v>
      </c>
      <c r="I11" s="32">
        <f t="shared" si="4"/>
        <v>-6.6249599949450885E-2</v>
      </c>
      <c r="J11" s="34">
        <f t="shared" si="5"/>
        <v>6.6249599949450885E-2</v>
      </c>
      <c r="K11" s="31">
        <v>43899</v>
      </c>
      <c r="L11" s="32">
        <v>4.1723381824511998</v>
      </c>
      <c r="M11" s="33"/>
      <c r="N11" s="32">
        <v>4.3090999999999999</v>
      </c>
      <c r="O11" s="32">
        <f t="shared" si="6"/>
        <v>3.2778219686030854E-2</v>
      </c>
      <c r="P11" s="34">
        <f t="shared" si="1"/>
        <v>3.2778219686030854E-2</v>
      </c>
      <c r="Q11" s="34"/>
      <c r="R11" s="32">
        <v>4.7915467920921202</v>
      </c>
      <c r="S11" s="32">
        <f t="shared" si="7"/>
        <v>0.14840805863851203</v>
      </c>
      <c r="T11" s="34">
        <f t="shared" si="8"/>
        <v>0.14840805863851203</v>
      </c>
      <c r="U11" s="31">
        <v>43899</v>
      </c>
      <c r="V11" s="32">
        <v>1.2341120910644501</v>
      </c>
      <c r="W11" s="33"/>
      <c r="X11" s="32">
        <v>1.831</v>
      </c>
      <c r="Y11" s="32">
        <f t="shared" si="9"/>
        <v>0.48365777570554414</v>
      </c>
      <c r="Z11" s="34">
        <f t="shared" si="2"/>
        <v>0.48365777570554414</v>
      </c>
      <c r="AA11" s="34"/>
      <c r="AB11" s="32">
        <v>1.39811468380394</v>
      </c>
      <c r="AC11" s="32">
        <f t="shared" si="10"/>
        <v>0.1328911643658186</v>
      </c>
      <c r="AD11" s="34">
        <f t="shared" si="11"/>
        <v>0.1328911643658186</v>
      </c>
    </row>
    <row r="12" spans="1:30" x14ac:dyDescent="0.35">
      <c r="A12" s="31">
        <v>43900</v>
      </c>
      <c r="B12" s="32">
        <v>95.635118110789193</v>
      </c>
      <c r="C12" s="33"/>
      <c r="D12" s="32">
        <v>175.60159999999999</v>
      </c>
      <c r="E12" s="32">
        <f t="shared" si="3"/>
        <v>0.83616231640528793</v>
      </c>
      <c r="F12" s="34">
        <f t="shared" si="0"/>
        <v>0.83616231640528793</v>
      </c>
      <c r="G12" s="34"/>
      <c r="H12" s="32">
        <v>87.723507940968801</v>
      </c>
      <c r="I12" s="32">
        <f t="shared" si="4"/>
        <v>-8.2727039251994539E-2</v>
      </c>
      <c r="J12" s="34">
        <f t="shared" si="5"/>
        <v>8.2727039251994539E-2</v>
      </c>
      <c r="K12" s="31">
        <v>43900</v>
      </c>
      <c r="L12" s="32">
        <v>4.2754296265263099</v>
      </c>
      <c r="M12" s="33"/>
      <c r="N12" s="32">
        <v>4.3388999999999998</v>
      </c>
      <c r="O12" s="32">
        <f t="shared" si="6"/>
        <v>1.4845379065508825E-2</v>
      </c>
      <c r="P12" s="34">
        <f t="shared" si="1"/>
        <v>1.4845379065508825E-2</v>
      </c>
      <c r="Q12" s="34"/>
      <c r="R12" s="32">
        <v>4.8325527194153999</v>
      </c>
      <c r="S12" s="32">
        <f t="shared" si="7"/>
        <v>0.13030809568996227</v>
      </c>
      <c r="T12" s="34">
        <f t="shared" si="8"/>
        <v>0.13030809568996227</v>
      </c>
      <c r="U12" s="31">
        <v>43900</v>
      </c>
      <c r="V12" s="32">
        <v>1.31660086631774</v>
      </c>
      <c r="W12" s="33"/>
      <c r="X12" s="32">
        <v>1.821</v>
      </c>
      <c r="Y12" s="32">
        <f t="shared" si="9"/>
        <v>0.38310709538947813</v>
      </c>
      <c r="Z12" s="34">
        <f t="shared" si="2"/>
        <v>0.38310709538947813</v>
      </c>
      <c r="AA12" s="34"/>
      <c r="AB12" s="32">
        <v>1.4564673929838099</v>
      </c>
      <c r="AC12" s="32">
        <f t="shared" si="10"/>
        <v>0.10623305076294506</v>
      </c>
      <c r="AD12" s="34">
        <f t="shared" si="11"/>
        <v>0.10623305076294506</v>
      </c>
    </row>
    <row r="13" spans="1:30" x14ac:dyDescent="0.35">
      <c r="A13" s="31">
        <v>43901</v>
      </c>
      <c r="B13" s="32">
        <v>94.861943743104604</v>
      </c>
      <c r="C13" s="33"/>
      <c r="D13" s="32">
        <v>180.56890000000001</v>
      </c>
      <c r="E13" s="32">
        <f t="shared" si="3"/>
        <v>0.9034914621715765</v>
      </c>
      <c r="F13" s="34">
        <f t="shared" si="0"/>
        <v>0.9034914621715765</v>
      </c>
      <c r="G13" s="34"/>
      <c r="H13" s="32">
        <v>87.444973849768104</v>
      </c>
      <c r="I13" s="32">
        <f t="shared" si="4"/>
        <v>-7.818699049033169E-2</v>
      </c>
      <c r="J13" s="34">
        <f t="shared" si="5"/>
        <v>7.818699049033169E-2</v>
      </c>
      <c r="K13" s="31">
        <v>43901</v>
      </c>
      <c r="L13" s="32">
        <v>4.5423147717863301</v>
      </c>
      <c r="M13" s="33"/>
      <c r="N13" s="32">
        <v>4.3689</v>
      </c>
      <c r="O13" s="32">
        <f t="shared" si="6"/>
        <v>-3.8177620992596313E-2</v>
      </c>
      <c r="P13" s="34">
        <f t="shared" si="1"/>
        <v>3.8177620992596313E-2</v>
      </c>
      <c r="Q13" s="34"/>
      <c r="R13" s="32">
        <v>4.7293989918911299</v>
      </c>
      <c r="S13" s="32">
        <f t="shared" si="7"/>
        <v>4.1186978336868144E-2</v>
      </c>
      <c r="T13" s="34">
        <f t="shared" si="8"/>
        <v>4.1186978336868144E-2</v>
      </c>
      <c r="U13" s="31">
        <v>43901</v>
      </c>
      <c r="V13" s="32">
        <v>1.30869951248168</v>
      </c>
      <c r="W13" s="33"/>
      <c r="X13" s="32">
        <v>1.8110999999999999</v>
      </c>
      <c r="Y13" s="32">
        <f t="shared" si="9"/>
        <v>0.38389292784683665</v>
      </c>
      <c r="Z13" s="34">
        <f t="shared" si="2"/>
        <v>0.38389292784683665</v>
      </c>
      <c r="AA13" s="34"/>
      <c r="AB13" s="32">
        <v>0.93533629977692101</v>
      </c>
      <c r="AC13" s="32">
        <f t="shared" si="10"/>
        <v>-0.28529330770266148</v>
      </c>
      <c r="AD13" s="34">
        <f t="shared" si="11"/>
        <v>0.28529330770266148</v>
      </c>
    </row>
    <row r="14" spans="1:30" x14ac:dyDescent="0.35">
      <c r="A14" s="31">
        <v>43902</v>
      </c>
      <c r="B14" s="32">
        <v>103.44291307717501</v>
      </c>
      <c r="C14" s="33"/>
      <c r="D14" s="32">
        <v>185.67679999999999</v>
      </c>
      <c r="E14" s="32">
        <f t="shared" si="3"/>
        <v>0.79496878497102319</v>
      </c>
      <c r="F14" s="34">
        <f t="shared" si="0"/>
        <v>0.79496878497102319</v>
      </c>
      <c r="G14" s="34"/>
      <c r="H14" s="32">
        <v>85.517327118472494</v>
      </c>
      <c r="I14" s="32">
        <f t="shared" si="4"/>
        <v>-0.17328964764680285</v>
      </c>
      <c r="J14" s="34">
        <f t="shared" si="5"/>
        <v>0.17328964764680285</v>
      </c>
      <c r="K14" s="31">
        <v>43902</v>
      </c>
      <c r="L14" s="32">
        <v>4.4582656288798796</v>
      </c>
      <c r="M14" s="33"/>
      <c r="N14" s="32">
        <v>4.3990999999999998</v>
      </c>
      <c r="O14" s="32">
        <f t="shared" si="6"/>
        <v>-1.3270996796739761E-2</v>
      </c>
      <c r="P14" s="34">
        <f t="shared" si="1"/>
        <v>1.3270996796739761E-2</v>
      </c>
      <c r="Q14" s="34"/>
      <c r="R14" s="32">
        <v>4.6742145420455001</v>
      </c>
      <c r="S14" s="32">
        <f t="shared" si="7"/>
        <v>4.8437874981414407E-2</v>
      </c>
      <c r="T14" s="34">
        <f t="shared" si="8"/>
        <v>4.8437874981414407E-2</v>
      </c>
      <c r="U14" s="31">
        <v>43902</v>
      </c>
      <c r="V14" s="32">
        <v>1.3872429656982399</v>
      </c>
      <c r="W14" s="33"/>
      <c r="X14" s="32">
        <v>1.8011999999999999</v>
      </c>
      <c r="Y14" s="32">
        <f t="shared" si="9"/>
        <v>0.29840269119216861</v>
      </c>
      <c r="Z14" s="34">
        <f t="shared" si="2"/>
        <v>0.29840269119216861</v>
      </c>
      <c r="AA14" s="34"/>
      <c r="AB14" s="32">
        <v>1.08491828795565</v>
      </c>
      <c r="AC14" s="32">
        <f t="shared" si="10"/>
        <v>-0.21793203153163659</v>
      </c>
      <c r="AD14" s="34">
        <f t="shared" si="11"/>
        <v>0.21793203153163659</v>
      </c>
    </row>
    <row r="15" spans="1:30" x14ac:dyDescent="0.35">
      <c r="A15" s="31">
        <v>43903</v>
      </c>
      <c r="B15" s="32">
        <v>99.202788501997702</v>
      </c>
      <c r="C15" s="33"/>
      <c r="D15" s="32">
        <v>190.92910000000001</v>
      </c>
      <c r="E15" s="32">
        <f t="shared" si="3"/>
        <v>0.92463440678540154</v>
      </c>
      <c r="F15" s="34">
        <f t="shared" si="0"/>
        <v>0.92463440678540154</v>
      </c>
      <c r="G15" s="34"/>
      <c r="H15" s="32">
        <v>86.644233104832907</v>
      </c>
      <c r="I15" s="32">
        <f t="shared" si="4"/>
        <v>-0.12659478213066458</v>
      </c>
      <c r="J15" s="34">
        <f t="shared" si="5"/>
        <v>0.12659478213066458</v>
      </c>
      <c r="K15" s="31">
        <v>43903</v>
      </c>
      <c r="L15" s="32">
        <v>4.1296134293079296</v>
      </c>
      <c r="M15" s="33"/>
      <c r="N15" s="32">
        <v>4.4295</v>
      </c>
      <c r="O15" s="32">
        <f t="shared" si="6"/>
        <v>7.2618557602455183E-2</v>
      </c>
      <c r="P15" s="34">
        <f t="shared" si="1"/>
        <v>7.2618557602455183E-2</v>
      </c>
      <c r="Q15" s="34"/>
      <c r="R15" s="32">
        <v>4.7543576518718798</v>
      </c>
      <c r="S15" s="32">
        <f t="shared" si="7"/>
        <v>0.15128394782187862</v>
      </c>
      <c r="T15" s="34">
        <f t="shared" si="8"/>
        <v>0.15128394782187862</v>
      </c>
      <c r="U15" s="31">
        <v>43903</v>
      </c>
      <c r="V15" s="32">
        <v>1.3882272338867101</v>
      </c>
      <c r="W15" s="33"/>
      <c r="X15" s="32">
        <v>1.7912999999999999</v>
      </c>
      <c r="Y15" s="32">
        <f t="shared" si="9"/>
        <v>0.29035071224239045</v>
      </c>
      <c r="Z15" s="34">
        <f t="shared" si="2"/>
        <v>0.29035071224239045</v>
      </c>
      <c r="AA15" s="34"/>
      <c r="AB15" s="32">
        <v>0.49917286056612198</v>
      </c>
      <c r="AC15" s="32">
        <f t="shared" si="10"/>
        <v>-0.64042424152092503</v>
      </c>
      <c r="AD15" s="34">
        <f t="shared" si="11"/>
        <v>0.64042424152092503</v>
      </c>
    </row>
    <row r="16" spans="1:30" x14ac:dyDescent="0.35">
      <c r="A16" s="31">
        <v>43904</v>
      </c>
      <c r="B16" s="32">
        <v>94.420825568980604</v>
      </c>
      <c r="C16" s="33"/>
      <c r="D16" s="32">
        <v>196.33009999999999</v>
      </c>
      <c r="E16" s="32">
        <f t="shared" si="3"/>
        <v>1.0793092923824097</v>
      </c>
      <c r="F16" s="34">
        <f t="shared" si="0"/>
        <v>1.0793092923824097</v>
      </c>
      <c r="G16" s="34"/>
      <c r="H16" s="32">
        <v>91.608497642148606</v>
      </c>
      <c r="I16" s="32">
        <f t="shared" si="4"/>
        <v>-2.9785038521797372E-2</v>
      </c>
      <c r="J16" s="34">
        <f t="shared" si="5"/>
        <v>2.9785038521797372E-2</v>
      </c>
      <c r="K16" s="31">
        <v>43904</v>
      </c>
      <c r="L16" s="32">
        <v>4.2268843270745098</v>
      </c>
      <c r="M16" s="33"/>
      <c r="N16" s="32">
        <v>4.4600999999999997</v>
      </c>
      <c r="O16" s="32">
        <f t="shared" si="6"/>
        <v>5.5174368371443468E-2</v>
      </c>
      <c r="P16" s="34">
        <f t="shared" si="1"/>
        <v>5.5174368371443468E-2</v>
      </c>
      <c r="Q16" s="34"/>
      <c r="R16" s="32">
        <v>4.7178725707649702</v>
      </c>
      <c r="S16" s="32">
        <f t="shared" si="7"/>
        <v>0.11615842916389453</v>
      </c>
      <c r="T16" s="34">
        <f t="shared" si="8"/>
        <v>0.11615842916389453</v>
      </c>
      <c r="U16" s="31">
        <v>43904</v>
      </c>
      <c r="V16" s="32">
        <v>1.2434517478942799</v>
      </c>
      <c r="W16" s="33"/>
      <c r="X16" s="32">
        <v>1.7816000000000001</v>
      </c>
      <c r="Y16" s="32">
        <f t="shared" si="9"/>
        <v>0.43278579407447526</v>
      </c>
      <c r="Z16" s="34">
        <f t="shared" si="2"/>
        <v>0.43278579407447526</v>
      </c>
      <c r="AA16" s="34"/>
      <c r="AB16" s="32">
        <v>1.00668208899675</v>
      </c>
      <c r="AC16" s="32">
        <f t="shared" si="10"/>
        <v>-0.19041322616537942</v>
      </c>
      <c r="AD16" s="34">
        <f t="shared" si="11"/>
        <v>0.19041322616537942</v>
      </c>
    </row>
    <row r="17" spans="1:30" x14ac:dyDescent="0.35">
      <c r="A17" s="31">
        <v>43905</v>
      </c>
      <c r="B17" s="32">
        <v>98.605304166813596</v>
      </c>
      <c r="C17" s="33"/>
      <c r="D17" s="32">
        <v>201.88380000000001</v>
      </c>
      <c r="E17" s="32">
        <f t="shared" si="3"/>
        <v>1.0473929035142677</v>
      </c>
      <c r="F17" s="34">
        <f t="shared" si="0"/>
        <v>1.0473929035142677</v>
      </c>
      <c r="G17" s="34"/>
      <c r="H17" s="32">
        <v>94.240184813841594</v>
      </c>
      <c r="I17" s="32">
        <f t="shared" si="4"/>
        <v>-4.4268605932064227E-2</v>
      </c>
      <c r="J17" s="34">
        <f t="shared" si="5"/>
        <v>4.4268605932064227E-2</v>
      </c>
      <c r="K17" s="31">
        <v>43905</v>
      </c>
      <c r="L17" s="32">
        <v>4.4242235063668298</v>
      </c>
      <c r="M17" s="33"/>
      <c r="N17" s="32">
        <v>4.4908999999999999</v>
      </c>
      <c r="O17" s="32">
        <f t="shared" si="6"/>
        <v>1.5070778756366398E-2</v>
      </c>
      <c r="P17" s="34">
        <f t="shared" si="1"/>
        <v>1.5070778756366398E-2</v>
      </c>
      <c r="Q17" s="34"/>
      <c r="R17" s="32">
        <v>5.2371271297091599</v>
      </c>
      <c r="S17" s="32">
        <f t="shared" si="7"/>
        <v>0.18373927586897304</v>
      </c>
      <c r="T17" s="34">
        <f t="shared" si="8"/>
        <v>0.18373927586897304</v>
      </c>
      <c r="U17" s="31">
        <v>43905</v>
      </c>
      <c r="V17" s="32">
        <v>1.33739556312561</v>
      </c>
      <c r="W17" s="33"/>
      <c r="X17" s="32">
        <v>1.7718</v>
      </c>
      <c r="Y17" s="32">
        <f t="shared" si="9"/>
        <v>0.32481372665776531</v>
      </c>
      <c r="Z17" s="34">
        <f t="shared" si="2"/>
        <v>0.32481372665776531</v>
      </c>
      <c r="AA17" s="34"/>
      <c r="AB17" s="32">
        <v>0.91247598903955096</v>
      </c>
      <c r="AC17" s="32">
        <f t="shared" si="10"/>
        <v>-0.31772168668855533</v>
      </c>
      <c r="AD17" s="34">
        <f t="shared" si="11"/>
        <v>0.31772168668855533</v>
      </c>
    </row>
    <row r="18" spans="1:30" x14ac:dyDescent="0.35">
      <c r="A18" s="31">
        <v>43906</v>
      </c>
      <c r="B18" s="32">
        <v>97.875027950160998</v>
      </c>
      <c r="C18" s="33"/>
      <c r="D18" s="32">
        <v>207.59460000000001</v>
      </c>
      <c r="E18" s="32">
        <f t="shared" si="3"/>
        <v>1.1210170188223025</v>
      </c>
      <c r="F18" s="34">
        <f t="shared" si="0"/>
        <v>1.1210170188223025</v>
      </c>
      <c r="G18" s="34"/>
      <c r="H18" s="32">
        <v>95.686717849589996</v>
      </c>
      <c r="I18" s="32">
        <f t="shared" si="4"/>
        <v>-2.2358206647821469E-2</v>
      </c>
      <c r="J18" s="34">
        <f t="shared" si="5"/>
        <v>2.2358206647821469E-2</v>
      </c>
      <c r="K18" s="31">
        <v>43906</v>
      </c>
      <c r="L18" s="32">
        <v>4.3420645591150899</v>
      </c>
      <c r="M18" s="33"/>
      <c r="N18" s="32">
        <v>4.5218999999999996</v>
      </c>
      <c r="O18" s="32">
        <f t="shared" si="6"/>
        <v>4.1417035245915369E-2</v>
      </c>
      <c r="P18" s="34">
        <f t="shared" si="1"/>
        <v>4.1417035245915369E-2</v>
      </c>
      <c r="Q18" s="34"/>
      <c r="R18" s="32">
        <v>4.8717195800886799</v>
      </c>
      <c r="S18" s="32">
        <f t="shared" si="7"/>
        <v>0.12198229983976409</v>
      </c>
      <c r="T18" s="34">
        <f t="shared" si="8"/>
        <v>0.12198229983976409</v>
      </c>
      <c r="U18" s="31">
        <v>43906</v>
      </c>
      <c r="V18" s="32">
        <v>1.36338745117187</v>
      </c>
      <c r="W18" s="33"/>
      <c r="X18" s="32">
        <v>1.7621</v>
      </c>
      <c r="Y18" s="32">
        <f t="shared" si="9"/>
        <v>0.29244258371706833</v>
      </c>
      <c r="Z18" s="34">
        <f t="shared" si="2"/>
        <v>0.29244258371706833</v>
      </c>
      <c r="AA18" s="34"/>
      <c r="AB18" s="32">
        <v>0.68307942700048097</v>
      </c>
      <c r="AC18" s="32">
        <f t="shared" si="10"/>
        <v>-0.49898363343937563</v>
      </c>
      <c r="AD18" s="34">
        <f t="shared" si="11"/>
        <v>0.49898363343937563</v>
      </c>
    </row>
    <row r="19" spans="1:30" x14ac:dyDescent="0.35">
      <c r="A19" s="31">
        <v>43907</v>
      </c>
      <c r="B19" s="32">
        <v>99.889153218507701</v>
      </c>
      <c r="C19" s="33"/>
      <c r="D19" s="32">
        <v>213.46690000000001</v>
      </c>
      <c r="E19" s="32">
        <f t="shared" si="3"/>
        <v>1.1370378376623214</v>
      </c>
      <c r="F19" s="34">
        <f t="shared" si="0"/>
        <v>1.1370378376623214</v>
      </c>
      <c r="G19" s="34"/>
      <c r="H19" s="32">
        <v>95.544160157953002</v>
      </c>
      <c r="I19" s="32">
        <f t="shared" si="4"/>
        <v>-4.3498146901395987E-2</v>
      </c>
      <c r="J19" s="34">
        <f t="shared" si="5"/>
        <v>4.3498146901395987E-2</v>
      </c>
      <c r="K19" s="31">
        <v>43907</v>
      </c>
      <c r="L19" s="32">
        <v>4.5342323022522004</v>
      </c>
      <c r="M19" s="33"/>
      <c r="N19" s="32">
        <v>4.5532000000000004</v>
      </c>
      <c r="O19" s="32">
        <f t="shared" si="6"/>
        <v>4.1832214327392281E-3</v>
      </c>
      <c r="P19" s="34">
        <f t="shared" si="1"/>
        <v>4.1832214327392281E-3</v>
      </c>
      <c r="Q19" s="34"/>
      <c r="R19" s="32">
        <v>4.9833283993348703</v>
      </c>
      <c r="S19" s="32">
        <f t="shared" si="7"/>
        <v>9.9045674580810331E-2</v>
      </c>
      <c r="T19" s="34">
        <f t="shared" si="8"/>
        <v>9.9045674580810331E-2</v>
      </c>
      <c r="U19" s="31">
        <v>43907</v>
      </c>
      <c r="V19" s="32">
        <v>1.37264650344848</v>
      </c>
      <c r="W19" s="33"/>
      <c r="X19" s="32">
        <v>1.7524999999999999</v>
      </c>
      <c r="Y19" s="32">
        <f t="shared" si="9"/>
        <v>0.27673075012191373</v>
      </c>
      <c r="Z19" s="34">
        <f t="shared" si="2"/>
        <v>0.27673075012191373</v>
      </c>
      <c r="AA19" s="34"/>
      <c r="AB19" s="32">
        <v>0.923107725892089</v>
      </c>
      <c r="AC19" s="32">
        <f t="shared" si="10"/>
        <v>-0.32749784917458447</v>
      </c>
      <c r="AD19" s="34">
        <f t="shared" si="11"/>
        <v>0.32749784917458447</v>
      </c>
    </row>
    <row r="20" spans="1:30" x14ac:dyDescent="0.35">
      <c r="A20" s="31">
        <v>43908</v>
      </c>
      <c r="B20" s="32">
        <v>95.931839770350194</v>
      </c>
      <c r="C20" s="33"/>
      <c r="D20" s="32">
        <v>219.50540000000001</v>
      </c>
      <c r="E20" s="32">
        <f t="shared" si="3"/>
        <v>1.2881391676159941</v>
      </c>
      <c r="F20" s="34">
        <f t="shared" si="0"/>
        <v>1.2881391676159941</v>
      </c>
      <c r="G20" s="34"/>
      <c r="H20" s="32">
        <v>96.862188420712101</v>
      </c>
      <c r="I20" s="32">
        <f t="shared" si="4"/>
        <v>9.6980173901496606E-3</v>
      </c>
      <c r="J20" s="34">
        <f t="shared" si="5"/>
        <v>9.6980173901496606E-3</v>
      </c>
      <c r="K20" s="31">
        <v>43908</v>
      </c>
      <c r="L20" s="32">
        <v>4.50092606754973</v>
      </c>
      <c r="M20" s="33"/>
      <c r="N20" s="32">
        <v>4.5846</v>
      </c>
      <c r="O20" s="32">
        <f t="shared" si="6"/>
        <v>1.8590381444728205E-2</v>
      </c>
      <c r="P20" s="34">
        <f t="shared" si="1"/>
        <v>1.8590381444728205E-2</v>
      </c>
      <c r="Q20" s="34"/>
      <c r="R20" s="32">
        <v>4.8211608055973301</v>
      </c>
      <c r="S20" s="32">
        <f t="shared" si="7"/>
        <v>7.1148633246031837E-2</v>
      </c>
      <c r="T20" s="34">
        <f t="shared" si="8"/>
        <v>7.1148633246031837E-2</v>
      </c>
      <c r="U20" s="31">
        <v>43908</v>
      </c>
      <c r="V20" s="32">
        <v>1.3214272880554101</v>
      </c>
      <c r="W20" s="33"/>
      <c r="X20" s="32">
        <v>1.7428999999999999</v>
      </c>
      <c r="Y20" s="32">
        <f t="shared" si="9"/>
        <v>0.31895263231987731</v>
      </c>
      <c r="Z20" s="34">
        <f t="shared" si="2"/>
        <v>0.31895263231987731</v>
      </c>
      <c r="AA20" s="34"/>
      <c r="AB20" s="32">
        <v>0.80873292875157798</v>
      </c>
      <c r="AC20" s="32">
        <f t="shared" si="10"/>
        <v>-0.38798529736608089</v>
      </c>
      <c r="AD20" s="34">
        <f t="shared" si="11"/>
        <v>0.38798529736608089</v>
      </c>
    </row>
    <row r="21" spans="1:30" x14ac:dyDescent="0.35">
      <c r="A21" s="31">
        <v>43909</v>
      </c>
      <c r="B21" s="32">
        <v>95.600438331378797</v>
      </c>
      <c r="C21" s="33"/>
      <c r="D21" s="32">
        <v>225.71459999999999</v>
      </c>
      <c r="E21" s="32">
        <f t="shared" si="3"/>
        <v>1.3610205553410524</v>
      </c>
      <c r="F21" s="34">
        <f t="shared" si="0"/>
        <v>1.3610205553410524</v>
      </c>
      <c r="G21" s="34"/>
      <c r="H21" s="32">
        <v>96.295783351384799</v>
      </c>
      <c r="I21" s="32">
        <f t="shared" si="4"/>
        <v>7.2734501236880805E-3</v>
      </c>
      <c r="J21" s="34">
        <f t="shared" si="5"/>
        <v>7.2734501236880805E-3</v>
      </c>
      <c r="K21" s="31">
        <v>43909</v>
      </c>
      <c r="L21" s="32">
        <v>4.33496873854659</v>
      </c>
      <c r="M21" s="33"/>
      <c r="N21" s="32">
        <v>4.6162999999999998</v>
      </c>
      <c r="O21" s="32">
        <f t="shared" si="6"/>
        <v>6.4898106173594539E-2</v>
      </c>
      <c r="P21" s="34">
        <f t="shared" si="1"/>
        <v>6.4898106173594539E-2</v>
      </c>
      <c r="Q21" s="34"/>
      <c r="R21" s="32">
        <v>4.7998346124399296</v>
      </c>
      <c r="S21" s="32">
        <f t="shared" si="7"/>
        <v>0.10723626903228783</v>
      </c>
      <c r="T21" s="34">
        <f t="shared" si="8"/>
        <v>0.10723626903228783</v>
      </c>
      <c r="U21" s="31">
        <v>43909</v>
      </c>
      <c r="V21" s="32">
        <v>1.3594180679321199</v>
      </c>
      <c r="W21" s="33"/>
      <c r="X21" s="32">
        <v>1.7334000000000001</v>
      </c>
      <c r="Y21" s="32">
        <f t="shared" si="9"/>
        <v>0.27510442952752795</v>
      </c>
      <c r="Z21" s="34">
        <f t="shared" si="2"/>
        <v>0.27510442952752795</v>
      </c>
      <c r="AA21" s="34"/>
      <c r="AB21" s="32">
        <v>0.77426122657554797</v>
      </c>
      <c r="AC21" s="32">
        <f t="shared" si="10"/>
        <v>-0.43044656766014877</v>
      </c>
      <c r="AD21" s="34">
        <f t="shared" si="11"/>
        <v>0.43044656766014877</v>
      </c>
    </row>
    <row r="22" spans="1:30" x14ac:dyDescent="0.35">
      <c r="A22" s="31">
        <v>43910</v>
      </c>
      <c r="B22" s="32">
        <v>98.649491620606796</v>
      </c>
      <c r="C22" s="33"/>
      <c r="D22" s="32">
        <v>232.09960000000001</v>
      </c>
      <c r="E22" s="32">
        <f t="shared" si="3"/>
        <v>1.3527703608714488</v>
      </c>
      <c r="F22" s="34">
        <f t="shared" si="0"/>
        <v>1.3527703608714488</v>
      </c>
      <c r="G22" s="34"/>
      <c r="H22" s="32">
        <v>92.492896287945499</v>
      </c>
      <c r="I22" s="32">
        <f t="shared" si="4"/>
        <v>-6.2408789254979315E-2</v>
      </c>
      <c r="J22" s="34">
        <f t="shared" si="5"/>
        <v>6.2408789254979315E-2</v>
      </c>
      <c r="K22" s="31">
        <v>43910</v>
      </c>
      <c r="L22" s="32">
        <v>4.2865687502082404</v>
      </c>
      <c r="M22" s="33"/>
      <c r="N22" s="32">
        <v>4.6482000000000001</v>
      </c>
      <c r="O22" s="32">
        <f t="shared" si="6"/>
        <v>8.436380491370675E-2</v>
      </c>
      <c r="P22" s="34">
        <f t="shared" si="1"/>
        <v>8.436380491370675E-2</v>
      </c>
      <c r="Q22" s="34"/>
      <c r="R22" s="32">
        <v>4.8372855571905804</v>
      </c>
      <c r="S22" s="32">
        <f t="shared" si="7"/>
        <v>0.12847497359177695</v>
      </c>
      <c r="T22" s="34">
        <f t="shared" si="8"/>
        <v>0.12847497359177695</v>
      </c>
      <c r="U22" s="31">
        <v>43910</v>
      </c>
      <c r="V22" s="32">
        <v>1.43475752830505</v>
      </c>
      <c r="W22" s="33"/>
      <c r="X22" s="32">
        <v>1.7239</v>
      </c>
      <c r="Y22" s="32">
        <f t="shared" si="9"/>
        <v>0.20152706362623396</v>
      </c>
      <c r="Z22" s="34">
        <f t="shared" si="2"/>
        <v>0.20152706362623396</v>
      </c>
      <c r="AA22" s="34"/>
      <c r="AB22" s="32">
        <v>1.14440962563558</v>
      </c>
      <c r="AC22" s="32">
        <f t="shared" si="10"/>
        <v>-0.20236722717355057</v>
      </c>
      <c r="AD22" s="34">
        <f t="shared" si="11"/>
        <v>0.20236722717355057</v>
      </c>
    </row>
    <row r="23" spans="1:30" x14ac:dyDescent="0.35">
      <c r="A23" s="31">
        <v>43911</v>
      </c>
      <c r="B23" s="32">
        <v>99.346808454765196</v>
      </c>
      <c r="C23" s="33"/>
      <c r="D23" s="32">
        <v>238.6651</v>
      </c>
      <c r="E23" s="32">
        <f t="shared" si="3"/>
        <v>1.4023429007150188</v>
      </c>
      <c r="F23" s="34">
        <f t="shared" si="0"/>
        <v>1.4023429007150188</v>
      </c>
      <c r="G23" s="34"/>
      <c r="H23" s="32">
        <v>92.385644797814606</v>
      </c>
      <c r="I23" s="32">
        <f t="shared" si="4"/>
        <v>-7.006932346619027E-2</v>
      </c>
      <c r="J23" s="34">
        <f t="shared" si="5"/>
        <v>7.006932346619027E-2</v>
      </c>
      <c r="K23" s="31">
        <v>43911</v>
      </c>
      <c r="L23" s="32">
        <v>4.4020874220319</v>
      </c>
      <c r="M23" s="33"/>
      <c r="N23" s="32">
        <v>4.6802999999999999</v>
      </c>
      <c r="O23" s="32">
        <f t="shared" si="6"/>
        <v>6.3200148315019966E-2</v>
      </c>
      <c r="P23" s="34">
        <f t="shared" si="1"/>
        <v>6.3200148315019966E-2</v>
      </c>
      <c r="Q23" s="34"/>
      <c r="R23" s="32">
        <v>4.8633789977443804</v>
      </c>
      <c r="S23" s="32">
        <f t="shared" si="7"/>
        <v>0.10478928096788208</v>
      </c>
      <c r="T23" s="34">
        <f t="shared" si="8"/>
        <v>0.10478928096788208</v>
      </c>
      <c r="U23" s="31">
        <v>43911</v>
      </c>
      <c r="V23" s="32">
        <v>1.40637721061706</v>
      </c>
      <c r="W23" s="33"/>
      <c r="X23" s="32">
        <v>1.7144999999999999</v>
      </c>
      <c r="Y23" s="32">
        <f t="shared" si="9"/>
        <v>0.21908972006717059</v>
      </c>
      <c r="Z23" s="34">
        <f t="shared" si="2"/>
        <v>0.21908972006717059</v>
      </c>
      <c r="AA23" s="34"/>
      <c r="AB23" s="32">
        <v>0.90230196987948397</v>
      </c>
      <c r="AC23" s="32">
        <f t="shared" si="10"/>
        <v>-0.35842108143689894</v>
      </c>
      <c r="AD23" s="34">
        <f t="shared" si="11"/>
        <v>0.35842108143689894</v>
      </c>
    </row>
    <row r="24" spans="1:30" x14ac:dyDescent="0.35">
      <c r="A24" s="31">
        <v>43912</v>
      </c>
      <c r="B24" s="32">
        <v>95.120084099471498</v>
      </c>
      <c r="C24" s="33"/>
      <c r="D24" s="32">
        <v>245.41630000000001</v>
      </c>
      <c r="E24" s="32">
        <f t="shared" si="3"/>
        <v>1.580068156198819</v>
      </c>
      <c r="F24" s="34">
        <f t="shared" si="0"/>
        <v>1.580068156198819</v>
      </c>
      <c r="G24" s="34"/>
      <c r="H24" s="32">
        <v>93.872083351672998</v>
      </c>
      <c r="I24" s="32">
        <f t="shared" si="4"/>
        <v>-1.3120265395196742E-2</v>
      </c>
      <c r="J24" s="34">
        <f t="shared" si="5"/>
        <v>1.3120265395196742E-2</v>
      </c>
      <c r="K24" s="31">
        <v>43912</v>
      </c>
      <c r="L24" s="32">
        <v>4.4409639940783299</v>
      </c>
      <c r="M24" s="33"/>
      <c r="N24" s="32">
        <v>4.7126000000000001</v>
      </c>
      <c r="O24" s="32">
        <f t="shared" si="6"/>
        <v>6.1166000508870402E-2</v>
      </c>
      <c r="P24" s="34">
        <f t="shared" si="1"/>
        <v>6.1166000508870402E-2</v>
      </c>
      <c r="Q24" s="34"/>
      <c r="R24" s="32">
        <v>4.7004912378851804</v>
      </c>
      <c r="S24" s="32">
        <f t="shared" si="7"/>
        <v>5.8439393823707955E-2</v>
      </c>
      <c r="T24" s="34">
        <f t="shared" si="8"/>
        <v>5.8439393823707955E-2</v>
      </c>
      <c r="U24" s="31">
        <v>43912</v>
      </c>
      <c r="V24" s="32">
        <v>1.3282308006286601</v>
      </c>
      <c r="W24" s="33"/>
      <c r="X24" s="32">
        <v>1.7051000000000001</v>
      </c>
      <c r="Y24" s="32">
        <f t="shared" si="9"/>
        <v>0.28373773533407404</v>
      </c>
      <c r="Z24" s="34">
        <f t="shared" si="2"/>
        <v>0.28373773533407404</v>
      </c>
      <c r="AA24" s="34"/>
      <c r="AB24" s="32">
        <v>0.96697168054187499</v>
      </c>
      <c r="AC24" s="32">
        <f t="shared" si="10"/>
        <v>-0.27198520009910843</v>
      </c>
      <c r="AD24" s="34">
        <f t="shared" si="11"/>
        <v>0.27198520009910843</v>
      </c>
    </row>
    <row r="25" spans="1:30" x14ac:dyDescent="0.35">
      <c r="A25" s="31">
        <v>43913</v>
      </c>
      <c r="B25" s="32">
        <v>95.957491138882105</v>
      </c>
      <c r="C25" s="33"/>
      <c r="D25" s="32">
        <v>252.3586</v>
      </c>
      <c r="E25" s="32">
        <f t="shared" si="3"/>
        <v>1.6298999380335399</v>
      </c>
      <c r="F25" s="34">
        <f t="shared" si="0"/>
        <v>1.6298999380335399</v>
      </c>
      <c r="G25" s="34"/>
      <c r="H25" s="32">
        <v>89.422374988876399</v>
      </c>
      <c r="I25" s="32">
        <f t="shared" si="4"/>
        <v>-6.8104283182510883E-2</v>
      </c>
      <c r="J25" s="34">
        <f t="shared" si="5"/>
        <v>6.8104283182510883E-2</v>
      </c>
      <c r="K25" s="31">
        <v>43913</v>
      </c>
      <c r="L25" s="32">
        <v>4.52341091449372</v>
      </c>
      <c r="M25" s="33"/>
      <c r="N25" s="32">
        <v>4.7451999999999996</v>
      </c>
      <c r="O25" s="32">
        <f t="shared" si="6"/>
        <v>4.9031381340048613E-2</v>
      </c>
      <c r="P25" s="34">
        <f t="shared" si="1"/>
        <v>4.9031381340048613E-2</v>
      </c>
      <c r="Q25" s="34"/>
      <c r="R25" s="32">
        <v>4.9658082705055104</v>
      </c>
      <c r="S25" s="32">
        <f t="shared" si="7"/>
        <v>9.780171741512135E-2</v>
      </c>
      <c r="T25" s="34">
        <f t="shared" si="8"/>
        <v>9.780171741512135E-2</v>
      </c>
      <c r="U25" s="31">
        <v>43913</v>
      </c>
      <c r="V25" s="32">
        <v>1.2627667045593201</v>
      </c>
      <c r="W25" s="33"/>
      <c r="X25" s="32">
        <v>1.6958</v>
      </c>
      <c r="Y25" s="32">
        <f t="shared" si="9"/>
        <v>0.34292422652353649</v>
      </c>
      <c r="Z25" s="34">
        <f t="shared" si="2"/>
        <v>0.34292422652353649</v>
      </c>
      <c r="AA25" s="34"/>
      <c r="AB25" s="32">
        <v>1.3374246879382199</v>
      </c>
      <c r="AC25" s="32">
        <f t="shared" si="10"/>
        <v>5.9122546634577257E-2</v>
      </c>
      <c r="AD25" s="34">
        <f t="shared" si="11"/>
        <v>5.9122546634577257E-2</v>
      </c>
    </row>
    <row r="26" spans="1:30" x14ac:dyDescent="0.35">
      <c r="A26" s="31">
        <v>43914</v>
      </c>
      <c r="B26" s="32">
        <v>95.204915428095305</v>
      </c>
      <c r="C26" s="33"/>
      <c r="D26" s="32">
        <v>259.49720000000002</v>
      </c>
      <c r="E26" s="32">
        <f t="shared" si="3"/>
        <v>1.7256701908000589</v>
      </c>
      <c r="F26" s="34">
        <f t="shared" si="0"/>
        <v>1.7256701908000589</v>
      </c>
      <c r="G26" s="34"/>
      <c r="H26" s="32">
        <v>88.190088561553594</v>
      </c>
      <c r="I26" s="32">
        <f t="shared" si="4"/>
        <v>-7.3681351797846462E-2</v>
      </c>
      <c r="J26" s="34">
        <f t="shared" si="5"/>
        <v>7.3681351797846462E-2</v>
      </c>
      <c r="K26" s="31">
        <v>43914</v>
      </c>
      <c r="L26" s="32">
        <v>4.47703483053483</v>
      </c>
      <c r="M26" s="33"/>
      <c r="N26" s="32">
        <v>4.7779999999999996</v>
      </c>
      <c r="O26" s="32">
        <f t="shared" si="6"/>
        <v>6.7224218898742874E-2</v>
      </c>
      <c r="P26" s="34">
        <f t="shared" si="1"/>
        <v>6.7224218898742874E-2</v>
      </c>
      <c r="Q26" s="34"/>
      <c r="R26" s="32">
        <v>4.7197634206599499</v>
      </c>
      <c r="S26" s="32">
        <f t="shared" si="7"/>
        <v>5.4216372959538357E-2</v>
      </c>
      <c r="T26" s="34">
        <f t="shared" si="8"/>
        <v>5.4216372959538357E-2</v>
      </c>
      <c r="U26" s="31">
        <v>43914</v>
      </c>
      <c r="V26" s="32">
        <v>1.31652955055236</v>
      </c>
      <c r="W26" s="33"/>
      <c r="X26" s="32">
        <v>1.6866000000000001</v>
      </c>
      <c r="Y26" s="32">
        <f t="shared" si="9"/>
        <v>0.28109543708485257</v>
      </c>
      <c r="Z26" s="34">
        <f t="shared" si="2"/>
        <v>0.28109543708485257</v>
      </c>
      <c r="AA26" s="34"/>
      <c r="AB26" s="32">
        <v>0.89874064797637199</v>
      </c>
      <c r="AC26" s="32">
        <f t="shared" si="10"/>
        <v>-0.31734107479828422</v>
      </c>
      <c r="AD26" s="34">
        <f t="shared" si="11"/>
        <v>0.31734107479828422</v>
      </c>
    </row>
    <row r="27" spans="1:30" x14ac:dyDescent="0.35">
      <c r="A27" s="31">
        <v>43915</v>
      </c>
      <c r="B27" s="32">
        <v>93.954949456910299</v>
      </c>
      <c r="C27" s="33"/>
      <c r="D27" s="32">
        <v>266.83769999999998</v>
      </c>
      <c r="E27" s="32">
        <f t="shared" si="3"/>
        <v>1.840060066472361</v>
      </c>
      <c r="F27" s="34">
        <f t="shared" si="0"/>
        <v>1.840060066472361</v>
      </c>
      <c r="G27" s="34"/>
      <c r="H27" s="32">
        <v>86.673110841850601</v>
      </c>
      <c r="I27" s="32">
        <f t="shared" si="4"/>
        <v>-7.7503512663793211E-2</v>
      </c>
      <c r="J27" s="34">
        <f t="shared" si="5"/>
        <v>7.7503512663793211E-2</v>
      </c>
      <c r="K27" s="31">
        <v>43915</v>
      </c>
      <c r="L27" s="32">
        <v>4.4929373865295199</v>
      </c>
      <c r="M27" s="33"/>
      <c r="N27" s="32">
        <v>4.8109999999999999</v>
      </c>
      <c r="O27" s="32">
        <f t="shared" si="6"/>
        <v>7.0791686174857024E-2</v>
      </c>
      <c r="P27" s="34">
        <f t="shared" si="1"/>
        <v>7.0791686174857024E-2</v>
      </c>
      <c r="Q27" s="34"/>
      <c r="R27" s="32">
        <v>4.6658337538746499</v>
      </c>
      <c r="S27" s="32">
        <f t="shared" si="7"/>
        <v>3.8481811000415561E-2</v>
      </c>
      <c r="T27" s="34">
        <f t="shared" si="8"/>
        <v>3.8481811000415561E-2</v>
      </c>
      <c r="U27" s="31">
        <v>43915</v>
      </c>
      <c r="V27" s="32">
        <v>1.27877411842346</v>
      </c>
      <c r="W27" s="33"/>
      <c r="X27" s="32">
        <v>1.6773</v>
      </c>
      <c r="Y27" s="32">
        <f t="shared" si="9"/>
        <v>0.31164681536397038</v>
      </c>
      <c r="Z27" s="34">
        <f t="shared" si="2"/>
        <v>0.31164681536397038</v>
      </c>
      <c r="AA27" s="34"/>
      <c r="AB27" s="32">
        <v>0.974223494948535</v>
      </c>
      <c r="AC27" s="32">
        <f t="shared" si="10"/>
        <v>-0.2381582635175562</v>
      </c>
      <c r="AD27" s="34">
        <f t="shared" si="11"/>
        <v>0.2381582635175562</v>
      </c>
    </row>
    <row r="28" spans="1:30" x14ac:dyDescent="0.35">
      <c r="A28" s="31">
        <v>43916</v>
      </c>
      <c r="B28" s="32">
        <v>98.617753649267797</v>
      </c>
      <c r="C28" s="33"/>
      <c r="D28" s="32">
        <v>274.38589999999999</v>
      </c>
      <c r="E28" s="32">
        <f t="shared" si="3"/>
        <v>1.782317481858777</v>
      </c>
      <c r="F28" s="34">
        <f t="shared" si="0"/>
        <v>1.782317481858777</v>
      </c>
      <c r="G28" s="34"/>
      <c r="H28" s="32">
        <v>84.723276291935505</v>
      </c>
      <c r="I28" s="32">
        <f t="shared" si="4"/>
        <v>-0.14089225157924143</v>
      </c>
      <c r="J28" s="34">
        <f t="shared" si="5"/>
        <v>0.14089225157924143</v>
      </c>
      <c r="K28" s="31">
        <v>43916</v>
      </c>
      <c r="L28" s="32">
        <v>3.99728710832074</v>
      </c>
      <c r="M28" s="33"/>
      <c r="N28" s="32">
        <v>4.8441999999999998</v>
      </c>
      <c r="O28" s="32">
        <f t="shared" si="6"/>
        <v>0.21187191931155727</v>
      </c>
      <c r="P28" s="34">
        <f t="shared" si="1"/>
        <v>0.21187191931155727</v>
      </c>
      <c r="Q28" s="34"/>
      <c r="R28" s="32">
        <v>4.8712011912760698</v>
      </c>
      <c r="S28" s="32">
        <f t="shared" si="7"/>
        <v>0.21862679844442323</v>
      </c>
      <c r="T28" s="34">
        <f t="shared" si="8"/>
        <v>0.21862679844442323</v>
      </c>
      <c r="U28" s="31">
        <v>43916</v>
      </c>
      <c r="V28" s="32">
        <v>1.3252934741973801</v>
      </c>
      <c r="W28" s="33"/>
      <c r="X28" s="32">
        <v>1.6681999999999999</v>
      </c>
      <c r="Y28" s="32">
        <f t="shared" si="9"/>
        <v>0.25874006963649299</v>
      </c>
      <c r="Z28" s="34">
        <f t="shared" si="2"/>
        <v>0.25874006963649299</v>
      </c>
      <c r="AA28" s="34"/>
      <c r="AB28" s="32">
        <v>1.1977558473882099</v>
      </c>
      <c r="AC28" s="32">
        <f t="shared" si="10"/>
        <v>-9.6233497932530804E-2</v>
      </c>
      <c r="AD28" s="34">
        <f t="shared" si="11"/>
        <v>9.6233497932530804E-2</v>
      </c>
    </row>
    <row r="29" spans="1:30" x14ac:dyDescent="0.35">
      <c r="A29" s="31">
        <v>43917</v>
      </c>
      <c r="B29" s="32">
        <v>173.64432128001599</v>
      </c>
      <c r="C29" s="33"/>
      <c r="D29" s="32">
        <v>282.14760000000001</v>
      </c>
      <c r="E29" s="32">
        <f t="shared" si="3"/>
        <v>0.6248593557229748</v>
      </c>
      <c r="F29" s="34">
        <f t="shared" si="0"/>
        <v>0.6248593557229748</v>
      </c>
      <c r="G29" s="34"/>
      <c r="H29" s="32">
        <v>84.251199846017101</v>
      </c>
      <c r="I29" s="32">
        <f t="shared" si="4"/>
        <v>-0.51480590194392251</v>
      </c>
      <c r="J29" s="34">
        <f t="shared" si="5"/>
        <v>0.51480590194392251</v>
      </c>
      <c r="K29" s="31">
        <v>43917</v>
      </c>
      <c r="L29" s="32">
        <v>4.9425676162727097</v>
      </c>
      <c r="M29" s="33"/>
      <c r="N29" s="32">
        <v>4.8776999999999999</v>
      </c>
      <c r="O29" s="32">
        <f t="shared" si="6"/>
        <v>-1.3124274933365048E-2</v>
      </c>
      <c r="P29" s="34">
        <f t="shared" si="1"/>
        <v>1.3124274933365048E-2</v>
      </c>
      <c r="Q29" s="34"/>
      <c r="R29" s="32">
        <v>4.7040534038082598</v>
      </c>
      <c r="S29" s="32">
        <f t="shared" si="7"/>
        <v>-4.8257147090750033E-2</v>
      </c>
      <c r="T29" s="34">
        <f t="shared" si="8"/>
        <v>4.8257147090750033E-2</v>
      </c>
      <c r="U29" s="31">
        <v>43917</v>
      </c>
      <c r="V29" s="32">
        <v>1.35163898468017</v>
      </c>
      <c r="W29" s="33"/>
      <c r="X29" s="32">
        <v>1.6591</v>
      </c>
      <c r="Y29" s="32">
        <f t="shared" si="9"/>
        <v>0.22747273406928453</v>
      </c>
      <c r="Z29" s="34">
        <f t="shared" si="2"/>
        <v>0.22747273406928453</v>
      </c>
      <c r="AA29" s="34"/>
      <c r="AB29" s="32">
        <v>1.09763107234281</v>
      </c>
      <c r="AC29" s="32">
        <f t="shared" si="10"/>
        <v>-0.18792585536252812</v>
      </c>
      <c r="AD29" s="34">
        <f t="shared" si="11"/>
        <v>0.18792585536252812</v>
      </c>
    </row>
    <row r="30" spans="1:30" x14ac:dyDescent="0.35">
      <c r="A30" s="31">
        <v>43918</v>
      </c>
      <c r="B30" s="32">
        <v>95.449228798846406</v>
      </c>
      <c r="C30" s="33"/>
      <c r="D30" s="32">
        <v>290.12889999999999</v>
      </c>
      <c r="E30" s="32">
        <f t="shared" si="3"/>
        <v>2.0396149204246528</v>
      </c>
      <c r="F30" s="34">
        <f t="shared" si="0"/>
        <v>2.0396149204246528</v>
      </c>
      <c r="G30" s="34"/>
      <c r="H30" s="32">
        <v>111.758271292003</v>
      </c>
      <c r="I30" s="32">
        <f t="shared" si="4"/>
        <v>0.17086615259644408</v>
      </c>
      <c r="J30" s="34">
        <f t="shared" si="5"/>
        <v>0.17086615259644408</v>
      </c>
      <c r="K30" s="31">
        <v>43918</v>
      </c>
      <c r="L30" s="32">
        <v>4.4333854814525697</v>
      </c>
      <c r="M30" s="33"/>
      <c r="N30" s="32">
        <v>4.9114000000000004</v>
      </c>
      <c r="O30" s="32">
        <f t="shared" si="6"/>
        <v>0.10782155545626328</v>
      </c>
      <c r="P30" s="34">
        <f t="shared" si="1"/>
        <v>0.10782155545626328</v>
      </c>
      <c r="Q30" s="34"/>
      <c r="R30" s="32">
        <v>5.1688513962001297</v>
      </c>
      <c r="S30" s="32">
        <f t="shared" si="7"/>
        <v>0.1658926158856345</v>
      </c>
      <c r="T30" s="34">
        <f t="shared" si="8"/>
        <v>0.1658926158856345</v>
      </c>
      <c r="U30" s="31">
        <v>43918</v>
      </c>
      <c r="V30" s="32">
        <v>1.18882115364074</v>
      </c>
      <c r="W30" s="33"/>
      <c r="X30" s="32">
        <v>1.65</v>
      </c>
      <c r="Y30" s="32">
        <f t="shared" si="9"/>
        <v>0.38792954259512397</v>
      </c>
      <c r="Z30" s="34">
        <f t="shared" si="2"/>
        <v>0.38792954259512397</v>
      </c>
      <c r="AA30" s="34"/>
      <c r="AB30" s="32">
        <v>1.22604365664821</v>
      </c>
      <c r="AC30" s="32">
        <f t="shared" si="10"/>
        <v>3.1310431256608151E-2</v>
      </c>
      <c r="AD30" s="34">
        <f t="shared" si="11"/>
        <v>3.1310431256608151E-2</v>
      </c>
    </row>
    <row r="31" spans="1:30" x14ac:dyDescent="0.35">
      <c r="A31" s="31">
        <v>43919</v>
      </c>
      <c r="B31" s="32">
        <v>95.992620304637398</v>
      </c>
      <c r="C31" s="33"/>
      <c r="D31" s="32">
        <v>298.33589999999998</v>
      </c>
      <c r="E31" s="32">
        <f t="shared" si="3"/>
        <v>2.1079045352988182</v>
      </c>
      <c r="F31" s="34">
        <f t="shared" si="0"/>
        <v>2.1079045352988182</v>
      </c>
      <c r="G31" s="34"/>
      <c r="H31" s="32">
        <v>120.66722040693401</v>
      </c>
      <c r="I31" s="32">
        <f t="shared" si="4"/>
        <v>0.25704684405937173</v>
      </c>
      <c r="J31" s="34">
        <f t="shared" si="5"/>
        <v>0.25704684405937173</v>
      </c>
      <c r="K31" s="31">
        <v>43919</v>
      </c>
      <c r="L31" s="32">
        <v>4.3602072059363097</v>
      </c>
      <c r="M31" s="33"/>
      <c r="N31" s="32">
        <v>4.9454000000000002</v>
      </c>
      <c r="O31" s="32">
        <f t="shared" si="6"/>
        <v>0.13421215241031792</v>
      </c>
      <c r="P31" s="34">
        <f t="shared" si="1"/>
        <v>0.13421215241031792</v>
      </c>
      <c r="Q31" s="34"/>
      <c r="R31" s="32">
        <v>5.1016718889610404</v>
      </c>
      <c r="S31" s="32">
        <f t="shared" si="7"/>
        <v>0.17005262548423056</v>
      </c>
      <c r="T31" s="34">
        <f t="shared" si="8"/>
        <v>0.17005262548423056</v>
      </c>
      <c r="U31" s="31">
        <v>43919</v>
      </c>
      <c r="V31" s="32">
        <v>1.2930734539031901</v>
      </c>
      <c r="W31" s="33"/>
      <c r="X31" s="32">
        <v>1.641</v>
      </c>
      <c r="Y31" s="32">
        <f t="shared" si="9"/>
        <v>0.26906943688819907</v>
      </c>
      <c r="Z31" s="34">
        <f t="shared" si="2"/>
        <v>0.26906943688819907</v>
      </c>
      <c r="AA31" s="34"/>
      <c r="AB31" s="32">
        <v>1.53908324776283</v>
      </c>
      <c r="AC31" s="32">
        <f t="shared" si="10"/>
        <v>0.19025198693627982</v>
      </c>
      <c r="AD31" s="34">
        <f t="shared" si="11"/>
        <v>0.19025198693627982</v>
      </c>
    </row>
    <row r="32" spans="1:30" x14ac:dyDescent="0.35">
      <c r="A32" s="31">
        <v>43920</v>
      </c>
      <c r="B32" s="32">
        <v>96.649616387746903</v>
      </c>
      <c r="C32" s="33"/>
      <c r="D32" s="32">
        <v>306.77510000000001</v>
      </c>
      <c r="E32" s="32">
        <f t="shared" si="3"/>
        <v>2.1740953711523732</v>
      </c>
      <c r="F32" s="34">
        <f t="shared" si="0"/>
        <v>2.1740953711523732</v>
      </c>
      <c r="G32" s="34"/>
      <c r="H32" s="32">
        <v>95.399890215518894</v>
      </c>
      <c r="I32" s="32">
        <f t="shared" si="4"/>
        <v>-1.2930482488562128E-2</v>
      </c>
      <c r="J32" s="34">
        <f t="shared" si="5"/>
        <v>1.2930482488562128E-2</v>
      </c>
      <c r="K32" s="31">
        <v>43920</v>
      </c>
      <c r="L32" s="32">
        <v>4.3642710746917803</v>
      </c>
      <c r="M32" s="33"/>
      <c r="N32" s="32">
        <v>4.9794999999999998</v>
      </c>
      <c r="O32" s="32">
        <f t="shared" si="6"/>
        <v>0.14096945739138558</v>
      </c>
      <c r="P32" s="34">
        <f t="shared" si="1"/>
        <v>0.14096945739138558</v>
      </c>
      <c r="Q32" s="34"/>
      <c r="R32" s="32">
        <v>3.7464772415156</v>
      </c>
      <c r="S32" s="32">
        <f t="shared" si="7"/>
        <v>-0.14155716329325649</v>
      </c>
      <c r="T32" s="34">
        <f t="shared" si="8"/>
        <v>0.14155716329325649</v>
      </c>
      <c r="U32" s="31">
        <v>43920</v>
      </c>
      <c r="V32" s="32">
        <v>1.3878707981109599</v>
      </c>
      <c r="W32" s="33"/>
      <c r="X32" s="32">
        <v>1.6319999999999999</v>
      </c>
      <c r="Y32" s="32">
        <f t="shared" si="9"/>
        <v>0.17590196596205196</v>
      </c>
      <c r="Z32" s="34">
        <f t="shared" si="2"/>
        <v>0.17590196596205196</v>
      </c>
      <c r="AA32" s="34"/>
      <c r="AB32" s="32">
        <v>1.31564609017275</v>
      </c>
      <c r="AC32" s="32">
        <f t="shared" si="10"/>
        <v>-5.2039936308563753E-2</v>
      </c>
      <c r="AD32" s="34">
        <f t="shared" si="11"/>
        <v>5.2039936308563753E-2</v>
      </c>
    </row>
    <row r="33" spans="1:30" x14ac:dyDescent="0.35">
      <c r="A33" s="31">
        <v>43921</v>
      </c>
      <c r="B33" s="32">
        <v>94.578569285039507</v>
      </c>
      <c r="C33" s="33"/>
      <c r="D33" s="32">
        <v>315.45299999999997</v>
      </c>
      <c r="E33" s="32">
        <f t="shared" si="3"/>
        <v>2.3353539008323581</v>
      </c>
      <c r="F33" s="34">
        <f t="shared" si="0"/>
        <v>2.3353539008323581</v>
      </c>
      <c r="G33" s="34"/>
      <c r="H33" s="32">
        <v>97.956031521058904</v>
      </c>
      <c r="I33" s="32">
        <f t="shared" si="4"/>
        <v>3.5710650536914461E-2</v>
      </c>
      <c r="J33" s="34">
        <f t="shared" si="5"/>
        <v>3.5710650536914461E-2</v>
      </c>
      <c r="K33" s="31">
        <v>43921</v>
      </c>
      <c r="L33" s="32">
        <v>3.4286689395829999</v>
      </c>
      <c r="M33" s="33"/>
      <c r="N33" s="32">
        <v>5.0138999999999996</v>
      </c>
      <c r="O33" s="32">
        <f t="shared" si="6"/>
        <v>0.46234590984156027</v>
      </c>
      <c r="P33" s="34">
        <f t="shared" si="1"/>
        <v>0.46234590984156027</v>
      </c>
      <c r="Q33" s="34"/>
      <c r="R33" s="32">
        <v>4.0818639576193396</v>
      </c>
      <c r="S33" s="32">
        <f t="shared" si="7"/>
        <v>0.19050979535976498</v>
      </c>
      <c r="T33" s="34">
        <f t="shared" si="8"/>
        <v>0.19050979535976498</v>
      </c>
      <c r="U33" s="31">
        <v>43921</v>
      </c>
      <c r="V33" s="32">
        <v>1.54309424400329</v>
      </c>
      <c r="W33" s="33"/>
      <c r="X33" s="32">
        <v>1.6231</v>
      </c>
      <c r="Y33" s="32">
        <f t="shared" si="9"/>
        <v>5.1847614821729206E-2</v>
      </c>
      <c r="Z33" s="34">
        <f t="shared" si="2"/>
        <v>5.1847614821729206E-2</v>
      </c>
      <c r="AA33" s="34"/>
      <c r="AB33" s="32">
        <v>1.0438710952301999</v>
      </c>
      <c r="AC33" s="32">
        <f t="shared" si="10"/>
        <v>-0.32352084178471324</v>
      </c>
      <c r="AD33" s="34">
        <f t="shared" si="11"/>
        <v>0.32352084178471324</v>
      </c>
    </row>
    <row r="34" spans="1:30" x14ac:dyDescent="0.35">
      <c r="A34" s="33"/>
      <c r="B34" s="33"/>
      <c r="C34" s="33"/>
      <c r="D34" s="33"/>
      <c r="E34" s="33"/>
      <c r="F34" s="32"/>
      <c r="G34" s="32"/>
      <c r="H34" s="33"/>
      <c r="I34" s="33"/>
      <c r="J34" s="32"/>
      <c r="K34" s="33"/>
      <c r="L34" s="33"/>
      <c r="M34" s="33"/>
      <c r="N34" s="33"/>
      <c r="O34" s="33"/>
      <c r="P34" s="32"/>
      <c r="Q34" s="32"/>
      <c r="R34" s="33"/>
      <c r="S34" s="33"/>
      <c r="T34" s="32"/>
      <c r="U34" s="33"/>
      <c r="V34" s="33"/>
      <c r="W34" s="33"/>
      <c r="X34" s="33"/>
      <c r="Y34" s="33"/>
      <c r="Z34" s="32"/>
      <c r="AA34" s="32"/>
      <c r="AB34" s="33"/>
      <c r="AC34" s="33"/>
      <c r="AD34" s="32"/>
    </row>
    <row r="35" spans="1:30" x14ac:dyDescent="0.35">
      <c r="A35" s="19" t="s">
        <v>20</v>
      </c>
      <c r="B35" s="18">
        <f>AVERAGE(B3:B33)</f>
        <v>99.419493189807454</v>
      </c>
      <c r="C35" s="18"/>
      <c r="D35" s="18">
        <f>AVERAGE(D3:D33)</f>
        <v>214.11643870967742</v>
      </c>
      <c r="E35" s="18"/>
      <c r="F35" s="18"/>
      <c r="G35" s="18"/>
      <c r="H35" s="18">
        <f>AVERAGE(H3:H33)</f>
        <v>95.747370237468076</v>
      </c>
      <c r="I35" s="18"/>
      <c r="J35" s="25"/>
      <c r="K35" s="18" t="s">
        <v>21</v>
      </c>
      <c r="L35" s="18">
        <f>AVERAGE(L3:L33)</f>
        <v>4.3268268288041032</v>
      </c>
      <c r="M35" s="18"/>
      <c r="N35" s="18">
        <f>AVERAGE(N3:N33)</f>
        <v>4.5304935483870965</v>
      </c>
      <c r="O35" s="18"/>
      <c r="P35" s="25"/>
      <c r="Q35" s="18"/>
      <c r="R35" s="18">
        <f>AVERAGE(R3:R33)</f>
        <v>4.7253352321323439</v>
      </c>
      <c r="S35" s="18"/>
      <c r="T35" s="25"/>
      <c r="U35" s="19"/>
      <c r="V35" s="18">
        <f>AVERAGE(V3:V33)</f>
        <v>1.3357116883800819</v>
      </c>
      <c r="W35" s="18"/>
      <c r="X35" s="18">
        <f>AVERAGE(X3:X33)</f>
        <v>1.7642483870967742</v>
      </c>
      <c r="Y35" s="18"/>
      <c r="Z35" s="18"/>
      <c r="AA35" s="18"/>
      <c r="AB35" s="18">
        <f>AVERAGE(AB3:AB33)</f>
        <v>1.0911244724897553</v>
      </c>
      <c r="AC35" s="19"/>
      <c r="AD35" s="35"/>
    </row>
    <row r="36" spans="1:30" x14ac:dyDescent="0.35">
      <c r="A36" s="19" t="s">
        <v>22</v>
      </c>
      <c r="B36" s="18">
        <f>MEDIAN(B3:C33)</f>
        <v>96.649616387746903</v>
      </c>
      <c r="C36" s="18"/>
      <c r="D36" s="18">
        <f>MEDIAN(D3:E33)</f>
        <v>69.474976950416178</v>
      </c>
      <c r="E36" s="18"/>
      <c r="F36" s="18"/>
      <c r="G36" s="18"/>
      <c r="H36" s="18">
        <f>MEDIAN(H3:I33)</f>
        <v>42.302415888087502</v>
      </c>
      <c r="I36" s="18"/>
      <c r="J36" s="25"/>
      <c r="K36" s="18" t="s">
        <v>23</v>
      </c>
      <c r="L36" s="18">
        <f>MEDIAN(L3:M33)</f>
        <v>4.3602072059363097</v>
      </c>
      <c r="M36" s="18"/>
      <c r="N36" s="18">
        <f>MEDIAN(N3:O33)</f>
        <v>2.2702729549207801</v>
      </c>
      <c r="O36" s="18"/>
      <c r="P36" s="25"/>
      <c r="Q36" s="18"/>
      <c r="R36" s="18">
        <f>MEDIAN(R3:S33)</f>
        <v>1.9825520199800117</v>
      </c>
      <c r="S36" s="18"/>
      <c r="T36" s="25"/>
      <c r="U36" s="19"/>
      <c r="V36" s="18">
        <f>MEDIAN(V3:W33)</f>
        <v>1.3282308006286601</v>
      </c>
      <c r="W36" s="18"/>
      <c r="X36" s="18">
        <f>MEDIAN(X3:Y33)</f>
        <v>1.1443828575575261</v>
      </c>
      <c r="Y36" s="18"/>
      <c r="Z36" s="18"/>
      <c r="AA36" s="18"/>
      <c r="AB36" s="18">
        <f>MEDIAN(AB3:AC33)</f>
        <v>0.44715480293736554</v>
      </c>
      <c r="AC36" s="19"/>
      <c r="AD36" s="32"/>
    </row>
    <row r="37" spans="1:30" x14ac:dyDescent="0.35">
      <c r="A37" s="19" t="s">
        <v>24</v>
      </c>
      <c r="B37" s="18">
        <f>_xlfn.STDEV.S(B3:C33)</f>
        <v>13.935028193358399</v>
      </c>
      <c r="C37" s="18"/>
      <c r="D37" s="18">
        <f>_xlfn.STDEV.S(D3:E33)</f>
        <v>113.81972764617019</v>
      </c>
      <c r="E37" s="18"/>
      <c r="F37" s="18"/>
      <c r="G37" s="18"/>
      <c r="H37" s="18">
        <f>_xlfn.STDEV.S(H3:I33)</f>
        <v>48.873750277834226</v>
      </c>
      <c r="I37" s="18"/>
      <c r="J37" s="25"/>
      <c r="K37" s="18" t="s">
        <v>25</v>
      </c>
      <c r="L37" s="18">
        <f>_xlfn.STDEV.S(L3:M33)</f>
        <v>0.24943450298527819</v>
      </c>
      <c r="M37" s="18"/>
      <c r="N37" s="18">
        <f>_xlfn.STDEV.S(N3:O33)</f>
        <v>2.267925228764764</v>
      </c>
      <c r="O37" s="18"/>
      <c r="P37" s="25"/>
      <c r="Q37" s="18"/>
      <c r="R37" s="18">
        <f>_xlfn.STDEV.S(R3:S33)</f>
        <v>2.3452005052819263</v>
      </c>
      <c r="S37" s="18"/>
      <c r="T37" s="25"/>
      <c r="U37" s="18"/>
      <c r="V37" s="18">
        <f>_xlfn.STDEV.S(V3:W33)</f>
        <v>9.2992740232317489E-2</v>
      </c>
      <c r="W37" s="18"/>
      <c r="X37" s="18">
        <f>_xlfn.STDEV.S(X3:Y33)</f>
        <v>0.73185086644099584</v>
      </c>
      <c r="Y37" s="25"/>
      <c r="Z37" s="18"/>
      <c r="AA37" s="18"/>
      <c r="AB37" s="18">
        <f>_xlfn.STDEV.S(AB3:AC33)</f>
        <v>0.68633219312571614</v>
      </c>
      <c r="AC37" s="26"/>
      <c r="AD37" s="22"/>
    </row>
    <row r="38" spans="1:30" x14ac:dyDescent="0.35">
      <c r="A38" s="19" t="s">
        <v>26</v>
      </c>
      <c r="B38" s="19"/>
      <c r="C38" s="19"/>
      <c r="D38" s="18">
        <f>SUM(F3:F33)</f>
        <v>36.295622195900137</v>
      </c>
      <c r="E38" s="19"/>
      <c r="F38" s="26"/>
      <c r="G38" s="26"/>
      <c r="H38" s="18">
        <f>SUM(J3:J33)</f>
        <v>2.8725709179393899</v>
      </c>
      <c r="I38" s="19"/>
      <c r="J38" s="19"/>
      <c r="K38" s="19"/>
      <c r="L38" s="19"/>
      <c r="M38" s="26"/>
      <c r="N38" s="18">
        <f>SUM(P3:P33)</f>
        <v>2.1028298704820911</v>
      </c>
      <c r="O38" s="18"/>
      <c r="P38" s="26"/>
      <c r="Q38" s="26"/>
      <c r="R38" s="18">
        <f>SUM(T3:T33)</f>
        <v>3.2977063474133823</v>
      </c>
      <c r="S38" s="18"/>
      <c r="T38" s="18"/>
      <c r="U38" s="18"/>
      <c r="V38" s="26"/>
      <c r="W38" s="18"/>
      <c r="X38" s="18">
        <f>SUM(Z3:Z33)</f>
        <v>10.157477812633346</v>
      </c>
      <c r="Y38" s="26"/>
      <c r="Z38" s="26"/>
      <c r="AA38" s="18"/>
      <c r="AB38" s="18">
        <f>SUM(AD3:AD33)</f>
        <v>7.4209039482415147</v>
      </c>
      <c r="AC38" s="26"/>
      <c r="AD38" s="22"/>
    </row>
    <row r="39" spans="1:30" x14ac:dyDescent="0.35">
      <c r="A39" s="19" t="s">
        <v>1</v>
      </c>
      <c r="B39" s="19"/>
      <c r="C39" s="19"/>
      <c r="D39" s="23">
        <f>COUNT(D3:D33)</f>
        <v>31</v>
      </c>
      <c r="E39" s="19"/>
      <c r="F39" s="26"/>
      <c r="G39" s="26"/>
      <c r="H39" s="23">
        <f>COUNT(H3:H33)</f>
        <v>31</v>
      </c>
      <c r="I39" s="19"/>
      <c r="J39" s="19"/>
      <c r="K39" s="19"/>
      <c r="L39" s="19"/>
      <c r="M39" s="26"/>
      <c r="N39" s="23">
        <f>COUNT(N3:N33)</f>
        <v>31</v>
      </c>
      <c r="O39" s="18"/>
      <c r="P39" s="26"/>
      <c r="Q39" s="26"/>
      <c r="R39" s="23">
        <f>COUNT(R3:R33)</f>
        <v>31</v>
      </c>
      <c r="S39" s="18"/>
      <c r="T39" s="18"/>
      <c r="U39" s="18"/>
      <c r="V39" s="26"/>
      <c r="W39" s="23"/>
      <c r="X39" s="23">
        <f>COUNT(X3:X33)</f>
        <v>31</v>
      </c>
      <c r="Y39" s="26"/>
      <c r="Z39" s="26"/>
      <c r="AA39" s="23"/>
      <c r="AB39" s="23">
        <f>COUNT(AB3:AB33)</f>
        <v>31</v>
      </c>
      <c r="AC39" s="26"/>
      <c r="AD39" s="22"/>
    </row>
    <row r="40" spans="1:30" x14ac:dyDescent="0.35">
      <c r="A40" s="19" t="s">
        <v>4</v>
      </c>
      <c r="B40" s="19"/>
      <c r="C40" s="19"/>
      <c r="D40" s="18">
        <f>(D38/D39)*100</f>
        <v>117.08265224483915</v>
      </c>
      <c r="E40" s="18"/>
      <c r="F40" s="26"/>
      <c r="G40" s="26"/>
      <c r="H40" s="18">
        <f>(H38/H39)*100</f>
        <v>9.2663577998044833</v>
      </c>
      <c r="I40" s="19"/>
      <c r="J40" s="19"/>
      <c r="K40" s="19"/>
      <c r="L40" s="19"/>
      <c r="M40" s="26"/>
      <c r="N40" s="18">
        <f>(N38/N39)*100</f>
        <v>6.7833221628454554</v>
      </c>
      <c r="O40" s="18"/>
      <c r="P40" s="26"/>
      <c r="Q40" s="26"/>
      <c r="R40" s="18">
        <f>(R38/R39)*100</f>
        <v>10.637762411010911</v>
      </c>
      <c r="S40" s="18"/>
      <c r="T40" s="18"/>
      <c r="U40" s="18"/>
      <c r="V40" s="26"/>
      <c r="W40" s="18"/>
      <c r="X40" s="18">
        <f>(X38/X39)*100</f>
        <v>32.766057460107568</v>
      </c>
      <c r="Y40" s="26"/>
      <c r="Z40" s="26"/>
      <c r="AA40" s="18"/>
      <c r="AB40" s="18">
        <f>(AB38/AB39)*100</f>
        <v>23.938399833037145</v>
      </c>
      <c r="AC40" s="26"/>
      <c r="AD40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B3" sqref="B3:J33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56.17</v>
      </c>
      <c r="C3" s="3"/>
      <c r="D3" s="5">
        <v>52.263399999999997</v>
      </c>
      <c r="E3" s="5">
        <f>(D3-B3)/B3</f>
        <v>-6.9549581627203205E-2</v>
      </c>
      <c r="F3" s="6">
        <f t="shared" ref="F3:F31" si="0">ABS((B3-D3)/B3)</f>
        <v>6.9549581627203205E-2</v>
      </c>
      <c r="G3" s="6"/>
      <c r="H3" s="5">
        <v>56.17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65.61</v>
      </c>
      <c r="C4" s="3"/>
      <c r="D4" s="5">
        <v>52.118499999999997</v>
      </c>
      <c r="E4" s="5">
        <f t="shared" ref="E4:E31" si="1">(D4-B4)/B4</f>
        <v>-0.20563176345069353</v>
      </c>
      <c r="F4" s="6">
        <f t="shared" si="0"/>
        <v>0.20563176345069353</v>
      </c>
      <c r="G4" s="6"/>
      <c r="H4" s="5">
        <v>56.351996110000002</v>
      </c>
      <c r="I4" s="5">
        <f t="shared" ref="I4:I31" si="2">(H4-B4)/B4</f>
        <v>-0.14110659792714522</v>
      </c>
      <c r="J4" s="6">
        <f t="shared" ref="J4:J31" si="3">ABS((B4-H4)/B4)</f>
        <v>0.14110659792714522</v>
      </c>
    </row>
    <row r="5" spans="1:10" x14ac:dyDescent="0.35">
      <c r="A5" s="4">
        <v>43893</v>
      </c>
      <c r="B5" s="5">
        <v>69.92</v>
      </c>
      <c r="C5" s="3"/>
      <c r="D5" s="5">
        <v>51.973999999999997</v>
      </c>
      <c r="E5" s="5">
        <f t="shared" si="1"/>
        <v>-0.25666475972540054</v>
      </c>
      <c r="F5" s="6">
        <f t="shared" si="0"/>
        <v>0.25666475972540054</v>
      </c>
      <c r="G5" s="6"/>
      <c r="H5" s="5">
        <v>46.4175513</v>
      </c>
      <c r="I5" s="5">
        <f t="shared" si="2"/>
        <v>-0.33613341962242566</v>
      </c>
      <c r="J5" s="6">
        <f t="shared" si="3"/>
        <v>0.33613341962242566</v>
      </c>
    </row>
    <row r="6" spans="1:10" x14ac:dyDescent="0.35">
      <c r="A6" s="4">
        <v>43894</v>
      </c>
      <c r="B6" s="5">
        <v>52.17</v>
      </c>
      <c r="C6" s="3"/>
      <c r="D6" s="5">
        <v>51.829900000000002</v>
      </c>
      <c r="E6" s="5">
        <f t="shared" si="1"/>
        <v>-6.5190722637531078E-3</v>
      </c>
      <c r="F6" s="6">
        <f t="shared" si="0"/>
        <v>6.5190722637531078E-3</v>
      </c>
      <c r="G6" s="6"/>
      <c r="H6" s="5">
        <v>70.144750790000003</v>
      </c>
      <c r="I6" s="5">
        <f t="shared" si="2"/>
        <v>0.34454189745064218</v>
      </c>
      <c r="J6" s="6">
        <f t="shared" si="3"/>
        <v>0.34454189745064218</v>
      </c>
    </row>
    <row r="7" spans="1:10" x14ac:dyDescent="0.35">
      <c r="A7" s="4">
        <v>43895</v>
      </c>
      <c r="B7" s="5">
        <v>55.44</v>
      </c>
      <c r="C7" s="3"/>
      <c r="D7" s="5">
        <v>51.686199999999999</v>
      </c>
      <c r="E7" s="5">
        <f t="shared" si="1"/>
        <v>-6.7709235209235177E-2</v>
      </c>
      <c r="F7" s="6">
        <f t="shared" si="0"/>
        <v>6.7709235209235177E-2</v>
      </c>
      <c r="G7" s="6"/>
      <c r="H7" s="5">
        <v>47.451715319999998</v>
      </c>
      <c r="I7" s="5">
        <f t="shared" si="2"/>
        <v>-0.14408882900432901</v>
      </c>
      <c r="J7" s="6">
        <f t="shared" si="3"/>
        <v>0.14408882900432901</v>
      </c>
    </row>
    <row r="8" spans="1:10" x14ac:dyDescent="0.35">
      <c r="A8" s="4">
        <v>43896</v>
      </c>
      <c r="B8" s="5">
        <v>73.09</v>
      </c>
      <c r="C8" s="3"/>
      <c r="D8" s="5">
        <v>51.542900000000003</v>
      </c>
      <c r="E8" s="5">
        <f t="shared" si="1"/>
        <v>-0.29480229853605144</v>
      </c>
      <c r="F8" s="6">
        <f t="shared" si="0"/>
        <v>0.29480229853605144</v>
      </c>
      <c r="G8" s="6"/>
      <c r="H8" s="5">
        <v>75.36139498</v>
      </c>
      <c r="I8" s="5">
        <f t="shared" si="2"/>
        <v>3.1076686003557209E-2</v>
      </c>
      <c r="J8" s="6">
        <f t="shared" si="3"/>
        <v>3.1076686003557209E-2</v>
      </c>
    </row>
    <row r="9" spans="1:10" x14ac:dyDescent="0.35">
      <c r="A9" s="4">
        <v>43897</v>
      </c>
      <c r="B9" s="5">
        <v>57.85</v>
      </c>
      <c r="C9" s="3"/>
      <c r="D9" s="5">
        <v>51.4</v>
      </c>
      <c r="E9" s="5">
        <f t="shared" si="1"/>
        <v>-0.11149524632670704</v>
      </c>
      <c r="F9" s="6">
        <f t="shared" si="0"/>
        <v>0.11149524632670704</v>
      </c>
      <c r="G9" s="6"/>
      <c r="H9" s="5">
        <v>46.267833490000001</v>
      </c>
      <c r="I9" s="5">
        <f t="shared" si="2"/>
        <v>-0.20021031132238548</v>
      </c>
      <c r="J9" s="6">
        <f t="shared" si="3"/>
        <v>0.20021031132238548</v>
      </c>
    </row>
    <row r="10" spans="1:10" x14ac:dyDescent="0.35">
      <c r="A10" s="4">
        <v>43898</v>
      </c>
      <c r="B10" s="5">
        <v>54.32</v>
      </c>
      <c r="C10" s="3"/>
      <c r="D10" s="5">
        <v>51.2575</v>
      </c>
      <c r="E10" s="5">
        <f t="shared" si="1"/>
        <v>-5.6378865979381444E-2</v>
      </c>
      <c r="F10" s="6">
        <f t="shared" si="0"/>
        <v>5.6378865979381444E-2</v>
      </c>
      <c r="G10" s="6"/>
      <c r="H10" s="5">
        <v>47.182167540000002</v>
      </c>
      <c r="I10" s="5">
        <f t="shared" si="2"/>
        <v>-0.13140339580265092</v>
      </c>
      <c r="J10" s="6">
        <f t="shared" si="3"/>
        <v>0.13140339580265092</v>
      </c>
    </row>
    <row r="11" spans="1:10" x14ac:dyDescent="0.35">
      <c r="A11" s="4">
        <v>43899</v>
      </c>
      <c r="B11" s="5">
        <v>72.38</v>
      </c>
      <c r="C11" s="3"/>
      <c r="D11" s="5">
        <v>51.115400000000001</v>
      </c>
      <c r="E11" s="5">
        <f t="shared" si="1"/>
        <v>-0.29379110251450669</v>
      </c>
      <c r="F11" s="6">
        <f t="shared" si="0"/>
        <v>0.29379110251450669</v>
      </c>
      <c r="G11" s="6"/>
      <c r="H11" s="5">
        <v>48.056457250000001</v>
      </c>
      <c r="I11" s="5">
        <f t="shared" si="2"/>
        <v>-0.33605336764299526</v>
      </c>
      <c r="J11" s="6">
        <f t="shared" si="3"/>
        <v>0.33605336764299526</v>
      </c>
    </row>
    <row r="12" spans="1:10" x14ac:dyDescent="0.35">
      <c r="A12" s="4">
        <v>43900</v>
      </c>
      <c r="B12" s="5">
        <v>50.24</v>
      </c>
      <c r="C12" s="3"/>
      <c r="D12" s="5">
        <v>50.973599999999998</v>
      </c>
      <c r="E12" s="5">
        <f t="shared" si="1"/>
        <v>1.4601910828025389E-2</v>
      </c>
      <c r="F12" s="6">
        <f t="shared" si="0"/>
        <v>1.4601910828025389E-2</v>
      </c>
      <c r="G12" s="6"/>
      <c r="H12" s="5">
        <v>49.205700870000001</v>
      </c>
      <c r="I12" s="5">
        <f t="shared" si="2"/>
        <v>-2.0587164211783457E-2</v>
      </c>
      <c r="J12" s="6">
        <f t="shared" si="3"/>
        <v>2.0587164211783457E-2</v>
      </c>
    </row>
    <row r="13" spans="1:10" x14ac:dyDescent="0.35">
      <c r="A13" s="4">
        <v>43901</v>
      </c>
      <c r="B13" s="5">
        <v>57.63</v>
      </c>
      <c r="C13" s="3"/>
      <c r="D13" s="5">
        <v>50.832299999999996</v>
      </c>
      <c r="E13" s="5">
        <f t="shared" si="1"/>
        <v>-0.11795419052576793</v>
      </c>
      <c r="F13" s="6">
        <f t="shared" si="0"/>
        <v>0.11795419052576793</v>
      </c>
      <c r="G13" s="6"/>
      <c r="H13" s="5">
        <v>52.913435970000002</v>
      </c>
      <c r="I13" s="5">
        <f t="shared" si="2"/>
        <v>-8.1842166059344093E-2</v>
      </c>
      <c r="J13" s="6">
        <f t="shared" si="3"/>
        <v>8.1842166059344093E-2</v>
      </c>
    </row>
    <row r="14" spans="1:10" x14ac:dyDescent="0.35">
      <c r="A14" s="4">
        <v>43902</v>
      </c>
      <c r="B14" s="5">
        <v>65.510000000000005</v>
      </c>
      <c r="C14" s="3"/>
      <c r="D14" s="5">
        <v>50.691400000000002</v>
      </c>
      <c r="E14" s="5">
        <f t="shared" si="1"/>
        <v>-0.22620363303312474</v>
      </c>
      <c r="F14" s="6">
        <f t="shared" si="0"/>
        <v>0.22620363303312474</v>
      </c>
      <c r="G14" s="6"/>
      <c r="H14" s="5">
        <v>45.18636858</v>
      </c>
      <c r="I14" s="5">
        <f t="shared" si="2"/>
        <v>-0.31023708471989014</v>
      </c>
      <c r="J14" s="6">
        <f t="shared" si="3"/>
        <v>0.31023708471989014</v>
      </c>
    </row>
    <row r="15" spans="1:10" x14ac:dyDescent="0.35">
      <c r="A15" s="4">
        <v>43903</v>
      </c>
      <c r="B15" s="5">
        <v>47.34</v>
      </c>
      <c r="C15" s="3"/>
      <c r="D15" s="5">
        <v>50.550899999999999</v>
      </c>
      <c r="E15" s="5">
        <f t="shared" si="1"/>
        <v>6.7826362484157049E-2</v>
      </c>
      <c r="F15" s="6">
        <f t="shared" si="0"/>
        <v>6.7826362484157049E-2</v>
      </c>
      <c r="G15" s="6"/>
      <c r="H15" s="5">
        <v>78.255556540000001</v>
      </c>
      <c r="I15" s="5">
        <f t="shared" si="2"/>
        <v>0.65305358132657365</v>
      </c>
      <c r="J15" s="6">
        <f t="shared" si="3"/>
        <v>0.65305358132657365</v>
      </c>
    </row>
    <row r="16" spans="1:10" x14ac:dyDescent="0.35">
      <c r="A16" s="4">
        <v>43904</v>
      </c>
      <c r="B16" s="5">
        <v>52.58</v>
      </c>
      <c r="C16" s="3"/>
      <c r="D16" s="5">
        <v>50.410699999999999</v>
      </c>
      <c r="E16" s="5">
        <f t="shared" si="1"/>
        <v>-4.1257131989349563E-2</v>
      </c>
      <c r="F16" s="6">
        <f t="shared" si="0"/>
        <v>4.1257131989349563E-2</v>
      </c>
      <c r="G16" s="6"/>
      <c r="H16" s="5">
        <v>65.121280709999994</v>
      </c>
      <c r="I16" s="5">
        <f t="shared" si="2"/>
        <v>0.23851808120958531</v>
      </c>
      <c r="J16" s="6">
        <f t="shared" si="3"/>
        <v>0.23851808120958531</v>
      </c>
    </row>
    <row r="17" spans="1:10" x14ac:dyDescent="0.35">
      <c r="A17" s="4">
        <v>43905</v>
      </c>
      <c r="B17" s="5">
        <v>67.06</v>
      </c>
      <c r="C17" s="3"/>
      <c r="D17" s="5">
        <v>50.270899999999997</v>
      </c>
      <c r="E17" s="5">
        <f t="shared" si="1"/>
        <v>-0.25035937966000604</v>
      </c>
      <c r="F17" s="6">
        <f t="shared" si="0"/>
        <v>0.25035937966000604</v>
      </c>
      <c r="G17" s="6"/>
      <c r="H17" s="5">
        <v>68.057548990000001</v>
      </c>
      <c r="I17" s="5">
        <f t="shared" si="2"/>
        <v>1.487546957948104E-2</v>
      </c>
      <c r="J17" s="6">
        <f t="shared" si="3"/>
        <v>1.487546957948104E-2</v>
      </c>
    </row>
    <row r="18" spans="1:10" x14ac:dyDescent="0.35">
      <c r="A18" s="4">
        <v>43906</v>
      </c>
      <c r="B18" s="5">
        <v>76.16</v>
      </c>
      <c r="C18" s="3"/>
      <c r="D18" s="5">
        <v>50.131599999999999</v>
      </c>
      <c r="E18" s="5">
        <f t="shared" si="1"/>
        <v>-0.34175945378151257</v>
      </c>
      <c r="F18" s="6">
        <f t="shared" si="0"/>
        <v>0.34175945378151257</v>
      </c>
      <c r="G18" s="6"/>
      <c r="H18" s="5">
        <v>54.100162390000001</v>
      </c>
      <c r="I18" s="5">
        <f t="shared" si="2"/>
        <v>-0.28965122912289909</v>
      </c>
      <c r="J18" s="6">
        <f t="shared" si="3"/>
        <v>0.28965122912289909</v>
      </c>
    </row>
    <row r="19" spans="1:10" x14ac:dyDescent="0.35">
      <c r="A19" s="4">
        <v>43907</v>
      </c>
      <c r="B19" s="5">
        <v>73.180000000000007</v>
      </c>
      <c r="C19" s="3"/>
      <c r="D19" s="5">
        <v>49.992600000000003</v>
      </c>
      <c r="E19" s="5">
        <f t="shared" si="1"/>
        <v>-0.31685433178464062</v>
      </c>
      <c r="F19" s="6">
        <f t="shared" si="0"/>
        <v>0.31685433178464062</v>
      </c>
      <c r="G19" s="6"/>
      <c r="H19" s="5">
        <v>50.826843080000003</v>
      </c>
      <c r="I19" s="5">
        <f t="shared" si="2"/>
        <v>-0.30545445367586777</v>
      </c>
      <c r="J19" s="6">
        <f t="shared" si="3"/>
        <v>0.30545445367586777</v>
      </c>
    </row>
    <row r="20" spans="1:10" x14ac:dyDescent="0.35">
      <c r="A20" s="4">
        <v>43908</v>
      </c>
      <c r="B20" s="5">
        <v>70.430000000000007</v>
      </c>
      <c r="C20" s="3"/>
      <c r="D20" s="5">
        <v>49.853999999999999</v>
      </c>
      <c r="E20" s="5">
        <f t="shared" si="1"/>
        <v>-0.29214823228737763</v>
      </c>
      <c r="F20" s="6">
        <f t="shared" si="0"/>
        <v>0.29214823228737763</v>
      </c>
      <c r="G20" s="6"/>
      <c r="H20" s="5">
        <v>62.768114189999999</v>
      </c>
      <c r="I20" s="5">
        <f t="shared" si="2"/>
        <v>-0.1087872470538124</v>
      </c>
      <c r="J20" s="6">
        <f t="shared" si="3"/>
        <v>0.1087872470538124</v>
      </c>
    </row>
    <row r="21" spans="1:10" x14ac:dyDescent="0.35">
      <c r="A21" s="4">
        <v>43909</v>
      </c>
      <c r="B21" s="5">
        <v>63.33</v>
      </c>
      <c r="C21" s="3"/>
      <c r="D21" s="5">
        <v>49.715800000000002</v>
      </c>
      <c r="E21" s="5">
        <f t="shared" si="1"/>
        <v>-0.2149723669666824</v>
      </c>
      <c r="F21" s="6">
        <f t="shared" si="0"/>
        <v>0.2149723669666824</v>
      </c>
      <c r="G21" s="6"/>
      <c r="H21" s="5">
        <v>69.768785690000001</v>
      </c>
      <c r="I21" s="5">
        <f t="shared" si="2"/>
        <v>0.10167038828359393</v>
      </c>
      <c r="J21" s="6">
        <f t="shared" si="3"/>
        <v>0.10167038828359393</v>
      </c>
    </row>
    <row r="22" spans="1:10" x14ac:dyDescent="0.35">
      <c r="A22" s="4">
        <v>43910</v>
      </c>
      <c r="B22" s="5">
        <v>50.27</v>
      </c>
      <c r="C22" s="3"/>
      <c r="D22" s="5">
        <v>49.5779</v>
      </c>
      <c r="E22" s="5">
        <f t="shared" si="1"/>
        <v>-1.3767654664810095E-2</v>
      </c>
      <c r="F22" s="6">
        <f t="shared" si="0"/>
        <v>1.3767654664810095E-2</v>
      </c>
      <c r="G22" s="6"/>
      <c r="H22" s="5">
        <v>57.943523669999998</v>
      </c>
      <c r="I22" s="5">
        <f t="shared" si="2"/>
        <v>0.15264618400636551</v>
      </c>
      <c r="J22" s="6">
        <f t="shared" si="3"/>
        <v>0.15264618400636551</v>
      </c>
    </row>
    <row r="23" spans="1:10" x14ac:dyDescent="0.35">
      <c r="A23" s="4">
        <v>43911</v>
      </c>
      <c r="B23" s="5">
        <v>54.7</v>
      </c>
      <c r="C23" s="3"/>
      <c r="D23" s="5">
        <v>49.4405</v>
      </c>
      <c r="E23" s="5">
        <f t="shared" si="1"/>
        <v>-9.6151736745886701E-2</v>
      </c>
      <c r="F23" s="6">
        <f t="shared" si="0"/>
        <v>9.6151736745886701E-2</v>
      </c>
      <c r="G23" s="6"/>
      <c r="H23" s="5">
        <v>71.744459329999998</v>
      </c>
      <c r="I23" s="5">
        <f t="shared" si="2"/>
        <v>0.31159889085923209</v>
      </c>
      <c r="J23" s="6">
        <f t="shared" si="3"/>
        <v>0.31159889085923209</v>
      </c>
    </row>
    <row r="24" spans="1:10" x14ac:dyDescent="0.35">
      <c r="A24" s="4">
        <v>43912</v>
      </c>
      <c r="B24" s="5">
        <v>49</v>
      </c>
      <c r="C24" s="3"/>
      <c r="D24" s="5">
        <v>49.303400000000003</v>
      </c>
      <c r="E24" s="5">
        <f t="shared" si="1"/>
        <v>6.1918367346939481E-3</v>
      </c>
      <c r="F24" s="6">
        <f t="shared" si="0"/>
        <v>6.1918367346939481E-3</v>
      </c>
      <c r="G24" s="6"/>
      <c r="H24" s="5">
        <v>60.547058100000001</v>
      </c>
      <c r="I24" s="5">
        <f t="shared" si="2"/>
        <v>0.23565424693877554</v>
      </c>
      <c r="J24" s="6">
        <f t="shared" si="3"/>
        <v>0.23565424693877554</v>
      </c>
    </row>
    <row r="25" spans="1:10" x14ac:dyDescent="0.35">
      <c r="A25" s="4">
        <v>43913</v>
      </c>
      <c r="B25" s="5">
        <v>45.14</v>
      </c>
      <c r="C25" s="3"/>
      <c r="D25" s="5">
        <v>49.166699999999999</v>
      </c>
      <c r="E25" s="5">
        <f t="shared" si="1"/>
        <v>8.9204696499778427E-2</v>
      </c>
      <c r="F25" s="6">
        <f t="shared" si="0"/>
        <v>8.9204696499778427E-2</v>
      </c>
      <c r="G25" s="6"/>
      <c r="H25" s="5">
        <v>55.353963030000003</v>
      </c>
      <c r="I25" s="5">
        <f t="shared" si="2"/>
        <v>0.22627299579087287</v>
      </c>
      <c r="J25" s="6">
        <f t="shared" si="3"/>
        <v>0.22627299579087287</v>
      </c>
    </row>
    <row r="26" spans="1:10" x14ac:dyDescent="0.35">
      <c r="A26" s="4">
        <v>43914</v>
      </c>
      <c r="B26" s="5">
        <v>47.45</v>
      </c>
      <c r="C26" s="3"/>
      <c r="D26" s="5">
        <v>49.0304</v>
      </c>
      <c r="E26" s="5">
        <f t="shared" si="1"/>
        <v>3.3306638566912482E-2</v>
      </c>
      <c r="F26" s="6">
        <f t="shared" si="0"/>
        <v>3.3306638566912482E-2</v>
      </c>
      <c r="G26" s="6"/>
      <c r="H26" s="5">
        <v>69.081992360000001</v>
      </c>
      <c r="I26" s="5">
        <f t="shared" si="2"/>
        <v>0.45589024994731292</v>
      </c>
      <c r="J26" s="6">
        <f t="shared" si="3"/>
        <v>0.45589024994731292</v>
      </c>
    </row>
    <row r="27" spans="1:10" x14ac:dyDescent="0.35">
      <c r="A27" s="4">
        <v>43915</v>
      </c>
      <c r="B27" s="5">
        <v>67.59</v>
      </c>
      <c r="C27" s="3"/>
      <c r="D27" s="5">
        <v>48.894399999999997</v>
      </c>
      <c r="E27" s="5">
        <f t="shared" si="1"/>
        <v>-0.27660304778813444</v>
      </c>
      <c r="F27" s="6">
        <f t="shared" si="0"/>
        <v>0.27660304778813444</v>
      </c>
      <c r="G27" s="6"/>
      <c r="H27" s="5">
        <v>54.70719588</v>
      </c>
      <c r="I27" s="5">
        <f t="shared" si="2"/>
        <v>-0.19060222103861521</v>
      </c>
      <c r="J27" s="6">
        <f t="shared" si="3"/>
        <v>0.19060222103861521</v>
      </c>
    </row>
    <row r="28" spans="1:10" x14ac:dyDescent="0.35">
      <c r="A28" s="4">
        <v>43916</v>
      </c>
      <c r="B28" s="5">
        <v>57.34</v>
      </c>
      <c r="C28" s="3"/>
      <c r="D28" s="5">
        <v>48.758899999999997</v>
      </c>
      <c r="E28" s="5">
        <f t="shared" si="1"/>
        <v>-0.14965294733170573</v>
      </c>
      <c r="F28" s="6">
        <f t="shared" si="0"/>
        <v>0.14965294733170573</v>
      </c>
      <c r="G28" s="6"/>
      <c r="H28" s="5">
        <v>50.149367089999998</v>
      </c>
      <c r="I28" s="5">
        <f t="shared" si="2"/>
        <v>-0.12540343407743293</v>
      </c>
      <c r="J28" s="6">
        <f t="shared" si="3"/>
        <v>0.12540343407743293</v>
      </c>
    </row>
    <row r="29" spans="1:10" x14ac:dyDescent="0.35">
      <c r="A29" s="4">
        <v>43917</v>
      </c>
      <c r="B29" s="5">
        <v>68.180000000000007</v>
      </c>
      <c r="C29" s="3"/>
      <c r="D29" s="5">
        <v>48.623699999999999</v>
      </c>
      <c r="E29" s="5">
        <f t="shared" si="1"/>
        <v>-0.28683338222352606</v>
      </c>
      <c r="F29" s="6">
        <f t="shared" si="0"/>
        <v>0.28683338222352606</v>
      </c>
      <c r="G29" s="6"/>
      <c r="H29" s="5">
        <v>57.228824260000003</v>
      </c>
      <c r="I29" s="5">
        <f t="shared" si="2"/>
        <v>-0.1606215274273981</v>
      </c>
      <c r="J29" s="6">
        <f>ABS((B29-H29)/B29)</f>
        <v>0.1606215274273981</v>
      </c>
    </row>
    <row r="30" spans="1:10" x14ac:dyDescent="0.35">
      <c r="A30" s="4">
        <v>43918</v>
      </c>
      <c r="B30" s="5">
        <v>54.99</v>
      </c>
      <c r="C30" s="3"/>
      <c r="D30" s="5">
        <v>48.488900000000001</v>
      </c>
      <c r="E30" s="5">
        <f t="shared" si="1"/>
        <v>-0.11822331332969632</v>
      </c>
      <c r="F30" s="6">
        <f t="shared" si="0"/>
        <v>0.11822331332969632</v>
      </c>
      <c r="G30" s="6"/>
      <c r="H30" s="5">
        <v>74.807858019999998</v>
      </c>
      <c r="I30" s="5">
        <f t="shared" si="2"/>
        <v>0.36039021676668476</v>
      </c>
      <c r="J30" s="6">
        <f t="shared" si="3"/>
        <v>0.36039021676668476</v>
      </c>
    </row>
    <row r="31" spans="1:10" x14ac:dyDescent="0.35">
      <c r="A31" s="4">
        <v>43919</v>
      </c>
      <c r="B31" s="5">
        <v>54.05</v>
      </c>
      <c r="C31" s="3"/>
      <c r="D31" s="5">
        <v>48.354500000000002</v>
      </c>
      <c r="E31" s="5">
        <f t="shared" si="1"/>
        <v>-0.10537465309898235</v>
      </c>
      <c r="F31" s="6">
        <f t="shared" si="0"/>
        <v>0.10537465309898235</v>
      </c>
      <c r="G31" s="6"/>
      <c r="H31" s="5">
        <v>51.475386899999997</v>
      </c>
      <c r="I31" s="5">
        <f t="shared" si="2"/>
        <v>-4.7633914893617034E-2</v>
      </c>
      <c r="J31" s="6">
        <f t="shared" si="3"/>
        <v>4.7633914893617034E-2</v>
      </c>
    </row>
    <row r="32" spans="1:10" x14ac:dyDescent="0.35">
      <c r="A32" s="4">
        <v>43920</v>
      </c>
      <c r="B32" s="3">
        <v>62.17</v>
      </c>
      <c r="C32" s="3"/>
      <c r="D32" s="5">
        <v>48.220399999999998</v>
      </c>
      <c r="E32" s="5">
        <f t="shared" ref="E32:E33" si="4">(D32-B32)/B32</f>
        <v>-0.2243783175164871</v>
      </c>
      <c r="F32" s="6">
        <f t="shared" ref="F32:F33" si="5">ABS((B32-D32)/B32)</f>
        <v>0.2243783175164871</v>
      </c>
      <c r="G32" s="6"/>
      <c r="H32" s="5">
        <v>56.999145859999999</v>
      </c>
      <c r="I32" s="5">
        <f t="shared" ref="I32:I33" si="6">(H32-B32)/B32</f>
        <v>-8.3172818722856728E-2</v>
      </c>
      <c r="J32" s="6">
        <f t="shared" ref="J32:J33" si="7">ABS((B32-H32)/B32)</f>
        <v>8.3172818722856728E-2</v>
      </c>
    </row>
    <row r="33" spans="1:10" x14ac:dyDescent="0.35">
      <c r="A33" s="4">
        <v>43921</v>
      </c>
      <c r="B33" s="3">
        <v>46.74</v>
      </c>
      <c r="C33" s="3"/>
      <c r="D33" s="5">
        <v>48.0867</v>
      </c>
      <c r="E33" s="5">
        <f t="shared" si="4"/>
        <v>2.8812580231065435E-2</v>
      </c>
      <c r="F33" s="6">
        <f t="shared" si="5"/>
        <v>2.8812580231065435E-2</v>
      </c>
      <c r="G33" s="6"/>
      <c r="H33" s="5">
        <v>66.516974160000004</v>
      </c>
      <c r="I33" s="5">
        <f t="shared" si="6"/>
        <v>0.42312738896020541</v>
      </c>
      <c r="J33" s="6">
        <f t="shared" si="7"/>
        <v>0.42312738896020541</v>
      </c>
    </row>
    <row r="34" spans="1:10" x14ac:dyDescent="0.35">
      <c r="A34" s="3"/>
      <c r="B34" s="3"/>
      <c r="C34" s="3"/>
      <c r="D34" s="3"/>
      <c r="E34" s="3"/>
      <c r="F34" s="5">
        <f>SUM(F3:F33)</f>
        <v>4.6749797237052544</v>
      </c>
      <c r="G34" s="5"/>
      <c r="H34" s="3"/>
      <c r="I34" s="3"/>
      <c r="J34" s="5">
        <f>SUM(J3:J33)</f>
        <v>6.5623054594483294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15.080579753887918</v>
      </c>
      <c r="G36" s="5"/>
      <c r="H36" s="3"/>
      <c r="I36" s="3" t="s">
        <v>4</v>
      </c>
      <c r="J36" s="5">
        <f>(J34/J35)*100</f>
        <v>21.168727288543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0.79</v>
      </c>
      <c r="C3" s="3"/>
      <c r="D3" s="5">
        <v>1.3688</v>
      </c>
      <c r="E3" s="5">
        <f>(D3-B3)/B3</f>
        <v>0.7326582278481012</v>
      </c>
      <c r="F3" s="6">
        <f t="shared" ref="F3:F31" si="0">ABS((B3-D3)/B3)</f>
        <v>0.7326582278481012</v>
      </c>
      <c r="G3" s="6"/>
      <c r="H3" s="5">
        <v>0.79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0.8</v>
      </c>
      <c r="C4" s="3"/>
      <c r="D4" s="5">
        <v>1.371</v>
      </c>
      <c r="E4" s="5">
        <f t="shared" ref="E4:E31" si="1">(D4-B4)/B4</f>
        <v>0.71374999999999988</v>
      </c>
      <c r="F4" s="6">
        <f t="shared" si="0"/>
        <v>0.71374999999999988</v>
      </c>
      <c r="G4" s="6"/>
      <c r="H4" s="5">
        <v>1.4224857959999999</v>
      </c>
      <c r="I4" s="5">
        <f t="shared" ref="I4:I31" si="2">(H4-B4)/B4</f>
        <v>0.77810724499999984</v>
      </c>
      <c r="J4" s="6">
        <f t="shared" ref="J4:J31" si="3">ABS((B4-H4)/B4)</f>
        <v>0.77810724499999984</v>
      </c>
    </row>
    <row r="5" spans="1:10" x14ac:dyDescent="0.35">
      <c r="A5" s="4">
        <v>43893</v>
      </c>
      <c r="B5" s="5">
        <v>0.8</v>
      </c>
      <c r="C5" s="3"/>
      <c r="D5" s="5">
        <v>1.3732</v>
      </c>
      <c r="E5" s="5">
        <f t="shared" si="1"/>
        <v>0.71649999999999991</v>
      </c>
      <c r="F5" s="6">
        <f t="shared" si="0"/>
        <v>0.71649999999999991</v>
      </c>
      <c r="G5" s="6"/>
      <c r="H5" s="5">
        <v>1.4551560589999999</v>
      </c>
      <c r="I5" s="5">
        <f t="shared" si="2"/>
        <v>0.81894507374999981</v>
      </c>
      <c r="J5" s="6">
        <f t="shared" si="3"/>
        <v>0.81894507374999981</v>
      </c>
    </row>
    <row r="6" spans="1:10" x14ac:dyDescent="0.35">
      <c r="A6" s="4">
        <v>43894</v>
      </c>
      <c r="B6" s="5">
        <v>0.8</v>
      </c>
      <c r="C6" s="3"/>
      <c r="D6" s="5">
        <v>1.3754</v>
      </c>
      <c r="E6" s="5">
        <f t="shared" si="1"/>
        <v>0.71924999999999983</v>
      </c>
      <c r="F6" s="6">
        <f t="shared" si="0"/>
        <v>0.71924999999999983</v>
      </c>
      <c r="G6" s="6"/>
      <c r="H6" s="5">
        <v>1.549926296</v>
      </c>
      <c r="I6" s="5">
        <f t="shared" si="2"/>
        <v>0.93740786999999992</v>
      </c>
      <c r="J6" s="6">
        <f t="shared" si="3"/>
        <v>0.93740786999999992</v>
      </c>
    </row>
    <row r="7" spans="1:10" x14ac:dyDescent="0.35">
      <c r="A7" s="4">
        <v>43895</v>
      </c>
      <c r="B7" s="5">
        <v>0.83</v>
      </c>
      <c r="C7" s="3"/>
      <c r="D7" s="5">
        <v>1.3774999999999999</v>
      </c>
      <c r="E7" s="5">
        <f t="shared" si="1"/>
        <v>0.65963855421686746</v>
      </c>
      <c r="F7" s="6">
        <f t="shared" si="0"/>
        <v>0.65963855421686746</v>
      </c>
      <c r="G7" s="6"/>
      <c r="H7" s="5">
        <v>1.4114808569999999</v>
      </c>
      <c r="I7" s="5">
        <f t="shared" si="2"/>
        <v>0.70057934578313252</v>
      </c>
      <c r="J7" s="6">
        <f t="shared" si="3"/>
        <v>0.70057934578313252</v>
      </c>
    </row>
    <row r="8" spans="1:10" x14ac:dyDescent="0.35">
      <c r="A8" s="4">
        <v>43896</v>
      </c>
      <c r="B8" s="5">
        <v>0.79</v>
      </c>
      <c r="C8" s="3"/>
      <c r="D8" s="5">
        <v>1.3796999999999999</v>
      </c>
      <c r="E8" s="5">
        <f t="shared" si="1"/>
        <v>0.74645569620253149</v>
      </c>
      <c r="F8" s="6">
        <f t="shared" si="0"/>
        <v>0.74645569620253149</v>
      </c>
      <c r="G8" s="6"/>
      <c r="H8" s="5">
        <v>1.433800489</v>
      </c>
      <c r="I8" s="5">
        <f t="shared" si="2"/>
        <v>0.81493732784810125</v>
      </c>
      <c r="J8" s="6">
        <f t="shared" si="3"/>
        <v>0.81493732784810125</v>
      </c>
    </row>
    <row r="9" spans="1:10" x14ac:dyDescent="0.35">
      <c r="A9" s="4">
        <v>43897</v>
      </c>
      <c r="B9" s="5">
        <v>0.77</v>
      </c>
      <c r="C9" s="3"/>
      <c r="D9" s="5">
        <v>1.3818999999999999</v>
      </c>
      <c r="E9" s="5">
        <f t="shared" si="1"/>
        <v>0.79467532467532453</v>
      </c>
      <c r="F9" s="6">
        <f t="shared" si="0"/>
        <v>0.79467532467532453</v>
      </c>
      <c r="G9" s="6"/>
      <c r="H9" s="5">
        <v>1.5452757800000001</v>
      </c>
      <c r="I9" s="5">
        <f t="shared" si="2"/>
        <v>1.0068516623376624</v>
      </c>
      <c r="J9" s="6">
        <f t="shared" si="3"/>
        <v>1.0068516623376624</v>
      </c>
    </row>
    <row r="10" spans="1:10" x14ac:dyDescent="0.35">
      <c r="A10" s="4">
        <v>43898</v>
      </c>
      <c r="B10" s="5">
        <v>0.83</v>
      </c>
      <c r="C10" s="3"/>
      <c r="D10" s="5">
        <v>1.3841000000000001</v>
      </c>
      <c r="E10" s="5">
        <f t="shared" si="1"/>
        <v>0.66759036144578332</v>
      </c>
      <c r="F10" s="6">
        <f t="shared" si="0"/>
        <v>0.66759036144578332</v>
      </c>
      <c r="G10" s="6"/>
      <c r="H10" s="5">
        <v>1.464451918</v>
      </c>
      <c r="I10" s="5">
        <f t="shared" si="2"/>
        <v>0.76439990120481927</v>
      </c>
      <c r="J10" s="6">
        <f t="shared" si="3"/>
        <v>0.76439990120481927</v>
      </c>
    </row>
    <row r="11" spans="1:10" x14ac:dyDescent="0.35">
      <c r="A11" s="4">
        <v>43899</v>
      </c>
      <c r="B11" s="5">
        <v>0.82</v>
      </c>
      <c r="C11" s="3"/>
      <c r="D11" s="5">
        <v>1.3863000000000001</v>
      </c>
      <c r="E11" s="5">
        <f t="shared" si="1"/>
        <v>0.69060975609756114</v>
      </c>
      <c r="F11" s="6">
        <f t="shared" si="0"/>
        <v>0.69060975609756114</v>
      </c>
      <c r="G11" s="6"/>
      <c r="H11" s="5">
        <v>1.506664317</v>
      </c>
      <c r="I11" s="5">
        <f t="shared" si="2"/>
        <v>0.83739550853658551</v>
      </c>
      <c r="J11" s="6">
        <f t="shared" si="3"/>
        <v>0.83739550853658551</v>
      </c>
    </row>
    <row r="12" spans="1:10" x14ac:dyDescent="0.35">
      <c r="A12" s="4">
        <v>43900</v>
      </c>
      <c r="B12" s="5">
        <v>0.78</v>
      </c>
      <c r="C12" s="3"/>
      <c r="D12" s="5">
        <v>1.3885000000000001</v>
      </c>
      <c r="E12" s="5">
        <f t="shared" si="1"/>
        <v>0.78012820512820513</v>
      </c>
      <c r="F12" s="6">
        <f t="shared" si="0"/>
        <v>0.78012820512820513</v>
      </c>
      <c r="G12" s="6"/>
      <c r="H12" s="5">
        <v>1.4718035519999999</v>
      </c>
      <c r="I12" s="5">
        <f t="shared" si="2"/>
        <v>0.88692763076923054</v>
      </c>
      <c r="J12" s="6">
        <f t="shared" si="3"/>
        <v>0.88692763076923054</v>
      </c>
    </row>
    <row r="13" spans="1:10" x14ac:dyDescent="0.35">
      <c r="A13" s="4">
        <v>43901</v>
      </c>
      <c r="B13" s="5">
        <v>0.74</v>
      </c>
      <c r="C13" s="3"/>
      <c r="D13" s="5">
        <v>1.3907</v>
      </c>
      <c r="E13" s="5">
        <f t="shared" si="1"/>
        <v>0.87932432432432439</v>
      </c>
      <c r="F13" s="6">
        <f t="shared" si="0"/>
        <v>0.87932432432432439</v>
      </c>
      <c r="G13" s="6"/>
      <c r="H13" s="5">
        <v>1.480131088</v>
      </c>
      <c r="I13" s="5">
        <f t="shared" si="2"/>
        <v>1.0001771459459461</v>
      </c>
      <c r="J13" s="6">
        <f t="shared" si="3"/>
        <v>1.0001771459459461</v>
      </c>
    </row>
    <row r="14" spans="1:10" x14ac:dyDescent="0.35">
      <c r="A14" s="4">
        <v>43902</v>
      </c>
      <c r="B14" s="5">
        <v>0.82</v>
      </c>
      <c r="C14" s="3"/>
      <c r="D14" s="5">
        <v>1.393</v>
      </c>
      <c r="E14" s="5">
        <f t="shared" si="1"/>
        <v>0.69878048780487811</v>
      </c>
      <c r="F14" s="6">
        <f t="shared" si="0"/>
        <v>0.69878048780487811</v>
      </c>
      <c r="G14" s="6"/>
      <c r="H14" s="5">
        <v>1.4313711659999999</v>
      </c>
      <c r="I14" s="5">
        <f t="shared" si="2"/>
        <v>0.74557459268292681</v>
      </c>
      <c r="J14" s="6">
        <f t="shared" si="3"/>
        <v>0.74557459268292681</v>
      </c>
    </row>
    <row r="15" spans="1:10" x14ac:dyDescent="0.35">
      <c r="A15" s="4">
        <v>43903</v>
      </c>
      <c r="B15" s="5">
        <v>0.78</v>
      </c>
      <c r="C15" s="3"/>
      <c r="D15" s="5">
        <v>1.3952</v>
      </c>
      <c r="E15" s="5">
        <f t="shared" si="1"/>
        <v>0.78871794871794865</v>
      </c>
      <c r="F15" s="6">
        <f t="shared" si="0"/>
        <v>0.78871794871794865</v>
      </c>
      <c r="G15" s="6"/>
      <c r="H15" s="5">
        <v>1.422232277</v>
      </c>
      <c r="I15" s="5">
        <f t="shared" si="2"/>
        <v>0.82337471410256402</v>
      </c>
      <c r="J15" s="6">
        <f t="shared" si="3"/>
        <v>0.82337471410256402</v>
      </c>
    </row>
    <row r="16" spans="1:10" x14ac:dyDescent="0.35">
      <c r="A16" s="4">
        <v>43904</v>
      </c>
      <c r="B16" s="5">
        <v>0.79</v>
      </c>
      <c r="C16" s="3"/>
      <c r="D16" s="5">
        <v>1.3974</v>
      </c>
      <c r="E16" s="5">
        <f t="shared" si="1"/>
        <v>0.76886075949367072</v>
      </c>
      <c r="F16" s="6">
        <f t="shared" si="0"/>
        <v>0.76886075949367072</v>
      </c>
      <c r="G16" s="6"/>
      <c r="H16" s="5">
        <v>1.4431215180000001</v>
      </c>
      <c r="I16" s="5">
        <f t="shared" si="2"/>
        <v>0.8267360987341773</v>
      </c>
      <c r="J16" s="6">
        <f t="shared" si="3"/>
        <v>0.8267360987341773</v>
      </c>
    </row>
    <row r="17" spans="1:10" x14ac:dyDescent="0.35">
      <c r="A17" s="4">
        <v>43905</v>
      </c>
      <c r="B17" s="5">
        <v>0.79</v>
      </c>
      <c r="C17" s="3"/>
      <c r="D17" s="5">
        <v>1.3996</v>
      </c>
      <c r="E17" s="5">
        <f t="shared" si="1"/>
        <v>0.77164556962025299</v>
      </c>
      <c r="F17" s="6">
        <f t="shared" si="0"/>
        <v>0.77164556962025299</v>
      </c>
      <c r="G17" s="6"/>
      <c r="H17" s="5">
        <v>1.440541158</v>
      </c>
      <c r="I17" s="5">
        <f t="shared" si="2"/>
        <v>0.82346982025316451</v>
      </c>
      <c r="J17" s="6">
        <f t="shared" si="3"/>
        <v>0.82346982025316451</v>
      </c>
    </row>
    <row r="18" spans="1:10" x14ac:dyDescent="0.35">
      <c r="A18" s="4">
        <v>43906</v>
      </c>
      <c r="B18" s="5">
        <v>0.82</v>
      </c>
      <c r="C18" s="3"/>
      <c r="D18" s="5">
        <v>1.4017999999999999</v>
      </c>
      <c r="E18" s="5">
        <f t="shared" si="1"/>
        <v>0.70951219512195129</v>
      </c>
      <c r="F18" s="6">
        <f t="shared" si="0"/>
        <v>0.70951219512195129</v>
      </c>
      <c r="G18" s="6"/>
      <c r="H18" s="5">
        <v>1.4347738889999999</v>
      </c>
      <c r="I18" s="5">
        <f t="shared" si="2"/>
        <v>0.74972425487804872</v>
      </c>
      <c r="J18" s="6">
        <f t="shared" si="3"/>
        <v>0.74972425487804872</v>
      </c>
    </row>
    <row r="19" spans="1:10" x14ac:dyDescent="0.35">
      <c r="A19" s="4">
        <v>43907</v>
      </c>
      <c r="B19" s="5">
        <v>0.82</v>
      </c>
      <c r="C19" s="3"/>
      <c r="D19" s="5">
        <v>1.4040999999999999</v>
      </c>
      <c r="E19" s="5">
        <f t="shared" si="1"/>
        <v>0.71231707317073167</v>
      </c>
      <c r="F19" s="6">
        <f t="shared" si="0"/>
        <v>0.71231707317073167</v>
      </c>
      <c r="G19" s="6"/>
      <c r="H19" s="5">
        <v>1.471748662</v>
      </c>
      <c r="I19" s="5">
        <f t="shared" si="2"/>
        <v>0.79481544146341476</v>
      </c>
      <c r="J19" s="6">
        <f t="shared" si="3"/>
        <v>0.79481544146341476</v>
      </c>
    </row>
    <row r="20" spans="1:10" x14ac:dyDescent="0.35">
      <c r="A20" s="4">
        <v>43908</v>
      </c>
      <c r="B20" s="5">
        <v>0.75</v>
      </c>
      <c r="C20" s="3"/>
      <c r="D20" s="5">
        <v>1.4063000000000001</v>
      </c>
      <c r="E20" s="5">
        <f t="shared" si="1"/>
        <v>0.87506666666666677</v>
      </c>
      <c r="F20" s="6">
        <f t="shared" si="0"/>
        <v>0.87506666666666677</v>
      </c>
      <c r="G20" s="6"/>
      <c r="H20" s="5">
        <v>1.4187442889999999</v>
      </c>
      <c r="I20" s="5">
        <f t="shared" si="2"/>
        <v>0.89165905199999995</v>
      </c>
      <c r="J20" s="6">
        <f t="shared" si="3"/>
        <v>0.89165905199999995</v>
      </c>
    </row>
    <row r="21" spans="1:10" x14ac:dyDescent="0.35">
      <c r="A21" s="4">
        <v>43909</v>
      </c>
      <c r="B21" s="5">
        <v>0.81</v>
      </c>
      <c r="C21" s="3"/>
      <c r="D21" s="5">
        <v>1.4086000000000001</v>
      </c>
      <c r="E21" s="5">
        <f t="shared" si="1"/>
        <v>0.73901234567901231</v>
      </c>
      <c r="F21" s="6">
        <f t="shared" si="0"/>
        <v>0.73901234567901231</v>
      </c>
      <c r="G21" s="6"/>
      <c r="H21" s="5">
        <v>1.438422002</v>
      </c>
      <c r="I21" s="5">
        <f t="shared" si="2"/>
        <v>0.77582963209876532</v>
      </c>
      <c r="J21" s="6">
        <f t="shared" si="3"/>
        <v>0.77582963209876532</v>
      </c>
    </row>
    <row r="22" spans="1:10" x14ac:dyDescent="0.35">
      <c r="A22" s="4">
        <v>43910</v>
      </c>
      <c r="B22" s="5">
        <v>0.83</v>
      </c>
      <c r="C22" s="3"/>
      <c r="D22" s="5">
        <v>1.4108000000000001</v>
      </c>
      <c r="E22" s="5">
        <f t="shared" si="1"/>
        <v>0.69975903614457846</v>
      </c>
      <c r="F22" s="6">
        <f t="shared" si="0"/>
        <v>0.69975903614457846</v>
      </c>
      <c r="G22" s="6"/>
      <c r="H22" s="5">
        <v>1.412612998</v>
      </c>
      <c r="I22" s="5">
        <f t="shared" si="2"/>
        <v>0.70194337108433735</v>
      </c>
      <c r="J22" s="6">
        <f t="shared" si="3"/>
        <v>0.70194337108433735</v>
      </c>
    </row>
    <row r="23" spans="1:10" x14ac:dyDescent="0.35">
      <c r="A23" s="4">
        <v>43911</v>
      </c>
      <c r="B23" s="5">
        <v>0.85</v>
      </c>
      <c r="C23" s="3"/>
      <c r="D23" s="5">
        <v>1.413</v>
      </c>
      <c r="E23" s="5">
        <f t="shared" si="1"/>
        <v>0.6623529411764707</v>
      </c>
      <c r="F23" s="6">
        <f t="shared" si="0"/>
        <v>0.6623529411764707</v>
      </c>
      <c r="G23" s="6"/>
      <c r="H23" s="5">
        <v>1.3945754779999999</v>
      </c>
      <c r="I23" s="5">
        <f t="shared" si="2"/>
        <v>0.64067703294117639</v>
      </c>
      <c r="J23" s="6">
        <f t="shared" si="3"/>
        <v>0.64067703294117639</v>
      </c>
    </row>
    <row r="24" spans="1:10" x14ac:dyDescent="0.35">
      <c r="A24" s="4">
        <v>43912</v>
      </c>
      <c r="B24" s="5">
        <v>0.84</v>
      </c>
      <c r="C24" s="3"/>
      <c r="D24" s="5">
        <v>1.4153</v>
      </c>
      <c r="E24" s="5">
        <f t="shared" si="1"/>
        <v>0.68488095238095248</v>
      </c>
      <c r="F24" s="6">
        <f t="shared" si="0"/>
        <v>0.68488095238095248</v>
      </c>
      <c r="G24" s="6"/>
      <c r="H24" s="5">
        <v>1.4705695679999999</v>
      </c>
      <c r="I24" s="5">
        <f t="shared" si="2"/>
        <v>0.75067805714285718</v>
      </c>
      <c r="J24" s="6">
        <f t="shared" si="3"/>
        <v>0.75067805714285718</v>
      </c>
    </row>
    <row r="25" spans="1:10" x14ac:dyDescent="0.35">
      <c r="A25" s="4">
        <v>43913</v>
      </c>
      <c r="B25" s="5">
        <v>0.8</v>
      </c>
      <c r="C25" s="3"/>
      <c r="D25" s="5">
        <v>1.4175</v>
      </c>
      <c r="E25" s="5">
        <f t="shared" si="1"/>
        <v>0.77187499999999987</v>
      </c>
      <c r="F25" s="6">
        <f t="shared" si="0"/>
        <v>0.77187499999999987</v>
      </c>
      <c r="G25" s="6"/>
      <c r="H25" s="5">
        <v>1.889012803</v>
      </c>
      <c r="I25" s="5">
        <f t="shared" si="2"/>
        <v>1.3612660037499997</v>
      </c>
      <c r="J25" s="6">
        <f t="shared" si="3"/>
        <v>1.3612660037499997</v>
      </c>
    </row>
    <row r="26" spans="1:10" x14ac:dyDescent="0.35">
      <c r="A26" s="4">
        <v>43914</v>
      </c>
      <c r="B26" s="5">
        <v>0.9</v>
      </c>
      <c r="C26" s="3"/>
      <c r="D26" s="5">
        <v>1.4198</v>
      </c>
      <c r="E26" s="5">
        <f t="shared" si="1"/>
        <v>0.57755555555555549</v>
      </c>
      <c r="F26" s="6">
        <f t="shared" si="0"/>
        <v>0.57755555555555549</v>
      </c>
      <c r="G26" s="6"/>
      <c r="H26" s="5">
        <v>1.5393463009999999</v>
      </c>
      <c r="I26" s="5">
        <f t="shared" si="2"/>
        <v>0.71038477888888873</v>
      </c>
      <c r="J26" s="6">
        <f t="shared" si="3"/>
        <v>0.71038477888888873</v>
      </c>
    </row>
    <row r="27" spans="1:10" x14ac:dyDescent="0.35">
      <c r="A27" s="4">
        <v>43915</v>
      </c>
      <c r="B27" s="5">
        <v>0.81</v>
      </c>
      <c r="C27" s="3"/>
      <c r="D27" s="5">
        <v>1.4220999999999999</v>
      </c>
      <c r="E27" s="5">
        <f t="shared" si="1"/>
        <v>0.7556790123456788</v>
      </c>
      <c r="F27" s="6">
        <f t="shared" si="0"/>
        <v>0.7556790123456788</v>
      </c>
      <c r="G27" s="6"/>
      <c r="H27" s="5">
        <v>1.4368663349999999</v>
      </c>
      <c r="I27" s="5">
        <f t="shared" si="2"/>
        <v>0.77390905555555534</v>
      </c>
      <c r="J27" s="6">
        <f t="shared" si="3"/>
        <v>0.77390905555555534</v>
      </c>
    </row>
    <row r="28" spans="1:10" x14ac:dyDescent="0.35">
      <c r="A28" s="4">
        <v>43916</v>
      </c>
      <c r="B28" s="5">
        <v>0.84</v>
      </c>
      <c r="C28" s="3"/>
      <c r="D28" s="5">
        <v>1.4242999999999999</v>
      </c>
      <c r="E28" s="5">
        <f t="shared" si="1"/>
        <v>0.69559523809523804</v>
      </c>
      <c r="F28" s="6">
        <f t="shared" si="0"/>
        <v>0.69559523809523804</v>
      </c>
      <c r="G28" s="6"/>
      <c r="H28" s="5">
        <v>1.491181447</v>
      </c>
      <c r="I28" s="5">
        <f t="shared" si="2"/>
        <v>0.77521600833333337</v>
      </c>
      <c r="J28" s="6">
        <f t="shared" si="3"/>
        <v>0.77521600833333337</v>
      </c>
    </row>
    <row r="29" spans="1:10" x14ac:dyDescent="0.35">
      <c r="A29" s="4">
        <v>43917</v>
      </c>
      <c r="B29" s="5">
        <v>0.92</v>
      </c>
      <c r="C29" s="3"/>
      <c r="D29" s="5">
        <v>1.4266000000000001</v>
      </c>
      <c r="E29" s="5">
        <f t="shared" si="1"/>
        <v>0.55065217391304355</v>
      </c>
      <c r="F29" s="6">
        <f t="shared" si="0"/>
        <v>0.55065217391304355</v>
      </c>
      <c r="G29" s="6"/>
      <c r="H29" s="5">
        <v>1.4948692240000001</v>
      </c>
      <c r="I29" s="5">
        <f t="shared" si="2"/>
        <v>0.6248578521739131</v>
      </c>
      <c r="J29" s="6">
        <f t="shared" si="3"/>
        <v>0.6248578521739131</v>
      </c>
    </row>
    <row r="30" spans="1:10" x14ac:dyDescent="0.35">
      <c r="A30" s="4">
        <v>43918</v>
      </c>
      <c r="B30" s="5">
        <v>0.93</v>
      </c>
      <c r="C30" s="3"/>
      <c r="D30" s="5">
        <v>1.4289000000000001</v>
      </c>
      <c r="E30" s="5">
        <f t="shared" si="1"/>
        <v>0.53645161290322574</v>
      </c>
      <c r="F30" s="6">
        <f t="shared" si="0"/>
        <v>0.53645161290322574</v>
      </c>
      <c r="G30" s="6"/>
      <c r="H30" s="5">
        <v>1.504505633</v>
      </c>
      <c r="I30" s="5">
        <f t="shared" si="2"/>
        <v>0.61774799247311818</v>
      </c>
      <c r="J30" s="6">
        <f t="shared" si="3"/>
        <v>0.61774799247311818</v>
      </c>
    </row>
    <row r="31" spans="1:10" x14ac:dyDescent="0.35">
      <c r="A31" s="4">
        <v>43919</v>
      </c>
      <c r="B31" s="5">
        <v>0.92</v>
      </c>
      <c r="C31" s="3"/>
      <c r="D31" s="5">
        <v>1.4311</v>
      </c>
      <c r="E31" s="5">
        <f t="shared" si="1"/>
        <v>0.55554347826086958</v>
      </c>
      <c r="F31" s="6">
        <f t="shared" si="0"/>
        <v>0.55554347826086958</v>
      </c>
      <c r="G31" s="6"/>
      <c r="H31" s="5">
        <v>1.300404372</v>
      </c>
      <c r="I31" s="5">
        <f t="shared" si="2"/>
        <v>0.41348301304347823</v>
      </c>
      <c r="J31" s="6">
        <f t="shared" si="3"/>
        <v>0.41348301304347823</v>
      </c>
    </row>
    <row r="32" spans="1:10" x14ac:dyDescent="0.35">
      <c r="A32" s="4">
        <v>43920</v>
      </c>
      <c r="B32" s="3">
        <v>1.04</v>
      </c>
      <c r="C32" s="3"/>
      <c r="D32" s="5">
        <v>1.4334</v>
      </c>
      <c r="E32" s="5">
        <f t="shared" ref="E32:E33" si="4">(D32-B32)/B32</f>
        <v>0.37826923076923075</v>
      </c>
      <c r="F32" s="6">
        <f t="shared" ref="F32:F33" si="5">ABS((B32-D32)/B32)</f>
        <v>0.37826923076923075</v>
      </c>
      <c r="G32" s="6"/>
      <c r="H32" s="5">
        <v>1.4080901750000001</v>
      </c>
      <c r="I32" s="5">
        <f t="shared" ref="I32:I33" si="6">(H32-B32)/B32</f>
        <v>0.35393286057692314</v>
      </c>
      <c r="J32" s="6">
        <f t="shared" ref="J32:J33" si="7">ABS((B32-H32)/B32)</f>
        <v>0.35393286057692314</v>
      </c>
    </row>
    <row r="33" spans="1:10" x14ac:dyDescent="0.35">
      <c r="A33" s="4">
        <v>43921</v>
      </c>
      <c r="B33" s="3">
        <v>1.07</v>
      </c>
      <c r="C33" s="3"/>
      <c r="D33" s="5">
        <v>1.4357</v>
      </c>
      <c r="E33" s="5">
        <f t="shared" si="4"/>
        <v>0.34177570093457932</v>
      </c>
      <c r="F33" s="6">
        <f t="shared" si="5"/>
        <v>0.34177570093457932</v>
      </c>
      <c r="G33" s="6"/>
      <c r="H33" s="5">
        <v>1.3352755869999999</v>
      </c>
      <c r="I33" s="5">
        <f t="shared" si="6"/>
        <v>0.24792110934579425</v>
      </c>
      <c r="J33" s="6">
        <f t="shared" si="7"/>
        <v>0.24792110934579425</v>
      </c>
    </row>
    <row r="34" spans="1:10" x14ac:dyDescent="0.35">
      <c r="A34" s="3"/>
      <c r="B34" s="3"/>
      <c r="C34" s="3"/>
      <c r="D34" s="3"/>
      <c r="E34" s="3"/>
      <c r="F34" s="5">
        <f>SUM(F3:F33)</f>
        <v>21.374883428693234</v>
      </c>
      <c r="G34" s="5"/>
      <c r="H34" s="3"/>
      <c r="I34" s="3"/>
      <c r="J34" s="5">
        <f>SUM(J3:J33)</f>
        <v>22.948929452697911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68.951236866752367</v>
      </c>
      <c r="G36" s="5"/>
      <c r="H36" s="3"/>
      <c r="I36" s="3" t="s">
        <v>4</v>
      </c>
      <c r="J36" s="5">
        <f>(J34/J35)*100</f>
        <v>74.028804686122299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D6CF-61E9-4936-8607-FDA5240ED4ED}">
  <dimension ref="A1:AD40"/>
  <sheetViews>
    <sheetView workbookViewId="0">
      <selection activeCell="A35" sqref="A35:AC40"/>
    </sheetView>
  </sheetViews>
  <sheetFormatPr defaultRowHeight="14.5" x14ac:dyDescent="0.35"/>
  <cols>
    <col min="1" max="1" width="10.6328125" bestFit="1" customWidth="1"/>
    <col min="2" max="2" width="9.7265625" customWidth="1"/>
    <col min="3" max="3" width="0" hidden="1" customWidth="1"/>
    <col min="4" max="4" width="9.453125" customWidth="1"/>
    <col min="5" max="5" width="7.1796875" bestFit="1" customWidth="1"/>
    <col min="6" max="6" width="5.26953125" hidden="1" customWidth="1"/>
    <col min="7" max="7" width="4.90625" hidden="1" customWidth="1"/>
    <col min="8" max="8" width="11.1796875" bestFit="1" customWidth="1"/>
    <col min="9" max="9" width="6" bestFit="1" customWidth="1"/>
    <col min="10" max="10" width="7.453125" hidden="1" customWidth="1"/>
    <col min="11" max="11" width="10.6328125" hidden="1" customWidth="1"/>
    <col min="12" max="12" width="9.6328125" customWidth="1"/>
    <col min="13" max="13" width="0" hidden="1" customWidth="1"/>
    <col min="14" max="14" width="9.90625" customWidth="1"/>
    <col min="16" max="17" width="0" hidden="1" customWidth="1"/>
    <col min="18" max="18" width="8.90625" customWidth="1"/>
    <col min="20" max="21" width="0" hidden="1" customWidth="1"/>
    <col min="22" max="22" width="9.81640625" customWidth="1"/>
    <col min="23" max="23" width="0" hidden="1" customWidth="1"/>
    <col min="24" max="24" width="9.1796875" customWidth="1"/>
    <col min="26" max="27" width="0" hidden="1" customWidth="1"/>
    <col min="28" max="28" width="9.6328125" customWidth="1"/>
    <col min="30" max="30" width="0" hidden="1" customWidth="1"/>
  </cols>
  <sheetData>
    <row r="1" spans="1:30" ht="56.5" thickBot="1" x14ac:dyDescent="0.4">
      <c r="A1" s="13"/>
      <c r="B1" s="14" t="s">
        <v>2</v>
      </c>
      <c r="C1" s="13"/>
      <c r="D1" s="14" t="s">
        <v>3</v>
      </c>
      <c r="E1" s="15"/>
      <c r="F1" s="16"/>
      <c r="G1" s="16"/>
      <c r="H1" s="14" t="s">
        <v>5</v>
      </c>
      <c r="I1" s="14"/>
      <c r="J1" s="13"/>
      <c r="K1" s="13"/>
      <c r="L1" s="14" t="s">
        <v>6</v>
      </c>
      <c r="M1" s="13"/>
      <c r="N1" s="14" t="s">
        <v>3</v>
      </c>
      <c r="O1" s="15"/>
      <c r="P1" s="16"/>
      <c r="Q1" s="16"/>
      <c r="R1" s="14" t="s">
        <v>5</v>
      </c>
      <c r="S1" s="14"/>
      <c r="T1" s="13"/>
      <c r="U1" s="13" t="s">
        <v>0</v>
      </c>
      <c r="V1" s="14" t="s">
        <v>7</v>
      </c>
      <c r="W1" s="13"/>
      <c r="X1" s="14" t="s">
        <v>3</v>
      </c>
      <c r="Y1" s="15"/>
      <c r="Z1" s="16"/>
      <c r="AA1" s="16"/>
      <c r="AB1" s="14" t="s">
        <v>5</v>
      </c>
      <c r="AC1" s="14"/>
      <c r="AD1" s="13"/>
    </row>
    <row r="2" spans="1:30" ht="28.5" thickBot="1" x14ac:dyDescent="0.4">
      <c r="A2" s="14" t="s">
        <v>0</v>
      </c>
      <c r="B2" s="14" t="s">
        <v>13</v>
      </c>
      <c r="C2" s="14"/>
      <c r="D2" s="14" t="s">
        <v>14</v>
      </c>
      <c r="E2" s="14" t="s">
        <v>15</v>
      </c>
      <c r="F2" s="14" t="s">
        <v>16</v>
      </c>
      <c r="G2" s="14"/>
      <c r="H2" s="14" t="s">
        <v>17</v>
      </c>
      <c r="I2" s="14" t="s">
        <v>18</v>
      </c>
      <c r="J2" s="14" t="s">
        <v>19</v>
      </c>
      <c r="K2" s="14" t="s">
        <v>0</v>
      </c>
      <c r="L2" s="14" t="s">
        <v>13</v>
      </c>
      <c r="M2" s="14"/>
      <c r="N2" s="14" t="s">
        <v>14</v>
      </c>
      <c r="O2" s="14" t="s">
        <v>15</v>
      </c>
      <c r="P2" s="14" t="s">
        <v>16</v>
      </c>
      <c r="Q2" s="14"/>
      <c r="R2" s="14" t="s">
        <v>17</v>
      </c>
      <c r="S2" s="14" t="s">
        <v>18</v>
      </c>
      <c r="T2" s="14" t="s">
        <v>19</v>
      </c>
      <c r="U2" s="14" t="s">
        <v>0</v>
      </c>
      <c r="V2" s="14" t="s">
        <v>13</v>
      </c>
      <c r="W2" s="14"/>
      <c r="X2" s="14" t="s">
        <v>14</v>
      </c>
      <c r="Y2" s="14" t="s">
        <v>15</v>
      </c>
      <c r="Z2" s="14" t="s">
        <v>16</v>
      </c>
      <c r="AA2" s="14"/>
      <c r="AB2" s="14" t="s">
        <v>17</v>
      </c>
      <c r="AC2" s="14" t="s">
        <v>18</v>
      </c>
      <c r="AD2" s="14" t="s">
        <v>19</v>
      </c>
    </row>
    <row r="3" spans="1:30" x14ac:dyDescent="0.35">
      <c r="A3" s="17">
        <f>CPU_Media!A3</f>
        <v>43891</v>
      </c>
      <c r="B3" s="18">
        <f>CPU_Media!$B3</f>
        <v>3.10883485</v>
      </c>
      <c r="C3" s="19"/>
      <c r="D3" s="18">
        <f>CPU_Media!D3</f>
        <v>3.9658000000000002</v>
      </c>
      <c r="E3" s="18">
        <f>CPU_Media!E3</f>
        <v>0.27565476821645901</v>
      </c>
      <c r="F3" s="20">
        <f>CPU_Media!F3</f>
        <v>0.27565476821645901</v>
      </c>
      <c r="G3" s="20"/>
      <c r="H3" s="18">
        <f>CPU_Media!H3</f>
        <v>3.10883485</v>
      </c>
      <c r="I3" s="18">
        <f>CPU_Media!I3</f>
        <v>0</v>
      </c>
      <c r="J3" s="20">
        <f>CPU_Media!J3</f>
        <v>0</v>
      </c>
      <c r="K3" s="17">
        <v>43862</v>
      </c>
      <c r="L3" s="18">
        <f>CPU_Max!B3</f>
        <v>56.17</v>
      </c>
      <c r="M3" s="18">
        <f>CPU_Max!C3</f>
        <v>0</v>
      </c>
      <c r="N3" s="18">
        <f>CPU_Max!D3</f>
        <v>52.263399999999997</v>
      </c>
      <c r="O3" s="18">
        <f>CPU_Max!E3</f>
        <v>-6.9549581627203205E-2</v>
      </c>
      <c r="P3" s="20">
        <f>CPU_Max!F3</f>
        <v>6.9549581627203205E-2</v>
      </c>
      <c r="Q3" s="20">
        <f>CPU_Max!G3</f>
        <v>0</v>
      </c>
      <c r="R3" s="18">
        <f>CPU_Max!H3</f>
        <v>56.17</v>
      </c>
      <c r="S3" s="18">
        <f>CPU_Max!I3</f>
        <v>0</v>
      </c>
      <c r="T3" s="20">
        <f>CPU_Max!J3</f>
        <v>0</v>
      </c>
      <c r="U3" s="17">
        <v>43891</v>
      </c>
      <c r="V3" s="18">
        <v>0.79</v>
      </c>
      <c r="W3" s="19"/>
      <c r="X3" s="18">
        <v>1.3688</v>
      </c>
      <c r="Y3" s="18">
        <f>(X3-V3)/V3</f>
        <v>0.7326582278481012</v>
      </c>
      <c r="Z3" s="20">
        <f t="shared" ref="Z3:Z33" si="0">ABS((V3-X3)/V3)</f>
        <v>0.7326582278481012</v>
      </c>
      <c r="AA3" s="20"/>
      <c r="AB3" s="18">
        <v>0.79</v>
      </c>
      <c r="AC3" s="18">
        <f>(AB3-V3)/V3</f>
        <v>0</v>
      </c>
      <c r="AD3" s="20">
        <f>ABS((V3-AB3)/V3)</f>
        <v>0</v>
      </c>
    </row>
    <row r="4" spans="1:30" x14ac:dyDescent="0.35">
      <c r="A4" s="17">
        <f>CPU_Media!A4</f>
        <v>43892</v>
      </c>
      <c r="B4" s="18">
        <f>CPU_Media!$B4</f>
        <v>3.3428061580000001</v>
      </c>
      <c r="C4" s="19"/>
      <c r="D4" s="18">
        <f>CPU_Media!D4</f>
        <v>3.9933999999999998</v>
      </c>
      <c r="E4" s="18">
        <f>CPU_Media!E4</f>
        <v>0.19462505788527379</v>
      </c>
      <c r="F4" s="20">
        <f>CPU_Media!F4</f>
        <v>0.19462505788527379</v>
      </c>
      <c r="G4" s="20"/>
      <c r="H4" s="18">
        <f>CPU_Media!H4</f>
        <v>3.1363889559999998</v>
      </c>
      <c r="I4" s="18">
        <f>CPU_Media!I4</f>
        <v>-6.1749677439717203E-2</v>
      </c>
      <c r="J4" s="20">
        <f>CPU_Media!J4</f>
        <v>6.1749677439717203E-2</v>
      </c>
      <c r="K4" s="17">
        <v>43863</v>
      </c>
      <c r="L4" s="18">
        <f>CPU_Max!B4</f>
        <v>65.61</v>
      </c>
      <c r="M4" s="18">
        <f>CPU_Max!C4</f>
        <v>0</v>
      </c>
      <c r="N4" s="18">
        <f>CPU_Max!D4</f>
        <v>52.118499999999997</v>
      </c>
      <c r="O4" s="18">
        <f>CPU_Max!E4</f>
        <v>-0.20563176345069353</v>
      </c>
      <c r="P4" s="20">
        <f>CPU_Max!F4</f>
        <v>0.20563176345069353</v>
      </c>
      <c r="Q4" s="20">
        <f>CPU_Max!G4</f>
        <v>0</v>
      </c>
      <c r="R4" s="18">
        <f>CPU_Max!H4</f>
        <v>56.351996110000002</v>
      </c>
      <c r="S4" s="18">
        <f>CPU_Max!I4</f>
        <v>-0.14110659792714522</v>
      </c>
      <c r="T4" s="20">
        <f>CPU_Max!J4</f>
        <v>0.14110659792714522</v>
      </c>
      <c r="U4" s="17">
        <v>43892</v>
      </c>
      <c r="V4" s="18">
        <v>0.8</v>
      </c>
      <c r="W4" s="19"/>
      <c r="X4" s="18">
        <v>1.371</v>
      </c>
      <c r="Y4" s="18">
        <f t="shared" ref="Y4:Y33" si="1">(X4-V4)/V4</f>
        <v>0.71374999999999988</v>
      </c>
      <c r="Z4" s="20">
        <f t="shared" si="0"/>
        <v>0.71374999999999988</v>
      </c>
      <c r="AA4" s="20"/>
      <c r="AB4" s="18">
        <v>1.4224857959999999</v>
      </c>
      <c r="AC4" s="18">
        <f t="shared" ref="AC4:AC33" si="2">(AB4-V4)/V4</f>
        <v>0.77810724499999984</v>
      </c>
      <c r="AD4" s="20">
        <f t="shared" ref="AD4:AD33" si="3">ABS((V4-AB4)/V4)</f>
        <v>0.77810724499999984</v>
      </c>
    </row>
    <row r="5" spans="1:30" x14ac:dyDescent="0.35">
      <c r="A5" s="17">
        <f>CPU_Media!A5</f>
        <v>43893</v>
      </c>
      <c r="B5" s="18">
        <f>CPU_Media!$B5</f>
        <v>3.5257216589999998</v>
      </c>
      <c r="C5" s="19"/>
      <c r="D5" s="18">
        <f>CPU_Media!D5</f>
        <v>4.0213000000000001</v>
      </c>
      <c r="E5" s="18">
        <f>CPU_Media!E5</f>
        <v>0.14056082383444901</v>
      </c>
      <c r="F5" s="20">
        <f>CPU_Media!F5</f>
        <v>0.14056082383444901</v>
      </c>
      <c r="G5" s="20"/>
      <c r="H5" s="18">
        <f>CPU_Media!H5</f>
        <v>3.4505981960000001</v>
      </c>
      <c r="I5" s="18">
        <f>CPU_Media!I5</f>
        <v>-2.1307258560310453E-2</v>
      </c>
      <c r="J5" s="20">
        <f>CPU_Media!J5</f>
        <v>2.1307258560310453E-2</v>
      </c>
      <c r="K5" s="17">
        <v>43864</v>
      </c>
      <c r="L5" s="18">
        <f>CPU_Max!B5</f>
        <v>69.92</v>
      </c>
      <c r="M5" s="18">
        <f>CPU_Max!C5</f>
        <v>0</v>
      </c>
      <c r="N5" s="18">
        <f>CPU_Max!D5</f>
        <v>51.973999999999997</v>
      </c>
      <c r="O5" s="18">
        <f>CPU_Max!E5</f>
        <v>-0.25666475972540054</v>
      </c>
      <c r="P5" s="20">
        <f>CPU_Max!F5</f>
        <v>0.25666475972540054</v>
      </c>
      <c r="Q5" s="20">
        <f>CPU_Max!G5</f>
        <v>0</v>
      </c>
      <c r="R5" s="18">
        <f>CPU_Max!H5</f>
        <v>46.4175513</v>
      </c>
      <c r="S5" s="18">
        <f>CPU_Max!I5</f>
        <v>-0.33613341962242566</v>
      </c>
      <c r="T5" s="20">
        <f>CPU_Max!J5</f>
        <v>0.33613341962242566</v>
      </c>
      <c r="U5" s="17">
        <v>43893</v>
      </c>
      <c r="V5" s="18">
        <v>0.8</v>
      </c>
      <c r="W5" s="19"/>
      <c r="X5" s="18">
        <v>1.3732</v>
      </c>
      <c r="Y5" s="18">
        <f t="shared" si="1"/>
        <v>0.71649999999999991</v>
      </c>
      <c r="Z5" s="20">
        <f t="shared" si="0"/>
        <v>0.71649999999999991</v>
      </c>
      <c r="AA5" s="20"/>
      <c r="AB5" s="18">
        <v>1.4551560589999999</v>
      </c>
      <c r="AC5" s="18">
        <f t="shared" si="2"/>
        <v>0.81894507374999981</v>
      </c>
      <c r="AD5" s="20">
        <f t="shared" si="3"/>
        <v>0.81894507374999981</v>
      </c>
    </row>
    <row r="6" spans="1:30" x14ac:dyDescent="0.35">
      <c r="A6" s="17">
        <f>CPU_Media!A6</f>
        <v>43894</v>
      </c>
      <c r="B6" s="18">
        <f>CPU_Media!$B6</f>
        <v>3.24158415</v>
      </c>
      <c r="C6" s="19"/>
      <c r="D6" s="18">
        <f>CPU_Media!D6</f>
        <v>4.0492999999999997</v>
      </c>
      <c r="E6" s="18">
        <f>CPU_Media!E6</f>
        <v>0.24917318589431026</v>
      </c>
      <c r="F6" s="20">
        <f>CPU_Media!F6</f>
        <v>0.24917318589431026</v>
      </c>
      <c r="G6" s="20"/>
      <c r="H6" s="18">
        <f>CPU_Media!H6</f>
        <v>3.188909872</v>
      </c>
      <c r="I6" s="18">
        <f>CPU_Media!I6</f>
        <v>-1.6249548234001581E-2</v>
      </c>
      <c r="J6" s="20">
        <f>CPU_Media!J6</f>
        <v>1.6249548234001581E-2</v>
      </c>
      <c r="K6" s="17">
        <v>43865</v>
      </c>
      <c r="L6" s="18">
        <f>CPU_Max!B6</f>
        <v>52.17</v>
      </c>
      <c r="M6" s="18">
        <f>CPU_Max!C6</f>
        <v>0</v>
      </c>
      <c r="N6" s="18">
        <f>CPU_Max!D6</f>
        <v>51.829900000000002</v>
      </c>
      <c r="O6" s="18">
        <f>CPU_Max!E6</f>
        <v>-6.5190722637531078E-3</v>
      </c>
      <c r="P6" s="20">
        <f>CPU_Max!F6</f>
        <v>6.5190722637531078E-3</v>
      </c>
      <c r="Q6" s="20">
        <f>CPU_Max!G6</f>
        <v>0</v>
      </c>
      <c r="R6" s="18">
        <f>CPU_Max!H6</f>
        <v>70.144750790000003</v>
      </c>
      <c r="S6" s="18">
        <f>CPU_Max!I6</f>
        <v>0.34454189745064218</v>
      </c>
      <c r="T6" s="20">
        <f>CPU_Max!J6</f>
        <v>0.34454189745064218</v>
      </c>
      <c r="U6" s="17">
        <v>43894</v>
      </c>
      <c r="V6" s="18">
        <v>0.8</v>
      </c>
      <c r="W6" s="19"/>
      <c r="X6" s="18">
        <v>1.3754</v>
      </c>
      <c r="Y6" s="18">
        <f t="shared" si="1"/>
        <v>0.71924999999999983</v>
      </c>
      <c r="Z6" s="20">
        <f t="shared" si="0"/>
        <v>0.71924999999999983</v>
      </c>
      <c r="AA6" s="20"/>
      <c r="AB6" s="18">
        <v>1.549926296</v>
      </c>
      <c r="AC6" s="18">
        <f t="shared" si="2"/>
        <v>0.93740786999999992</v>
      </c>
      <c r="AD6" s="20">
        <f t="shared" si="3"/>
        <v>0.93740786999999992</v>
      </c>
    </row>
    <row r="7" spans="1:30" x14ac:dyDescent="0.35">
      <c r="A7" s="17">
        <f>CPU_Media!A7</f>
        <v>43895</v>
      </c>
      <c r="B7" s="18">
        <f>CPU_Media!$B7</f>
        <v>3.2913410359999999</v>
      </c>
      <c r="C7" s="19"/>
      <c r="D7" s="18">
        <f>CPU_Media!D7</f>
        <v>4.0776000000000003</v>
      </c>
      <c r="E7" s="18">
        <f>CPU_Media!E7</f>
        <v>0.23888711482646868</v>
      </c>
      <c r="F7" s="20">
        <f>CPU_Media!F7</f>
        <v>0.23888711482646868</v>
      </c>
      <c r="G7" s="20"/>
      <c r="H7" s="18">
        <f>CPU_Media!H7</f>
        <v>2.9952317069999999</v>
      </c>
      <c r="I7" s="18">
        <f>CPU_Media!I7</f>
        <v>-8.996616447861773E-2</v>
      </c>
      <c r="J7" s="20">
        <f>CPU_Media!J7</f>
        <v>8.996616447861773E-2</v>
      </c>
      <c r="K7" s="17">
        <v>43866</v>
      </c>
      <c r="L7" s="18">
        <f>CPU_Max!B7</f>
        <v>55.44</v>
      </c>
      <c r="M7" s="18">
        <f>CPU_Max!C7</f>
        <v>0</v>
      </c>
      <c r="N7" s="18">
        <f>CPU_Max!D7</f>
        <v>51.686199999999999</v>
      </c>
      <c r="O7" s="18">
        <f>CPU_Max!E7</f>
        <v>-6.7709235209235177E-2</v>
      </c>
      <c r="P7" s="20">
        <f>CPU_Max!F7</f>
        <v>6.7709235209235177E-2</v>
      </c>
      <c r="Q7" s="20">
        <f>CPU_Max!G7</f>
        <v>0</v>
      </c>
      <c r="R7" s="18">
        <f>CPU_Max!H7</f>
        <v>47.451715319999998</v>
      </c>
      <c r="S7" s="18">
        <f>CPU_Max!I7</f>
        <v>-0.14408882900432901</v>
      </c>
      <c r="T7" s="20">
        <f>CPU_Max!J7</f>
        <v>0.14408882900432901</v>
      </c>
      <c r="U7" s="17">
        <v>43895</v>
      </c>
      <c r="V7" s="18">
        <v>0.83</v>
      </c>
      <c r="W7" s="19"/>
      <c r="X7" s="18">
        <v>1.3774999999999999</v>
      </c>
      <c r="Y7" s="18">
        <f t="shared" si="1"/>
        <v>0.65963855421686746</v>
      </c>
      <c r="Z7" s="20">
        <f t="shared" si="0"/>
        <v>0.65963855421686746</v>
      </c>
      <c r="AA7" s="20"/>
      <c r="AB7" s="18">
        <v>1.4114808569999999</v>
      </c>
      <c r="AC7" s="18">
        <f t="shared" si="2"/>
        <v>0.70057934578313252</v>
      </c>
      <c r="AD7" s="20">
        <f t="shared" si="3"/>
        <v>0.70057934578313252</v>
      </c>
    </row>
    <row r="8" spans="1:30" x14ac:dyDescent="0.35">
      <c r="A8" s="17">
        <f>CPU_Media!A8</f>
        <v>43896</v>
      </c>
      <c r="B8" s="18">
        <f>CPU_Media!$B8</f>
        <v>3.2237049670000002</v>
      </c>
      <c r="C8" s="19"/>
      <c r="D8" s="18">
        <f>CPU_Media!D8</f>
        <v>4.1059999999999999</v>
      </c>
      <c r="E8" s="18">
        <f>CPU_Media!E8</f>
        <v>0.27368975822284036</v>
      </c>
      <c r="F8" s="20">
        <f>CPU_Media!F8</f>
        <v>0.27368975822284036</v>
      </c>
      <c r="G8" s="20"/>
      <c r="H8" s="18">
        <f>CPU_Media!H8</f>
        <v>3.4039620149999998</v>
      </c>
      <c r="I8" s="18">
        <f>CPU_Media!I8</f>
        <v>5.5916112003186184E-2</v>
      </c>
      <c r="J8" s="20">
        <f>CPU_Media!J8</f>
        <v>5.5916112003186184E-2</v>
      </c>
      <c r="K8" s="17">
        <v>43867</v>
      </c>
      <c r="L8" s="18">
        <f>CPU_Max!B8</f>
        <v>73.09</v>
      </c>
      <c r="M8" s="18">
        <f>CPU_Max!C8</f>
        <v>0</v>
      </c>
      <c r="N8" s="18">
        <f>CPU_Max!D8</f>
        <v>51.542900000000003</v>
      </c>
      <c r="O8" s="18">
        <f>CPU_Max!E8</f>
        <v>-0.29480229853605144</v>
      </c>
      <c r="P8" s="20">
        <f>CPU_Max!F8</f>
        <v>0.29480229853605144</v>
      </c>
      <c r="Q8" s="20">
        <f>CPU_Max!G8</f>
        <v>0</v>
      </c>
      <c r="R8" s="18">
        <f>CPU_Max!H8</f>
        <v>75.36139498</v>
      </c>
      <c r="S8" s="18">
        <f>CPU_Max!I8</f>
        <v>3.1076686003557209E-2</v>
      </c>
      <c r="T8" s="20">
        <f>CPU_Max!J8</f>
        <v>3.1076686003557209E-2</v>
      </c>
      <c r="U8" s="17">
        <v>43896</v>
      </c>
      <c r="V8" s="18">
        <v>0.79</v>
      </c>
      <c r="W8" s="19"/>
      <c r="X8" s="18">
        <v>1.3796999999999999</v>
      </c>
      <c r="Y8" s="18">
        <f t="shared" si="1"/>
        <v>0.74645569620253149</v>
      </c>
      <c r="Z8" s="20">
        <f t="shared" si="0"/>
        <v>0.74645569620253149</v>
      </c>
      <c r="AA8" s="20"/>
      <c r="AB8" s="18">
        <v>1.433800489</v>
      </c>
      <c r="AC8" s="18">
        <f t="shared" si="2"/>
        <v>0.81493732784810125</v>
      </c>
      <c r="AD8" s="20">
        <f t="shared" si="3"/>
        <v>0.81493732784810125</v>
      </c>
    </row>
    <row r="9" spans="1:30" x14ac:dyDescent="0.35">
      <c r="A9" s="17">
        <f>CPU_Media!A9</f>
        <v>43897</v>
      </c>
      <c r="B9" s="18">
        <f>CPU_Media!$B9</f>
        <v>3.0917144859999999</v>
      </c>
      <c r="C9" s="19"/>
      <c r="D9" s="18">
        <f>CPU_Media!D9</f>
        <v>4.1346999999999996</v>
      </c>
      <c r="E9" s="18">
        <f>CPU_Media!E9</f>
        <v>0.33734858723950095</v>
      </c>
      <c r="F9" s="20">
        <f>CPU_Media!F9</f>
        <v>0.33734858723950095</v>
      </c>
      <c r="G9" s="20"/>
      <c r="H9" s="18">
        <f>CPU_Media!H9</f>
        <v>3.204225203</v>
      </c>
      <c r="I9" s="18">
        <f>CPU_Media!I9</f>
        <v>3.6391043710366777E-2</v>
      </c>
      <c r="J9" s="20">
        <f>CPU_Media!J9</f>
        <v>3.6391043710366777E-2</v>
      </c>
      <c r="K9" s="17">
        <v>43868</v>
      </c>
      <c r="L9" s="18">
        <f>CPU_Max!B9</f>
        <v>57.85</v>
      </c>
      <c r="M9" s="18">
        <f>CPU_Max!C9</f>
        <v>0</v>
      </c>
      <c r="N9" s="18">
        <f>CPU_Max!D9</f>
        <v>51.4</v>
      </c>
      <c r="O9" s="18">
        <f>CPU_Max!E9</f>
        <v>-0.11149524632670704</v>
      </c>
      <c r="P9" s="20">
        <f>CPU_Max!F9</f>
        <v>0.11149524632670704</v>
      </c>
      <c r="Q9" s="20">
        <f>CPU_Max!G9</f>
        <v>0</v>
      </c>
      <c r="R9" s="18">
        <f>CPU_Max!H9</f>
        <v>46.267833490000001</v>
      </c>
      <c r="S9" s="18">
        <f>CPU_Max!I9</f>
        <v>-0.20021031132238548</v>
      </c>
      <c r="T9" s="20">
        <f>CPU_Max!J9</f>
        <v>0.20021031132238548</v>
      </c>
      <c r="U9" s="17">
        <v>43897</v>
      </c>
      <c r="V9" s="18">
        <v>0.77</v>
      </c>
      <c r="W9" s="19"/>
      <c r="X9" s="18">
        <v>1.3818999999999999</v>
      </c>
      <c r="Y9" s="18">
        <f t="shared" si="1"/>
        <v>0.79467532467532453</v>
      </c>
      <c r="Z9" s="20">
        <f t="shared" si="0"/>
        <v>0.79467532467532453</v>
      </c>
      <c r="AA9" s="20"/>
      <c r="AB9" s="18">
        <v>1.5452757800000001</v>
      </c>
      <c r="AC9" s="18">
        <f t="shared" si="2"/>
        <v>1.0068516623376624</v>
      </c>
      <c r="AD9" s="20">
        <f t="shared" si="3"/>
        <v>1.0068516623376624</v>
      </c>
    </row>
    <row r="10" spans="1:30" x14ac:dyDescent="0.35">
      <c r="A10" s="17">
        <f>CPU_Media!A10</f>
        <v>43898</v>
      </c>
      <c r="B10" s="18">
        <f>CPU_Media!$B10</f>
        <v>3.1907782440000001</v>
      </c>
      <c r="C10" s="19"/>
      <c r="D10" s="18">
        <f>CPU_Media!D10</f>
        <v>4.1635</v>
      </c>
      <c r="E10" s="18">
        <f>CPU_Media!E10</f>
        <v>0.30485407684759175</v>
      </c>
      <c r="F10" s="20">
        <f>CPU_Media!F10</f>
        <v>0.30485407684759175</v>
      </c>
      <c r="G10" s="20"/>
      <c r="H10" s="18">
        <f>CPU_Media!H10</f>
        <v>3.4335384750000002</v>
      </c>
      <c r="I10" s="18">
        <f>CPU_Media!I10</f>
        <v>7.6081824694803235E-2</v>
      </c>
      <c r="J10" s="20">
        <f>CPU_Media!J10</f>
        <v>7.6081824694803235E-2</v>
      </c>
      <c r="K10" s="17">
        <v>43869</v>
      </c>
      <c r="L10" s="18">
        <f>CPU_Max!B10</f>
        <v>54.32</v>
      </c>
      <c r="M10" s="18">
        <f>CPU_Max!C10</f>
        <v>0</v>
      </c>
      <c r="N10" s="18">
        <f>CPU_Max!D10</f>
        <v>51.2575</v>
      </c>
      <c r="O10" s="18">
        <f>CPU_Max!E10</f>
        <v>-5.6378865979381444E-2</v>
      </c>
      <c r="P10" s="20">
        <f>CPU_Max!F10</f>
        <v>5.6378865979381444E-2</v>
      </c>
      <c r="Q10" s="20">
        <f>CPU_Max!G10</f>
        <v>0</v>
      </c>
      <c r="R10" s="18">
        <f>CPU_Max!H10</f>
        <v>47.182167540000002</v>
      </c>
      <c r="S10" s="18">
        <f>CPU_Max!I10</f>
        <v>-0.13140339580265092</v>
      </c>
      <c r="T10" s="20">
        <f>CPU_Max!J10</f>
        <v>0.13140339580265092</v>
      </c>
      <c r="U10" s="17">
        <v>43898</v>
      </c>
      <c r="V10" s="18">
        <v>0.83</v>
      </c>
      <c r="W10" s="19"/>
      <c r="X10" s="18">
        <v>1.3841000000000001</v>
      </c>
      <c r="Y10" s="18">
        <f t="shared" si="1"/>
        <v>0.66759036144578332</v>
      </c>
      <c r="Z10" s="20">
        <f t="shared" si="0"/>
        <v>0.66759036144578332</v>
      </c>
      <c r="AA10" s="20"/>
      <c r="AB10" s="18">
        <v>1.464451918</v>
      </c>
      <c r="AC10" s="18">
        <f t="shared" si="2"/>
        <v>0.76439990120481927</v>
      </c>
      <c r="AD10" s="20">
        <f t="shared" si="3"/>
        <v>0.76439990120481927</v>
      </c>
    </row>
    <row r="11" spans="1:30" x14ac:dyDescent="0.35">
      <c r="A11" s="17">
        <f>CPU_Media!A11</f>
        <v>43899</v>
      </c>
      <c r="B11" s="18">
        <f>CPU_Media!$B11</f>
        <v>3.5415237930000001</v>
      </c>
      <c r="C11" s="19"/>
      <c r="D11" s="18">
        <f>CPU_Media!D11</f>
        <v>4.1924999999999999</v>
      </c>
      <c r="E11" s="18">
        <f>CPU_Media!E11</f>
        <v>0.18381246182411284</v>
      </c>
      <c r="F11" s="20">
        <f>CPU_Media!F11</f>
        <v>0.18381246182411284</v>
      </c>
      <c r="G11" s="20"/>
      <c r="H11" s="18">
        <f>CPU_Media!H11</f>
        <v>3.3273400369999999</v>
      </c>
      <c r="I11" s="18">
        <f>CPU_Media!I11</f>
        <v>-6.047785318380329E-2</v>
      </c>
      <c r="J11" s="20">
        <f>CPU_Media!J11</f>
        <v>6.047785318380329E-2</v>
      </c>
      <c r="K11" s="17">
        <v>43870</v>
      </c>
      <c r="L11" s="18">
        <f>CPU_Max!B11</f>
        <v>72.38</v>
      </c>
      <c r="M11" s="18">
        <f>CPU_Max!C11</f>
        <v>0</v>
      </c>
      <c r="N11" s="18">
        <f>CPU_Max!D11</f>
        <v>51.115400000000001</v>
      </c>
      <c r="O11" s="18">
        <f>CPU_Max!E11</f>
        <v>-0.29379110251450669</v>
      </c>
      <c r="P11" s="20">
        <f>CPU_Max!F11</f>
        <v>0.29379110251450669</v>
      </c>
      <c r="Q11" s="20">
        <f>CPU_Max!G11</f>
        <v>0</v>
      </c>
      <c r="R11" s="18">
        <f>CPU_Max!H11</f>
        <v>48.056457250000001</v>
      </c>
      <c r="S11" s="18">
        <f>CPU_Max!I11</f>
        <v>-0.33605336764299526</v>
      </c>
      <c r="T11" s="20">
        <f>CPU_Max!J11</f>
        <v>0.33605336764299526</v>
      </c>
      <c r="U11" s="17">
        <v>43899</v>
      </c>
      <c r="V11" s="18">
        <v>0.82</v>
      </c>
      <c r="W11" s="19"/>
      <c r="X11" s="18">
        <v>1.3863000000000001</v>
      </c>
      <c r="Y11" s="18">
        <f t="shared" si="1"/>
        <v>0.69060975609756114</v>
      </c>
      <c r="Z11" s="20">
        <f t="shared" si="0"/>
        <v>0.69060975609756114</v>
      </c>
      <c r="AA11" s="20"/>
      <c r="AB11" s="18">
        <v>1.506664317</v>
      </c>
      <c r="AC11" s="18">
        <f t="shared" si="2"/>
        <v>0.83739550853658551</v>
      </c>
      <c r="AD11" s="20">
        <f t="shared" si="3"/>
        <v>0.83739550853658551</v>
      </c>
    </row>
    <row r="12" spans="1:30" x14ac:dyDescent="0.35">
      <c r="A12" s="17">
        <f>CPU_Media!A12</f>
        <v>43900</v>
      </c>
      <c r="B12" s="18">
        <f>CPU_Media!$B12</f>
        <v>3.4197543709999998</v>
      </c>
      <c r="C12" s="19"/>
      <c r="D12" s="18">
        <f>CPU_Media!D12</f>
        <v>4.2218</v>
      </c>
      <c r="E12" s="18">
        <f>CPU_Media!E12</f>
        <v>0.23453311027290744</v>
      </c>
      <c r="F12" s="20">
        <f>CPU_Media!F12</f>
        <v>0.23453311027290744</v>
      </c>
      <c r="G12" s="20"/>
      <c r="H12" s="18">
        <f>CPU_Media!H12</f>
        <v>3.2800906460000001</v>
      </c>
      <c r="I12" s="18">
        <f>CPU_Media!I12</f>
        <v>-4.0840279695047048E-2</v>
      </c>
      <c r="J12" s="20">
        <f>CPU_Media!J12</f>
        <v>4.0840279695047048E-2</v>
      </c>
      <c r="K12" s="17">
        <v>43871</v>
      </c>
      <c r="L12" s="18">
        <f>CPU_Max!B12</f>
        <v>50.24</v>
      </c>
      <c r="M12" s="18">
        <f>CPU_Max!C12</f>
        <v>0</v>
      </c>
      <c r="N12" s="18">
        <f>CPU_Max!D12</f>
        <v>50.973599999999998</v>
      </c>
      <c r="O12" s="18">
        <f>CPU_Max!E12</f>
        <v>1.4601910828025389E-2</v>
      </c>
      <c r="P12" s="20">
        <f>CPU_Max!F12</f>
        <v>1.4601910828025389E-2</v>
      </c>
      <c r="Q12" s="20">
        <f>CPU_Max!G12</f>
        <v>0</v>
      </c>
      <c r="R12" s="18">
        <f>CPU_Max!H12</f>
        <v>49.205700870000001</v>
      </c>
      <c r="S12" s="18">
        <f>CPU_Max!I12</f>
        <v>-2.0587164211783457E-2</v>
      </c>
      <c r="T12" s="20">
        <f>CPU_Max!J12</f>
        <v>2.0587164211783457E-2</v>
      </c>
      <c r="U12" s="17">
        <v>43900</v>
      </c>
      <c r="V12" s="18">
        <v>0.78</v>
      </c>
      <c r="W12" s="19"/>
      <c r="X12" s="18">
        <v>1.3885000000000001</v>
      </c>
      <c r="Y12" s="18">
        <f t="shared" si="1"/>
        <v>0.78012820512820513</v>
      </c>
      <c r="Z12" s="20">
        <f t="shared" si="0"/>
        <v>0.78012820512820513</v>
      </c>
      <c r="AA12" s="20"/>
      <c r="AB12" s="18">
        <v>1.4718035519999999</v>
      </c>
      <c r="AC12" s="18">
        <f t="shared" si="2"/>
        <v>0.88692763076923054</v>
      </c>
      <c r="AD12" s="20">
        <f t="shared" si="3"/>
        <v>0.88692763076923054</v>
      </c>
    </row>
    <row r="13" spans="1:30" x14ac:dyDescent="0.35">
      <c r="A13" s="17">
        <f>CPU_Media!A13</f>
        <v>43901</v>
      </c>
      <c r="B13" s="18">
        <f>CPU_Media!$B13</f>
        <v>3.371284588</v>
      </c>
      <c r="C13" s="19"/>
      <c r="D13" s="18">
        <f>CPU_Media!D13</f>
        <v>4.2511999999999999</v>
      </c>
      <c r="E13" s="18">
        <f>CPU_Media!E13</f>
        <v>0.26100300613363703</v>
      </c>
      <c r="F13" s="20">
        <f>CPU_Media!F13</f>
        <v>0.26100300613363703</v>
      </c>
      <c r="G13" s="20"/>
      <c r="H13" s="18">
        <f>CPU_Media!H13</f>
        <v>3.1720421139999999</v>
      </c>
      <c r="I13" s="18">
        <f>CPU_Media!I13</f>
        <v>-5.9099867958106671E-2</v>
      </c>
      <c r="J13" s="20">
        <f>CPU_Media!J13</f>
        <v>5.9099867958106671E-2</v>
      </c>
      <c r="K13" s="17">
        <v>43872</v>
      </c>
      <c r="L13" s="18">
        <f>CPU_Max!B13</f>
        <v>57.63</v>
      </c>
      <c r="M13" s="18">
        <f>CPU_Max!C13</f>
        <v>0</v>
      </c>
      <c r="N13" s="18">
        <f>CPU_Max!D13</f>
        <v>50.832299999999996</v>
      </c>
      <c r="O13" s="18">
        <f>CPU_Max!E13</f>
        <v>-0.11795419052576793</v>
      </c>
      <c r="P13" s="20">
        <f>CPU_Max!F13</f>
        <v>0.11795419052576793</v>
      </c>
      <c r="Q13" s="20">
        <f>CPU_Max!G13</f>
        <v>0</v>
      </c>
      <c r="R13" s="18">
        <f>CPU_Max!H13</f>
        <v>52.913435970000002</v>
      </c>
      <c r="S13" s="18">
        <f>CPU_Max!I13</f>
        <v>-8.1842166059344093E-2</v>
      </c>
      <c r="T13" s="20">
        <f>CPU_Max!J13</f>
        <v>8.1842166059344093E-2</v>
      </c>
      <c r="U13" s="17">
        <v>43901</v>
      </c>
      <c r="V13" s="18">
        <v>0.74</v>
      </c>
      <c r="W13" s="19"/>
      <c r="X13" s="18">
        <v>1.3907</v>
      </c>
      <c r="Y13" s="18">
        <f t="shared" si="1"/>
        <v>0.87932432432432439</v>
      </c>
      <c r="Z13" s="20">
        <f t="shared" si="0"/>
        <v>0.87932432432432439</v>
      </c>
      <c r="AA13" s="20"/>
      <c r="AB13" s="18">
        <v>1.480131088</v>
      </c>
      <c r="AC13" s="18">
        <f t="shared" si="2"/>
        <v>1.0001771459459461</v>
      </c>
      <c r="AD13" s="20">
        <f t="shared" si="3"/>
        <v>1.0001771459459461</v>
      </c>
    </row>
    <row r="14" spans="1:30" x14ac:dyDescent="0.35">
      <c r="A14" s="17">
        <f>CPU_Media!A14</f>
        <v>43902</v>
      </c>
      <c r="B14" s="18">
        <f>CPU_Media!$B14</f>
        <v>3.520412876</v>
      </c>
      <c r="C14" s="19"/>
      <c r="D14" s="18">
        <f>CPU_Media!D14</f>
        <v>4.2808999999999999</v>
      </c>
      <c r="E14" s="18">
        <f>CPU_Media!E14</f>
        <v>0.21602214023943933</v>
      </c>
      <c r="F14" s="20">
        <f>CPU_Media!F14</f>
        <v>0.21602214023943933</v>
      </c>
      <c r="G14" s="20"/>
      <c r="H14" s="18">
        <f>CPU_Media!H14</f>
        <v>2.8293140330000002</v>
      </c>
      <c r="I14" s="18">
        <f>CPU_Media!I14</f>
        <v>-0.19631187231233152</v>
      </c>
      <c r="J14" s="20">
        <f>CPU_Media!J14</f>
        <v>0.19631187231233152</v>
      </c>
      <c r="K14" s="17">
        <v>43873</v>
      </c>
      <c r="L14" s="18">
        <f>CPU_Max!B14</f>
        <v>65.510000000000005</v>
      </c>
      <c r="M14" s="18">
        <f>CPU_Max!C14</f>
        <v>0</v>
      </c>
      <c r="N14" s="18">
        <f>CPU_Max!D14</f>
        <v>50.691400000000002</v>
      </c>
      <c r="O14" s="18">
        <f>CPU_Max!E14</f>
        <v>-0.22620363303312474</v>
      </c>
      <c r="P14" s="20">
        <f>CPU_Max!F14</f>
        <v>0.22620363303312474</v>
      </c>
      <c r="Q14" s="20">
        <f>CPU_Max!G14</f>
        <v>0</v>
      </c>
      <c r="R14" s="18">
        <f>CPU_Max!H14</f>
        <v>45.18636858</v>
      </c>
      <c r="S14" s="18">
        <f>CPU_Max!I14</f>
        <v>-0.31023708471989014</v>
      </c>
      <c r="T14" s="20">
        <f>CPU_Max!J14</f>
        <v>0.31023708471989014</v>
      </c>
      <c r="U14" s="17">
        <v>43902</v>
      </c>
      <c r="V14" s="18">
        <v>0.82</v>
      </c>
      <c r="W14" s="19"/>
      <c r="X14" s="18">
        <v>1.393</v>
      </c>
      <c r="Y14" s="18">
        <f t="shared" si="1"/>
        <v>0.69878048780487811</v>
      </c>
      <c r="Z14" s="20">
        <f t="shared" si="0"/>
        <v>0.69878048780487811</v>
      </c>
      <c r="AA14" s="20"/>
      <c r="AB14" s="18">
        <v>1.4313711659999999</v>
      </c>
      <c r="AC14" s="18">
        <f t="shared" si="2"/>
        <v>0.74557459268292681</v>
      </c>
      <c r="AD14" s="20">
        <f t="shared" si="3"/>
        <v>0.74557459268292681</v>
      </c>
    </row>
    <row r="15" spans="1:30" x14ac:dyDescent="0.35">
      <c r="A15" s="17">
        <f>CPU_Media!A15</f>
        <v>43903</v>
      </c>
      <c r="B15" s="18">
        <f>CPU_Media!$B15</f>
        <v>3.339349195</v>
      </c>
      <c r="C15" s="19"/>
      <c r="D15" s="18">
        <f>CPU_Media!D15</f>
        <v>4.3108000000000004</v>
      </c>
      <c r="E15" s="18">
        <f>CPU_Media!E15</f>
        <v>0.29091021880986612</v>
      </c>
      <c r="F15" s="20">
        <f>CPU_Media!F15</f>
        <v>0.29091021880986612</v>
      </c>
      <c r="G15" s="20"/>
      <c r="H15" s="18">
        <f>CPU_Media!H15</f>
        <v>3.186741601</v>
      </c>
      <c r="I15" s="18">
        <f>CPU_Media!I15</f>
        <v>-4.5699801095524545E-2</v>
      </c>
      <c r="J15" s="20">
        <f>CPU_Media!J15</f>
        <v>4.5699801095524545E-2</v>
      </c>
      <c r="K15" s="17">
        <v>43874</v>
      </c>
      <c r="L15" s="18">
        <f>CPU_Max!B15</f>
        <v>47.34</v>
      </c>
      <c r="M15" s="18">
        <f>CPU_Max!C15</f>
        <v>0</v>
      </c>
      <c r="N15" s="18">
        <f>CPU_Max!D15</f>
        <v>50.550899999999999</v>
      </c>
      <c r="O15" s="18">
        <f>CPU_Max!E15</f>
        <v>6.7826362484157049E-2</v>
      </c>
      <c r="P15" s="20">
        <f>CPU_Max!F15</f>
        <v>6.7826362484157049E-2</v>
      </c>
      <c r="Q15" s="20">
        <f>CPU_Max!G15</f>
        <v>0</v>
      </c>
      <c r="R15" s="18">
        <f>CPU_Max!H15</f>
        <v>78.255556540000001</v>
      </c>
      <c r="S15" s="18">
        <f>CPU_Max!I15</f>
        <v>0.65305358132657365</v>
      </c>
      <c r="T15" s="20">
        <f>CPU_Max!J15</f>
        <v>0.65305358132657365</v>
      </c>
      <c r="U15" s="17">
        <v>43903</v>
      </c>
      <c r="V15" s="18">
        <v>0.78</v>
      </c>
      <c r="W15" s="19"/>
      <c r="X15" s="18">
        <v>1.3952</v>
      </c>
      <c r="Y15" s="18">
        <f t="shared" si="1"/>
        <v>0.78871794871794865</v>
      </c>
      <c r="Z15" s="20">
        <f t="shared" si="0"/>
        <v>0.78871794871794865</v>
      </c>
      <c r="AA15" s="20"/>
      <c r="AB15" s="18">
        <v>1.422232277</v>
      </c>
      <c r="AC15" s="18">
        <f t="shared" si="2"/>
        <v>0.82337471410256402</v>
      </c>
      <c r="AD15" s="20">
        <f t="shared" si="3"/>
        <v>0.82337471410256402</v>
      </c>
    </row>
    <row r="16" spans="1:30" x14ac:dyDescent="0.35">
      <c r="A16" s="17">
        <f>CPU_Media!A16</f>
        <v>43904</v>
      </c>
      <c r="B16" s="18">
        <f>CPU_Media!$B16</f>
        <v>3.1872419519999999</v>
      </c>
      <c r="C16" s="19"/>
      <c r="D16" s="18">
        <f>CPU_Media!D16</f>
        <v>4.3407999999999998</v>
      </c>
      <c r="E16" s="18">
        <f>CPU_Media!E16</f>
        <v>0.36192986455770643</v>
      </c>
      <c r="F16" s="20">
        <f>CPU_Media!F16</f>
        <v>0.36192986455770643</v>
      </c>
      <c r="G16" s="20"/>
      <c r="H16" s="18">
        <f>CPU_Media!H16</f>
        <v>3.1001405310000001</v>
      </c>
      <c r="I16" s="18">
        <f>CPU_Media!I16</f>
        <v>-2.7328148384010681E-2</v>
      </c>
      <c r="J16" s="20">
        <f>CPU_Media!J16</f>
        <v>2.7328148384010681E-2</v>
      </c>
      <c r="K16" s="17">
        <v>43875</v>
      </c>
      <c r="L16" s="18">
        <f>CPU_Max!B16</f>
        <v>52.58</v>
      </c>
      <c r="M16" s="18">
        <f>CPU_Max!C16</f>
        <v>0</v>
      </c>
      <c r="N16" s="18">
        <f>CPU_Max!D16</f>
        <v>50.410699999999999</v>
      </c>
      <c r="O16" s="18">
        <f>CPU_Max!E16</f>
        <v>-4.1257131989349563E-2</v>
      </c>
      <c r="P16" s="20">
        <f>CPU_Max!F16</f>
        <v>4.1257131989349563E-2</v>
      </c>
      <c r="Q16" s="20">
        <f>CPU_Max!G16</f>
        <v>0</v>
      </c>
      <c r="R16" s="18">
        <f>CPU_Max!H16</f>
        <v>65.121280709999994</v>
      </c>
      <c r="S16" s="18">
        <f>CPU_Max!I16</f>
        <v>0.23851808120958531</v>
      </c>
      <c r="T16" s="20">
        <f>CPU_Max!J16</f>
        <v>0.23851808120958531</v>
      </c>
      <c r="U16" s="17">
        <v>43904</v>
      </c>
      <c r="V16" s="18">
        <v>0.79</v>
      </c>
      <c r="W16" s="19"/>
      <c r="X16" s="18">
        <v>1.3974</v>
      </c>
      <c r="Y16" s="18">
        <f t="shared" si="1"/>
        <v>0.76886075949367072</v>
      </c>
      <c r="Z16" s="20">
        <f t="shared" si="0"/>
        <v>0.76886075949367072</v>
      </c>
      <c r="AA16" s="20"/>
      <c r="AB16" s="18">
        <v>1.4431215180000001</v>
      </c>
      <c r="AC16" s="18">
        <f t="shared" si="2"/>
        <v>0.8267360987341773</v>
      </c>
      <c r="AD16" s="20">
        <f t="shared" si="3"/>
        <v>0.8267360987341773</v>
      </c>
    </row>
    <row r="17" spans="1:30" x14ac:dyDescent="0.35">
      <c r="A17" s="17">
        <f>CPU_Media!A17</f>
        <v>43905</v>
      </c>
      <c r="B17" s="18">
        <f>CPU_Media!$B17</f>
        <v>3.1649003150000001</v>
      </c>
      <c r="C17" s="19"/>
      <c r="D17" s="18">
        <f>CPU_Media!D17</f>
        <v>4.3711000000000002</v>
      </c>
      <c r="E17" s="18">
        <f>CPU_Media!E17</f>
        <v>0.38111774935950865</v>
      </c>
      <c r="F17" s="20">
        <f>CPU_Media!F17</f>
        <v>0.38111774935950865</v>
      </c>
      <c r="G17" s="20"/>
      <c r="H17" s="18">
        <f>CPU_Media!H17</f>
        <v>3.385785066</v>
      </c>
      <c r="I17" s="18">
        <f>CPU_Media!I17</f>
        <v>6.9792008915136969E-2</v>
      </c>
      <c r="J17" s="20">
        <f>CPU_Media!J17</f>
        <v>6.9792008915136969E-2</v>
      </c>
      <c r="K17" s="17">
        <v>43876</v>
      </c>
      <c r="L17" s="18">
        <f>CPU_Max!B17</f>
        <v>67.06</v>
      </c>
      <c r="M17" s="18">
        <f>CPU_Max!C17</f>
        <v>0</v>
      </c>
      <c r="N17" s="18">
        <f>CPU_Max!D17</f>
        <v>50.270899999999997</v>
      </c>
      <c r="O17" s="18">
        <f>CPU_Max!E17</f>
        <v>-0.25035937966000604</v>
      </c>
      <c r="P17" s="20">
        <f>CPU_Max!F17</f>
        <v>0.25035937966000604</v>
      </c>
      <c r="Q17" s="20">
        <f>CPU_Max!G17</f>
        <v>0</v>
      </c>
      <c r="R17" s="18">
        <f>CPU_Max!H17</f>
        <v>68.057548990000001</v>
      </c>
      <c r="S17" s="18">
        <f>CPU_Max!I17</f>
        <v>1.487546957948104E-2</v>
      </c>
      <c r="T17" s="20">
        <f>CPU_Max!J17</f>
        <v>1.487546957948104E-2</v>
      </c>
      <c r="U17" s="17">
        <v>43905</v>
      </c>
      <c r="V17" s="18">
        <v>0.79</v>
      </c>
      <c r="W17" s="19"/>
      <c r="X17" s="18">
        <v>1.3996</v>
      </c>
      <c r="Y17" s="18">
        <f t="shared" si="1"/>
        <v>0.77164556962025299</v>
      </c>
      <c r="Z17" s="20">
        <f t="shared" si="0"/>
        <v>0.77164556962025299</v>
      </c>
      <c r="AA17" s="20"/>
      <c r="AB17" s="18">
        <v>1.440541158</v>
      </c>
      <c r="AC17" s="18">
        <f t="shared" si="2"/>
        <v>0.82346982025316451</v>
      </c>
      <c r="AD17" s="20">
        <f t="shared" si="3"/>
        <v>0.82346982025316451</v>
      </c>
    </row>
    <row r="18" spans="1:30" x14ac:dyDescent="0.35">
      <c r="A18" s="17">
        <f>CPU_Media!A18</f>
        <v>43906</v>
      </c>
      <c r="B18" s="18">
        <f>CPU_Media!$B18</f>
        <v>3.1801425820000002</v>
      </c>
      <c r="C18" s="19"/>
      <c r="D18" s="18">
        <f>CPU_Media!D18</f>
        <v>4.4016000000000002</v>
      </c>
      <c r="E18" s="18">
        <f>CPU_Media!E18</f>
        <v>0.38408888485491177</v>
      </c>
      <c r="F18" s="20">
        <f>CPU_Media!F18</f>
        <v>0.38408888485491177</v>
      </c>
      <c r="G18" s="20"/>
      <c r="H18" s="18">
        <f>CPU_Media!H18</f>
        <v>3.271507519</v>
      </c>
      <c r="I18" s="18">
        <f>CPU_Media!I18</f>
        <v>2.8729824101955882E-2</v>
      </c>
      <c r="J18" s="20">
        <f>CPU_Media!J18</f>
        <v>2.8729824101955882E-2</v>
      </c>
      <c r="K18" s="17">
        <v>43877</v>
      </c>
      <c r="L18" s="18">
        <f>CPU_Max!B18</f>
        <v>76.16</v>
      </c>
      <c r="M18" s="18">
        <f>CPU_Max!C18</f>
        <v>0</v>
      </c>
      <c r="N18" s="18">
        <f>CPU_Max!D18</f>
        <v>50.131599999999999</v>
      </c>
      <c r="O18" s="18">
        <f>CPU_Max!E18</f>
        <v>-0.34175945378151257</v>
      </c>
      <c r="P18" s="20">
        <f>CPU_Max!F18</f>
        <v>0.34175945378151257</v>
      </c>
      <c r="Q18" s="20">
        <f>CPU_Max!G18</f>
        <v>0</v>
      </c>
      <c r="R18" s="18">
        <f>CPU_Max!H18</f>
        <v>54.100162390000001</v>
      </c>
      <c r="S18" s="18">
        <f>CPU_Max!I18</f>
        <v>-0.28965122912289909</v>
      </c>
      <c r="T18" s="20">
        <f>CPU_Max!J18</f>
        <v>0.28965122912289909</v>
      </c>
      <c r="U18" s="17">
        <v>43906</v>
      </c>
      <c r="V18" s="18">
        <v>0.82</v>
      </c>
      <c r="W18" s="19"/>
      <c r="X18" s="18">
        <v>1.4017999999999999</v>
      </c>
      <c r="Y18" s="18">
        <f t="shared" si="1"/>
        <v>0.70951219512195129</v>
      </c>
      <c r="Z18" s="20">
        <f t="shared" si="0"/>
        <v>0.70951219512195129</v>
      </c>
      <c r="AA18" s="20"/>
      <c r="AB18" s="18">
        <v>1.4347738889999999</v>
      </c>
      <c r="AC18" s="18">
        <f t="shared" si="2"/>
        <v>0.74972425487804872</v>
      </c>
      <c r="AD18" s="20">
        <f t="shared" si="3"/>
        <v>0.74972425487804872</v>
      </c>
    </row>
    <row r="19" spans="1:30" x14ac:dyDescent="0.35">
      <c r="A19" s="17">
        <f>CPU_Media!A19</f>
        <v>43907</v>
      </c>
      <c r="B19" s="18">
        <f>CPU_Media!$B19</f>
        <v>3.3076863840000001</v>
      </c>
      <c r="C19" s="19"/>
      <c r="D19" s="18">
        <f>CPU_Media!D19</f>
        <v>4.4322999999999997</v>
      </c>
      <c r="E19" s="18">
        <f>CPU_Media!E19</f>
        <v>0.34000007420292344</v>
      </c>
      <c r="F19" s="20">
        <f>CPU_Media!F19</f>
        <v>0.34000007420292344</v>
      </c>
      <c r="G19" s="20"/>
      <c r="H19" s="18">
        <f>CPU_Media!H19</f>
        <v>3.762555517</v>
      </c>
      <c r="I19" s="18">
        <f>CPU_Media!I19</f>
        <v>0.13751882137324173</v>
      </c>
      <c r="J19" s="20">
        <f>CPU_Media!J19</f>
        <v>0.13751882137324173</v>
      </c>
      <c r="K19" s="17">
        <v>43878</v>
      </c>
      <c r="L19" s="18">
        <f>CPU_Max!B19</f>
        <v>73.180000000000007</v>
      </c>
      <c r="M19" s="18">
        <f>CPU_Max!C19</f>
        <v>0</v>
      </c>
      <c r="N19" s="18">
        <f>CPU_Max!D19</f>
        <v>49.992600000000003</v>
      </c>
      <c r="O19" s="18">
        <f>CPU_Max!E19</f>
        <v>-0.31685433178464062</v>
      </c>
      <c r="P19" s="20">
        <f>CPU_Max!F19</f>
        <v>0.31685433178464062</v>
      </c>
      <c r="Q19" s="20">
        <f>CPU_Max!G19</f>
        <v>0</v>
      </c>
      <c r="R19" s="18">
        <f>CPU_Max!H19</f>
        <v>50.826843080000003</v>
      </c>
      <c r="S19" s="18">
        <f>CPU_Max!I19</f>
        <v>-0.30545445367586777</v>
      </c>
      <c r="T19" s="20">
        <f>CPU_Max!J19</f>
        <v>0.30545445367586777</v>
      </c>
      <c r="U19" s="17">
        <v>43907</v>
      </c>
      <c r="V19" s="18">
        <v>0.82</v>
      </c>
      <c r="W19" s="19"/>
      <c r="X19" s="18">
        <v>1.4040999999999999</v>
      </c>
      <c r="Y19" s="18">
        <f t="shared" si="1"/>
        <v>0.71231707317073167</v>
      </c>
      <c r="Z19" s="20">
        <f t="shared" si="0"/>
        <v>0.71231707317073167</v>
      </c>
      <c r="AA19" s="20"/>
      <c r="AB19" s="18">
        <v>1.471748662</v>
      </c>
      <c r="AC19" s="18">
        <f t="shared" si="2"/>
        <v>0.79481544146341476</v>
      </c>
      <c r="AD19" s="20">
        <f t="shared" si="3"/>
        <v>0.79481544146341476</v>
      </c>
    </row>
    <row r="20" spans="1:30" x14ac:dyDescent="0.35">
      <c r="A20" s="17">
        <f>CPU_Media!A20</f>
        <v>43908</v>
      </c>
      <c r="B20" s="18">
        <f>CPU_Media!$B20</f>
        <v>3.1335257080000001</v>
      </c>
      <c r="C20" s="19"/>
      <c r="D20" s="18">
        <f>CPU_Media!D20</f>
        <v>4.4631999999999996</v>
      </c>
      <c r="E20" s="18">
        <f>CPU_Media!E20</f>
        <v>0.42433808301150838</v>
      </c>
      <c r="F20" s="20">
        <f>CPU_Media!F20</f>
        <v>0.42433808301150838</v>
      </c>
      <c r="G20" s="20"/>
      <c r="H20" s="18">
        <f>CPU_Media!H20</f>
        <v>3.3059286120000002</v>
      </c>
      <c r="I20" s="18">
        <f>CPU_Media!I20</f>
        <v>5.5018825459082571E-2</v>
      </c>
      <c r="J20" s="20">
        <f>CPU_Media!J20</f>
        <v>5.5018825459082571E-2</v>
      </c>
      <c r="K20" s="17">
        <v>43879</v>
      </c>
      <c r="L20" s="18">
        <f>CPU_Max!B20</f>
        <v>70.430000000000007</v>
      </c>
      <c r="M20" s="18">
        <f>CPU_Max!C20</f>
        <v>0</v>
      </c>
      <c r="N20" s="18">
        <f>CPU_Max!D20</f>
        <v>49.853999999999999</v>
      </c>
      <c r="O20" s="18">
        <f>CPU_Max!E20</f>
        <v>-0.29214823228737763</v>
      </c>
      <c r="P20" s="20">
        <f>CPU_Max!F20</f>
        <v>0.29214823228737763</v>
      </c>
      <c r="Q20" s="20">
        <f>CPU_Max!G20</f>
        <v>0</v>
      </c>
      <c r="R20" s="18">
        <f>CPU_Max!H20</f>
        <v>62.768114189999999</v>
      </c>
      <c r="S20" s="18">
        <f>CPU_Max!I20</f>
        <v>-0.1087872470538124</v>
      </c>
      <c r="T20" s="20">
        <f>CPU_Max!J20</f>
        <v>0.1087872470538124</v>
      </c>
      <c r="U20" s="17">
        <v>43908</v>
      </c>
      <c r="V20" s="18">
        <v>0.75</v>
      </c>
      <c r="W20" s="19"/>
      <c r="X20" s="18">
        <v>1.4063000000000001</v>
      </c>
      <c r="Y20" s="18">
        <f t="shared" si="1"/>
        <v>0.87506666666666677</v>
      </c>
      <c r="Z20" s="20">
        <f t="shared" si="0"/>
        <v>0.87506666666666677</v>
      </c>
      <c r="AA20" s="20"/>
      <c r="AB20" s="18">
        <v>1.4187442889999999</v>
      </c>
      <c r="AC20" s="18">
        <f t="shared" si="2"/>
        <v>0.89165905199999995</v>
      </c>
      <c r="AD20" s="20">
        <f t="shared" si="3"/>
        <v>0.89165905199999995</v>
      </c>
    </row>
    <row r="21" spans="1:30" x14ac:dyDescent="0.35">
      <c r="A21" s="17">
        <f>CPU_Media!A21</f>
        <v>43909</v>
      </c>
      <c r="B21" s="18">
        <f>CPU_Media!$B21</f>
        <v>3.3084709590000001</v>
      </c>
      <c r="C21" s="19"/>
      <c r="D21" s="18">
        <f>CPU_Media!D21</f>
        <v>4.4943999999999997</v>
      </c>
      <c r="E21" s="18">
        <f>CPU_Media!E21</f>
        <v>0.35845230491563751</v>
      </c>
      <c r="F21" s="20">
        <f>CPU_Media!F21</f>
        <v>0.35845230491563751</v>
      </c>
      <c r="G21" s="20"/>
      <c r="H21" s="18">
        <f>CPU_Media!H21</f>
        <v>3.055616911</v>
      </c>
      <c r="I21" s="18">
        <f>CPU_Media!I21</f>
        <v>-7.6426255854585581E-2</v>
      </c>
      <c r="J21" s="20">
        <f>CPU_Media!J21</f>
        <v>7.6426255854585581E-2</v>
      </c>
      <c r="K21" s="17">
        <v>43880</v>
      </c>
      <c r="L21" s="18">
        <f>CPU_Max!B21</f>
        <v>63.33</v>
      </c>
      <c r="M21" s="18">
        <f>CPU_Max!C21</f>
        <v>0</v>
      </c>
      <c r="N21" s="18">
        <f>CPU_Max!D21</f>
        <v>49.715800000000002</v>
      </c>
      <c r="O21" s="18">
        <f>CPU_Max!E21</f>
        <v>-0.2149723669666824</v>
      </c>
      <c r="P21" s="20">
        <f>CPU_Max!F21</f>
        <v>0.2149723669666824</v>
      </c>
      <c r="Q21" s="20">
        <f>CPU_Max!G21</f>
        <v>0</v>
      </c>
      <c r="R21" s="18">
        <f>CPU_Max!H21</f>
        <v>69.768785690000001</v>
      </c>
      <c r="S21" s="18">
        <f>CPU_Max!I21</f>
        <v>0.10167038828359393</v>
      </c>
      <c r="T21" s="20">
        <f>CPU_Max!J21</f>
        <v>0.10167038828359393</v>
      </c>
      <c r="U21" s="17">
        <v>43909</v>
      </c>
      <c r="V21" s="18">
        <v>0.81</v>
      </c>
      <c r="W21" s="19"/>
      <c r="X21" s="18">
        <v>1.4086000000000001</v>
      </c>
      <c r="Y21" s="18">
        <f t="shared" si="1"/>
        <v>0.73901234567901231</v>
      </c>
      <c r="Z21" s="20">
        <f t="shared" si="0"/>
        <v>0.73901234567901231</v>
      </c>
      <c r="AA21" s="20"/>
      <c r="AB21" s="18">
        <v>1.438422002</v>
      </c>
      <c r="AC21" s="18">
        <f t="shared" si="2"/>
        <v>0.77582963209876532</v>
      </c>
      <c r="AD21" s="20">
        <f t="shared" si="3"/>
        <v>0.77582963209876532</v>
      </c>
    </row>
    <row r="22" spans="1:30" x14ac:dyDescent="0.35">
      <c r="A22" s="17">
        <f>CPU_Media!A22</f>
        <v>43910</v>
      </c>
      <c r="B22" s="18">
        <f>CPU_Media!$B22</f>
        <v>3.2610082199999999</v>
      </c>
      <c r="C22" s="19"/>
      <c r="D22" s="18">
        <f>CPU_Media!D22</f>
        <v>4.5256999999999996</v>
      </c>
      <c r="E22" s="18">
        <f>CPU_Media!E22</f>
        <v>0.3878223220179432</v>
      </c>
      <c r="F22" s="20">
        <f>CPU_Media!F22</f>
        <v>0.3878223220179432</v>
      </c>
      <c r="G22" s="20"/>
      <c r="H22" s="18">
        <f>CPU_Media!H22</f>
        <v>2.8852832670000002</v>
      </c>
      <c r="I22" s="18">
        <f>CPU_Media!I22</f>
        <v>-0.11521741978313681</v>
      </c>
      <c r="J22" s="20">
        <f>CPU_Media!J22</f>
        <v>0.11521741978313681</v>
      </c>
      <c r="K22" s="17">
        <v>43881</v>
      </c>
      <c r="L22" s="18">
        <f>CPU_Max!B22</f>
        <v>50.27</v>
      </c>
      <c r="M22" s="18">
        <f>CPU_Max!C22</f>
        <v>0</v>
      </c>
      <c r="N22" s="18">
        <f>CPU_Max!D22</f>
        <v>49.5779</v>
      </c>
      <c r="O22" s="18">
        <f>CPU_Max!E22</f>
        <v>-1.3767654664810095E-2</v>
      </c>
      <c r="P22" s="20">
        <f>CPU_Max!F22</f>
        <v>1.3767654664810095E-2</v>
      </c>
      <c r="Q22" s="20">
        <f>CPU_Max!G22</f>
        <v>0</v>
      </c>
      <c r="R22" s="18">
        <f>CPU_Max!H22</f>
        <v>57.943523669999998</v>
      </c>
      <c r="S22" s="18">
        <f>CPU_Max!I22</f>
        <v>0.15264618400636551</v>
      </c>
      <c r="T22" s="20">
        <f>CPU_Max!J22</f>
        <v>0.15264618400636551</v>
      </c>
      <c r="U22" s="17">
        <v>43910</v>
      </c>
      <c r="V22" s="18">
        <v>0.83</v>
      </c>
      <c r="W22" s="19"/>
      <c r="X22" s="18">
        <v>1.4108000000000001</v>
      </c>
      <c r="Y22" s="18">
        <f t="shared" si="1"/>
        <v>0.69975903614457846</v>
      </c>
      <c r="Z22" s="20">
        <f t="shared" si="0"/>
        <v>0.69975903614457846</v>
      </c>
      <c r="AA22" s="20"/>
      <c r="AB22" s="18">
        <v>1.412612998</v>
      </c>
      <c r="AC22" s="18">
        <f t="shared" si="2"/>
        <v>0.70194337108433735</v>
      </c>
      <c r="AD22" s="20">
        <f t="shared" si="3"/>
        <v>0.70194337108433735</v>
      </c>
    </row>
    <row r="23" spans="1:30" x14ac:dyDescent="0.35">
      <c r="A23" s="17">
        <f>CPU_Media!A23</f>
        <v>43911</v>
      </c>
      <c r="B23" s="18">
        <f>CPU_Media!$B23</f>
        <v>3.201844822</v>
      </c>
      <c r="C23" s="19"/>
      <c r="D23" s="18">
        <f>CPU_Media!D23</f>
        <v>4.5572999999999997</v>
      </c>
      <c r="E23" s="18">
        <f>CPU_Media!E23</f>
        <v>0.42333568719090153</v>
      </c>
      <c r="F23" s="20">
        <f>CPU_Media!F23</f>
        <v>0.42333568719090153</v>
      </c>
      <c r="G23" s="20"/>
      <c r="H23" s="18">
        <f>CPU_Media!H23</f>
        <v>3.0759550309999999</v>
      </c>
      <c r="I23" s="18">
        <f>CPU_Media!I23</f>
        <v>-3.9317892652075595E-2</v>
      </c>
      <c r="J23" s="20">
        <f>CPU_Media!J23</f>
        <v>3.9317892652075595E-2</v>
      </c>
      <c r="K23" s="17">
        <v>43882</v>
      </c>
      <c r="L23" s="18">
        <f>CPU_Max!B23</f>
        <v>54.7</v>
      </c>
      <c r="M23" s="18">
        <f>CPU_Max!C23</f>
        <v>0</v>
      </c>
      <c r="N23" s="18">
        <f>CPU_Max!D23</f>
        <v>49.4405</v>
      </c>
      <c r="O23" s="18">
        <f>CPU_Max!E23</f>
        <v>-9.6151736745886701E-2</v>
      </c>
      <c r="P23" s="20">
        <f>CPU_Max!F23</f>
        <v>9.6151736745886701E-2</v>
      </c>
      <c r="Q23" s="20">
        <f>CPU_Max!G23</f>
        <v>0</v>
      </c>
      <c r="R23" s="18">
        <f>CPU_Max!H23</f>
        <v>71.744459329999998</v>
      </c>
      <c r="S23" s="18">
        <f>CPU_Max!I23</f>
        <v>0.31159889085923209</v>
      </c>
      <c r="T23" s="20">
        <f>CPU_Max!J23</f>
        <v>0.31159889085923209</v>
      </c>
      <c r="U23" s="17">
        <v>43911</v>
      </c>
      <c r="V23" s="18">
        <v>0.85</v>
      </c>
      <c r="W23" s="19"/>
      <c r="X23" s="18">
        <v>1.413</v>
      </c>
      <c r="Y23" s="18">
        <f t="shared" si="1"/>
        <v>0.6623529411764707</v>
      </c>
      <c r="Z23" s="20">
        <f t="shared" si="0"/>
        <v>0.6623529411764707</v>
      </c>
      <c r="AA23" s="20"/>
      <c r="AB23" s="18">
        <v>1.3945754779999999</v>
      </c>
      <c r="AC23" s="18">
        <f t="shared" si="2"/>
        <v>0.64067703294117639</v>
      </c>
      <c r="AD23" s="20">
        <f t="shared" si="3"/>
        <v>0.64067703294117639</v>
      </c>
    </row>
    <row r="24" spans="1:30" x14ac:dyDescent="0.35">
      <c r="A24" s="17">
        <f>CPU_Media!A24</f>
        <v>43912</v>
      </c>
      <c r="B24" s="18">
        <f>CPU_Media!$B24</f>
        <v>3.1763943320000001</v>
      </c>
      <c r="C24" s="19"/>
      <c r="D24" s="18">
        <f>CPU_Media!D24</f>
        <v>4.5891000000000002</v>
      </c>
      <c r="E24" s="18">
        <f>CPU_Media!E24</f>
        <v>0.44475135022372908</v>
      </c>
      <c r="F24" s="20">
        <f>CPU_Media!F24</f>
        <v>0.44475135022372908</v>
      </c>
      <c r="G24" s="20"/>
      <c r="H24" s="18">
        <f>CPU_Media!H24</f>
        <v>3.5231421690000002</v>
      </c>
      <c r="I24" s="18">
        <f>CPU_Media!I24</f>
        <v>0.1091639767477082</v>
      </c>
      <c r="J24" s="20">
        <f>CPU_Media!J24</f>
        <v>0.1091639767477082</v>
      </c>
      <c r="K24" s="17">
        <v>43883</v>
      </c>
      <c r="L24" s="18">
        <f>CPU_Max!B24</f>
        <v>49</v>
      </c>
      <c r="M24" s="18">
        <f>CPU_Max!C24</f>
        <v>0</v>
      </c>
      <c r="N24" s="18">
        <f>CPU_Max!D24</f>
        <v>49.303400000000003</v>
      </c>
      <c r="O24" s="18">
        <f>CPU_Max!E24</f>
        <v>6.1918367346939481E-3</v>
      </c>
      <c r="P24" s="20">
        <f>CPU_Max!F24</f>
        <v>6.1918367346939481E-3</v>
      </c>
      <c r="Q24" s="20">
        <f>CPU_Max!G24</f>
        <v>0</v>
      </c>
      <c r="R24" s="18">
        <f>CPU_Max!H24</f>
        <v>60.547058100000001</v>
      </c>
      <c r="S24" s="18">
        <f>CPU_Max!I24</f>
        <v>0.23565424693877554</v>
      </c>
      <c r="T24" s="20">
        <f>CPU_Max!J24</f>
        <v>0.23565424693877554</v>
      </c>
      <c r="U24" s="17">
        <v>43912</v>
      </c>
      <c r="V24" s="18">
        <v>0.84</v>
      </c>
      <c r="W24" s="19"/>
      <c r="X24" s="18">
        <v>1.4153</v>
      </c>
      <c r="Y24" s="18">
        <f t="shared" si="1"/>
        <v>0.68488095238095248</v>
      </c>
      <c r="Z24" s="20">
        <f t="shared" si="0"/>
        <v>0.68488095238095248</v>
      </c>
      <c r="AA24" s="20"/>
      <c r="AB24" s="18">
        <v>1.4705695679999999</v>
      </c>
      <c r="AC24" s="18">
        <f t="shared" si="2"/>
        <v>0.75067805714285718</v>
      </c>
      <c r="AD24" s="20">
        <f t="shared" si="3"/>
        <v>0.75067805714285718</v>
      </c>
    </row>
    <row r="25" spans="1:30" x14ac:dyDescent="0.35">
      <c r="A25" s="17">
        <f>CPU_Media!A25</f>
        <v>43913</v>
      </c>
      <c r="B25" s="18">
        <f>CPU_Media!$B25</f>
        <v>3.2406942989999998</v>
      </c>
      <c r="C25" s="19"/>
      <c r="D25" s="18">
        <f>CPU_Media!D25</f>
        <v>4.6211000000000002</v>
      </c>
      <c r="E25" s="18">
        <f>CPU_Media!E25</f>
        <v>0.42595986342369913</v>
      </c>
      <c r="F25" s="20">
        <f>CPU_Media!F25</f>
        <v>0.42595986342369913</v>
      </c>
      <c r="G25" s="20"/>
      <c r="H25" s="18">
        <f>CPU_Media!H25</f>
        <v>3.7244397419999999</v>
      </c>
      <c r="I25" s="18">
        <f>CPU_Media!I25</f>
        <v>0.14927216157021422</v>
      </c>
      <c r="J25" s="20">
        <f>CPU_Media!J25</f>
        <v>0.14927216157021422</v>
      </c>
      <c r="K25" s="17">
        <v>43884</v>
      </c>
      <c r="L25" s="18">
        <f>CPU_Max!B25</f>
        <v>45.14</v>
      </c>
      <c r="M25" s="18">
        <f>CPU_Max!C25</f>
        <v>0</v>
      </c>
      <c r="N25" s="18">
        <f>CPU_Max!D25</f>
        <v>49.166699999999999</v>
      </c>
      <c r="O25" s="18">
        <f>CPU_Max!E25</f>
        <v>8.9204696499778427E-2</v>
      </c>
      <c r="P25" s="20">
        <f>CPU_Max!F25</f>
        <v>8.9204696499778427E-2</v>
      </c>
      <c r="Q25" s="20">
        <f>CPU_Max!G25</f>
        <v>0</v>
      </c>
      <c r="R25" s="18">
        <f>CPU_Max!H25</f>
        <v>55.353963030000003</v>
      </c>
      <c r="S25" s="18">
        <f>CPU_Max!I25</f>
        <v>0.22627299579087287</v>
      </c>
      <c r="T25" s="20">
        <f>CPU_Max!J25</f>
        <v>0.22627299579087287</v>
      </c>
      <c r="U25" s="17">
        <v>43913</v>
      </c>
      <c r="V25" s="18">
        <v>0.8</v>
      </c>
      <c r="W25" s="19"/>
      <c r="X25" s="18">
        <v>1.4175</v>
      </c>
      <c r="Y25" s="18">
        <f t="shared" si="1"/>
        <v>0.77187499999999987</v>
      </c>
      <c r="Z25" s="20">
        <f t="shared" si="0"/>
        <v>0.77187499999999987</v>
      </c>
      <c r="AA25" s="20"/>
      <c r="AB25" s="18">
        <v>1.889012803</v>
      </c>
      <c r="AC25" s="18">
        <f t="shared" si="2"/>
        <v>1.3612660037499997</v>
      </c>
      <c r="AD25" s="20">
        <f t="shared" si="3"/>
        <v>1.3612660037499997</v>
      </c>
    </row>
    <row r="26" spans="1:30" x14ac:dyDescent="0.35">
      <c r="A26" s="17">
        <f>CPU_Media!A26</f>
        <v>43914</v>
      </c>
      <c r="B26" s="18">
        <f>CPU_Media!$B26</f>
        <v>3.457052853</v>
      </c>
      <c r="C26" s="19"/>
      <c r="D26" s="18">
        <f>CPU_Media!D26</f>
        <v>4.6532999999999998</v>
      </c>
      <c r="E26" s="18">
        <f>CPU_Media!E26</f>
        <v>0.34603091068217456</v>
      </c>
      <c r="F26" s="20">
        <f>CPU_Media!F26</f>
        <v>0.34603091068217456</v>
      </c>
      <c r="G26" s="20"/>
      <c r="H26" s="18">
        <f>CPU_Media!H26</f>
        <v>3.5078415509999998</v>
      </c>
      <c r="I26" s="18">
        <f>CPU_Media!I26</f>
        <v>1.4691328180281037E-2</v>
      </c>
      <c r="J26" s="20">
        <f>CPU_Media!J26</f>
        <v>1.4691328180281037E-2</v>
      </c>
      <c r="K26" s="17">
        <v>43885</v>
      </c>
      <c r="L26" s="18">
        <f>CPU_Max!B26</f>
        <v>47.45</v>
      </c>
      <c r="M26" s="18">
        <f>CPU_Max!C26</f>
        <v>0</v>
      </c>
      <c r="N26" s="18">
        <f>CPU_Max!D26</f>
        <v>49.0304</v>
      </c>
      <c r="O26" s="18">
        <f>CPU_Max!E26</f>
        <v>3.3306638566912482E-2</v>
      </c>
      <c r="P26" s="20">
        <f>CPU_Max!F26</f>
        <v>3.3306638566912482E-2</v>
      </c>
      <c r="Q26" s="20">
        <f>CPU_Max!G26</f>
        <v>0</v>
      </c>
      <c r="R26" s="18">
        <f>CPU_Max!H26</f>
        <v>69.081992360000001</v>
      </c>
      <c r="S26" s="18">
        <f>CPU_Max!I26</f>
        <v>0.45589024994731292</v>
      </c>
      <c r="T26" s="20">
        <f>CPU_Max!J26</f>
        <v>0.45589024994731292</v>
      </c>
      <c r="U26" s="17">
        <v>43914</v>
      </c>
      <c r="V26" s="18">
        <v>0.9</v>
      </c>
      <c r="W26" s="19"/>
      <c r="X26" s="18">
        <v>1.4198</v>
      </c>
      <c r="Y26" s="18">
        <f t="shared" si="1"/>
        <v>0.57755555555555549</v>
      </c>
      <c r="Z26" s="20">
        <f t="shared" si="0"/>
        <v>0.57755555555555549</v>
      </c>
      <c r="AA26" s="20"/>
      <c r="AB26" s="18">
        <v>1.5393463009999999</v>
      </c>
      <c r="AC26" s="18">
        <f t="shared" si="2"/>
        <v>0.71038477888888873</v>
      </c>
      <c r="AD26" s="20">
        <f t="shared" si="3"/>
        <v>0.71038477888888873</v>
      </c>
    </row>
    <row r="27" spans="1:30" x14ac:dyDescent="0.35">
      <c r="A27" s="17">
        <f>CPU_Media!A27</f>
        <v>43915</v>
      </c>
      <c r="B27" s="18">
        <f>CPU_Media!$B27</f>
        <v>3.3606140660000001</v>
      </c>
      <c r="C27" s="19"/>
      <c r="D27" s="18">
        <f>CPU_Media!D27</f>
        <v>4.6858000000000004</v>
      </c>
      <c r="E27" s="18">
        <f>CPU_Media!E27</f>
        <v>0.39432850900886524</v>
      </c>
      <c r="F27" s="20">
        <f>CPU_Media!F27</f>
        <v>0.39432850900886524</v>
      </c>
      <c r="G27" s="20"/>
      <c r="H27" s="18">
        <f>CPU_Media!H27</f>
        <v>3.139039709</v>
      </c>
      <c r="I27" s="18">
        <f>CPU_Media!I27</f>
        <v>-6.5932699396134747E-2</v>
      </c>
      <c r="J27" s="20">
        <f>CPU_Media!J27</f>
        <v>6.5932699396134747E-2</v>
      </c>
      <c r="K27" s="17">
        <v>43886</v>
      </c>
      <c r="L27" s="18">
        <f>CPU_Max!B27</f>
        <v>67.59</v>
      </c>
      <c r="M27" s="18">
        <f>CPU_Max!C27</f>
        <v>0</v>
      </c>
      <c r="N27" s="18">
        <f>CPU_Max!D27</f>
        <v>48.894399999999997</v>
      </c>
      <c r="O27" s="18">
        <f>CPU_Max!E27</f>
        <v>-0.27660304778813444</v>
      </c>
      <c r="P27" s="20">
        <f>CPU_Max!F27</f>
        <v>0.27660304778813444</v>
      </c>
      <c r="Q27" s="20">
        <f>CPU_Max!G27</f>
        <v>0</v>
      </c>
      <c r="R27" s="18">
        <f>CPU_Max!H27</f>
        <v>54.70719588</v>
      </c>
      <c r="S27" s="18">
        <f>CPU_Max!I27</f>
        <v>-0.19060222103861521</v>
      </c>
      <c r="T27" s="20">
        <f>CPU_Max!J27</f>
        <v>0.19060222103861521</v>
      </c>
      <c r="U27" s="17">
        <v>43915</v>
      </c>
      <c r="V27" s="18">
        <v>0.81</v>
      </c>
      <c r="W27" s="19"/>
      <c r="X27" s="18">
        <v>1.4220999999999999</v>
      </c>
      <c r="Y27" s="18">
        <f t="shared" si="1"/>
        <v>0.7556790123456788</v>
      </c>
      <c r="Z27" s="20">
        <f t="shared" si="0"/>
        <v>0.7556790123456788</v>
      </c>
      <c r="AA27" s="20"/>
      <c r="AB27" s="18">
        <v>1.4368663349999999</v>
      </c>
      <c r="AC27" s="18">
        <f t="shared" si="2"/>
        <v>0.77390905555555534</v>
      </c>
      <c r="AD27" s="20">
        <f t="shared" si="3"/>
        <v>0.77390905555555534</v>
      </c>
    </row>
    <row r="28" spans="1:30" x14ac:dyDescent="0.35">
      <c r="A28" s="17">
        <f>CPU_Media!A28</f>
        <v>43916</v>
      </c>
      <c r="B28" s="18">
        <f>CPU_Media!$B28</f>
        <v>3.3857467649999999</v>
      </c>
      <c r="C28" s="19"/>
      <c r="D28" s="18">
        <f>CPU_Media!D28</f>
        <v>4.7184999999999997</v>
      </c>
      <c r="E28" s="18">
        <f>CPU_Media!E28</f>
        <v>0.39363641982243752</v>
      </c>
      <c r="F28" s="20">
        <f>CPU_Media!F28</f>
        <v>0.39363641982243752</v>
      </c>
      <c r="G28" s="20"/>
      <c r="H28" s="18">
        <f>CPU_Media!H28</f>
        <v>2.957684129</v>
      </c>
      <c r="I28" s="18">
        <f>CPU_Media!I28</f>
        <v>-0.1264307893387295</v>
      </c>
      <c r="J28" s="20">
        <f>CPU_Media!J28</f>
        <v>0.1264307893387295</v>
      </c>
      <c r="K28" s="17">
        <v>43887</v>
      </c>
      <c r="L28" s="18">
        <f>CPU_Max!B28</f>
        <v>57.34</v>
      </c>
      <c r="M28" s="18">
        <f>CPU_Max!C28</f>
        <v>0</v>
      </c>
      <c r="N28" s="18">
        <f>CPU_Max!D28</f>
        <v>48.758899999999997</v>
      </c>
      <c r="O28" s="18">
        <f>CPU_Max!E28</f>
        <v>-0.14965294733170573</v>
      </c>
      <c r="P28" s="20">
        <f>CPU_Max!F28</f>
        <v>0.14965294733170573</v>
      </c>
      <c r="Q28" s="20">
        <f>CPU_Max!G28</f>
        <v>0</v>
      </c>
      <c r="R28" s="18">
        <f>CPU_Max!H28</f>
        <v>50.149367089999998</v>
      </c>
      <c r="S28" s="18">
        <f>CPU_Max!I28</f>
        <v>-0.12540343407743293</v>
      </c>
      <c r="T28" s="20">
        <f>CPU_Max!J28</f>
        <v>0.12540343407743293</v>
      </c>
      <c r="U28" s="17">
        <v>43916</v>
      </c>
      <c r="V28" s="18">
        <v>0.84</v>
      </c>
      <c r="W28" s="19"/>
      <c r="X28" s="18">
        <v>1.4242999999999999</v>
      </c>
      <c r="Y28" s="18">
        <f t="shared" si="1"/>
        <v>0.69559523809523804</v>
      </c>
      <c r="Z28" s="20">
        <f t="shared" si="0"/>
        <v>0.69559523809523804</v>
      </c>
      <c r="AA28" s="20"/>
      <c r="AB28" s="18">
        <v>1.491181447</v>
      </c>
      <c r="AC28" s="18">
        <f t="shared" si="2"/>
        <v>0.77521600833333337</v>
      </c>
      <c r="AD28" s="20">
        <f t="shared" si="3"/>
        <v>0.77521600833333337</v>
      </c>
    </row>
    <row r="29" spans="1:30" x14ac:dyDescent="0.35">
      <c r="A29" s="17">
        <f>CPU_Media!A29</f>
        <v>43917</v>
      </c>
      <c r="B29" s="18">
        <f>CPU_Media!$B29</f>
        <v>3.7256188730000002</v>
      </c>
      <c r="C29" s="19"/>
      <c r="D29" s="18">
        <f>CPU_Media!D29</f>
        <v>4.7514000000000003</v>
      </c>
      <c r="E29" s="18">
        <f>CPU_Media!E29</f>
        <v>0.27533174003222849</v>
      </c>
      <c r="F29" s="20">
        <f>CPU_Media!F29</f>
        <v>0.27533174003222849</v>
      </c>
      <c r="G29" s="20"/>
      <c r="H29" s="18">
        <f>CPU_Media!H29</f>
        <v>3.1733528529999999</v>
      </c>
      <c r="I29" s="18">
        <f>CPU_Media!I29</f>
        <v>-0.14823470645436582</v>
      </c>
      <c r="J29" s="20">
        <f>CPU_Media!J29</f>
        <v>0.14823470645436582</v>
      </c>
      <c r="K29" s="17">
        <v>43888</v>
      </c>
      <c r="L29" s="18">
        <f>CPU_Max!B29</f>
        <v>68.180000000000007</v>
      </c>
      <c r="M29" s="18">
        <f>CPU_Max!C29</f>
        <v>0</v>
      </c>
      <c r="N29" s="18">
        <f>CPU_Max!D29</f>
        <v>48.623699999999999</v>
      </c>
      <c r="O29" s="18">
        <f>CPU_Max!E29</f>
        <v>-0.28683338222352606</v>
      </c>
      <c r="P29" s="20">
        <f>CPU_Max!F29</f>
        <v>0.28683338222352606</v>
      </c>
      <c r="Q29" s="20">
        <f>CPU_Max!G29</f>
        <v>0</v>
      </c>
      <c r="R29" s="18">
        <f>CPU_Max!H29</f>
        <v>57.228824260000003</v>
      </c>
      <c r="S29" s="18">
        <f>CPU_Max!I29</f>
        <v>-0.1606215274273981</v>
      </c>
      <c r="T29" s="20">
        <f>CPU_Max!J29</f>
        <v>0.1606215274273981</v>
      </c>
      <c r="U29" s="17">
        <v>43917</v>
      </c>
      <c r="V29" s="18">
        <v>0.92</v>
      </c>
      <c r="W29" s="19"/>
      <c r="X29" s="18">
        <v>1.4266000000000001</v>
      </c>
      <c r="Y29" s="18">
        <f t="shared" si="1"/>
        <v>0.55065217391304355</v>
      </c>
      <c r="Z29" s="20">
        <f t="shared" si="0"/>
        <v>0.55065217391304355</v>
      </c>
      <c r="AA29" s="20"/>
      <c r="AB29" s="18">
        <v>1.4948692240000001</v>
      </c>
      <c r="AC29" s="18">
        <f t="shared" si="2"/>
        <v>0.6248578521739131</v>
      </c>
      <c r="AD29" s="20">
        <f t="shared" si="3"/>
        <v>0.6248578521739131</v>
      </c>
    </row>
    <row r="30" spans="1:30" x14ac:dyDescent="0.35">
      <c r="A30" s="17">
        <f>CPU_Media!A30</f>
        <v>43918</v>
      </c>
      <c r="B30" s="18">
        <f>CPU_Media!$B30</f>
        <v>3.3624484090000002</v>
      </c>
      <c r="C30" s="19"/>
      <c r="D30" s="18">
        <f>CPU_Media!D30</f>
        <v>4.7845000000000004</v>
      </c>
      <c r="E30" s="18">
        <f>CPU_Media!E30</f>
        <v>0.4229214602055178</v>
      </c>
      <c r="F30" s="20">
        <f>CPU_Media!F30</f>
        <v>0.4229214602055178</v>
      </c>
      <c r="G30" s="20"/>
      <c r="H30" s="18">
        <f>CPU_Media!H30</f>
        <v>3.5844925929999998</v>
      </c>
      <c r="I30" s="18">
        <f>CPU_Media!I30</f>
        <v>6.6036458256332337E-2</v>
      </c>
      <c r="J30" s="20">
        <f>CPU_Media!J30</f>
        <v>6.6036458256332337E-2</v>
      </c>
      <c r="K30" s="17">
        <v>43889</v>
      </c>
      <c r="L30" s="18">
        <f>CPU_Max!B30</f>
        <v>54.99</v>
      </c>
      <c r="M30" s="18">
        <f>CPU_Max!C30</f>
        <v>0</v>
      </c>
      <c r="N30" s="18">
        <f>CPU_Max!D30</f>
        <v>48.488900000000001</v>
      </c>
      <c r="O30" s="18">
        <f>CPU_Max!E30</f>
        <v>-0.11822331332969632</v>
      </c>
      <c r="P30" s="20">
        <f>CPU_Max!F30</f>
        <v>0.11822331332969632</v>
      </c>
      <c r="Q30" s="20">
        <f>CPU_Max!G30</f>
        <v>0</v>
      </c>
      <c r="R30" s="18">
        <f>CPU_Max!H30</f>
        <v>74.807858019999998</v>
      </c>
      <c r="S30" s="18">
        <f>CPU_Max!I30</f>
        <v>0.36039021676668476</v>
      </c>
      <c r="T30" s="20">
        <f>CPU_Max!J30</f>
        <v>0.36039021676668476</v>
      </c>
      <c r="U30" s="17">
        <v>43918</v>
      </c>
      <c r="V30" s="18">
        <v>0.93</v>
      </c>
      <c r="W30" s="19"/>
      <c r="X30" s="18">
        <v>1.4289000000000001</v>
      </c>
      <c r="Y30" s="18">
        <f t="shared" si="1"/>
        <v>0.53645161290322574</v>
      </c>
      <c r="Z30" s="20">
        <f t="shared" si="0"/>
        <v>0.53645161290322574</v>
      </c>
      <c r="AA30" s="20"/>
      <c r="AB30" s="18">
        <v>1.504505633</v>
      </c>
      <c r="AC30" s="18">
        <f t="shared" si="2"/>
        <v>0.61774799247311818</v>
      </c>
      <c r="AD30" s="20">
        <f t="shared" si="3"/>
        <v>0.61774799247311818</v>
      </c>
    </row>
    <row r="31" spans="1:30" x14ac:dyDescent="0.35">
      <c r="A31" s="17">
        <f>CPU_Media!A31</f>
        <v>43919</v>
      </c>
      <c r="B31" s="18">
        <f>CPU_Media!$B31</f>
        <v>3.386773968</v>
      </c>
      <c r="C31" s="19"/>
      <c r="D31" s="18">
        <f>CPU_Media!D31</f>
        <v>4.8178999999999998</v>
      </c>
      <c r="E31" s="18">
        <f>CPU_Media!E31</f>
        <v>0.42256319598592118</v>
      </c>
      <c r="F31" s="20">
        <f>CPU_Media!F31</f>
        <v>0.42256319598592118</v>
      </c>
      <c r="G31" s="20"/>
      <c r="H31" s="18">
        <f>CPU_Media!H31</f>
        <v>3.256076604</v>
      </c>
      <c r="I31" s="18">
        <f>CPU_Media!I31</f>
        <v>-3.8590518657252174E-2</v>
      </c>
      <c r="J31" s="20">
        <f>CPU_Media!J31</f>
        <v>3.8590518657252174E-2</v>
      </c>
      <c r="K31" s="17">
        <v>43890</v>
      </c>
      <c r="L31" s="18">
        <f>CPU_Max!B31</f>
        <v>54.05</v>
      </c>
      <c r="M31" s="18">
        <f>CPU_Max!C31</f>
        <v>0</v>
      </c>
      <c r="N31" s="18">
        <f>CPU_Max!D31</f>
        <v>48.354500000000002</v>
      </c>
      <c r="O31" s="18">
        <f>CPU_Max!E31</f>
        <v>-0.10537465309898235</v>
      </c>
      <c r="P31" s="20">
        <f>CPU_Max!F31</f>
        <v>0.10537465309898235</v>
      </c>
      <c r="Q31" s="20">
        <f>CPU_Max!G31</f>
        <v>0</v>
      </c>
      <c r="R31" s="18">
        <f>CPU_Max!H31</f>
        <v>51.475386899999997</v>
      </c>
      <c r="S31" s="18">
        <f>CPU_Max!I31</f>
        <v>-4.7633914893617034E-2</v>
      </c>
      <c r="T31" s="20">
        <f>CPU_Max!J31</f>
        <v>4.7633914893617034E-2</v>
      </c>
      <c r="U31" s="17">
        <v>43919</v>
      </c>
      <c r="V31" s="18">
        <v>0.92</v>
      </c>
      <c r="W31" s="19"/>
      <c r="X31" s="18">
        <v>1.4311</v>
      </c>
      <c r="Y31" s="18">
        <f t="shared" si="1"/>
        <v>0.55554347826086958</v>
      </c>
      <c r="Z31" s="20">
        <f t="shared" si="0"/>
        <v>0.55554347826086958</v>
      </c>
      <c r="AA31" s="20"/>
      <c r="AB31" s="18">
        <v>1.300404372</v>
      </c>
      <c r="AC31" s="18">
        <f t="shared" si="2"/>
        <v>0.41348301304347823</v>
      </c>
      <c r="AD31" s="20">
        <f t="shared" si="3"/>
        <v>0.41348301304347823</v>
      </c>
    </row>
    <row r="32" spans="1:30" x14ac:dyDescent="0.35">
      <c r="A32" s="17">
        <f>CPU_Media!A32</f>
        <v>43920</v>
      </c>
      <c r="B32" s="18">
        <f>CPU_Media!$B32</f>
        <v>3.6202876879999999</v>
      </c>
      <c r="C32" s="19"/>
      <c r="D32" s="18">
        <f>CPU_Media!D32</f>
        <v>4.8514999999999997</v>
      </c>
      <c r="E32" s="18">
        <f>CPU_Media!E32</f>
        <v>0.34008687101885365</v>
      </c>
      <c r="F32" s="20">
        <f>CPU_Media!F32</f>
        <v>0.34008687101885365</v>
      </c>
      <c r="G32" s="20"/>
      <c r="H32" s="18">
        <f>CPU_Media!H32</f>
        <v>3.0508025719999998</v>
      </c>
      <c r="I32" s="24">
        <f>CPU_Media!I32</f>
        <v>-0.15730382916463961</v>
      </c>
      <c r="J32" s="20">
        <f>CPU_Media!J32</f>
        <v>0.15730382916463961</v>
      </c>
      <c r="K32" s="17"/>
      <c r="L32" s="18">
        <f>CPU_Max!B32</f>
        <v>62.17</v>
      </c>
      <c r="M32" s="18">
        <f>CPU_Max!C32</f>
        <v>0</v>
      </c>
      <c r="N32" s="18">
        <f>CPU_Max!D32</f>
        <v>48.220399999999998</v>
      </c>
      <c r="O32" s="18">
        <f>CPU_Max!E32</f>
        <v>-0.2243783175164871</v>
      </c>
      <c r="P32" s="20">
        <f>CPU_Max!F32</f>
        <v>0.2243783175164871</v>
      </c>
      <c r="Q32" s="20">
        <f>CPU_Max!G32</f>
        <v>0</v>
      </c>
      <c r="R32" s="18">
        <f>CPU_Max!H32</f>
        <v>56.999145859999999</v>
      </c>
      <c r="S32" s="21">
        <f>CPU_Max!I32</f>
        <v>-8.3172818722856728E-2</v>
      </c>
      <c r="T32" s="20">
        <f>CPU_Max!J32</f>
        <v>8.3172818722856728E-2</v>
      </c>
      <c r="U32" s="17">
        <v>43920</v>
      </c>
      <c r="V32" s="19">
        <v>1.04</v>
      </c>
      <c r="W32" s="19"/>
      <c r="X32" s="18">
        <v>1.4334</v>
      </c>
      <c r="Y32" s="18">
        <f t="shared" si="1"/>
        <v>0.37826923076923075</v>
      </c>
      <c r="Z32" s="20">
        <f t="shared" si="0"/>
        <v>0.37826923076923075</v>
      </c>
      <c r="AA32" s="20"/>
      <c r="AB32" s="18">
        <v>1.4080901750000001</v>
      </c>
      <c r="AC32" s="18">
        <f t="shared" si="2"/>
        <v>0.35393286057692314</v>
      </c>
      <c r="AD32" s="20">
        <f t="shared" si="3"/>
        <v>0.35393286057692314</v>
      </c>
    </row>
    <row r="33" spans="1:30" x14ac:dyDescent="0.35">
      <c r="A33" s="17">
        <f>CPU_Media!A33</f>
        <v>43921</v>
      </c>
      <c r="B33" s="18">
        <f>CPU_Media!$B33</f>
        <v>3.429804104</v>
      </c>
      <c r="C33" s="19"/>
      <c r="D33" s="18">
        <f>CPU_Media!D33</f>
        <v>4.8853999999999997</v>
      </c>
      <c r="E33" s="18">
        <f>CPU_Media!E33</f>
        <v>0.42439621968567093</v>
      </c>
      <c r="F33" s="20">
        <f>CPU_Media!F33</f>
        <v>0.42439621968567093</v>
      </c>
      <c r="G33" s="20"/>
      <c r="H33" s="18">
        <f>CPU_Media!H33</f>
        <v>3.1220523760000001</v>
      </c>
      <c r="I33" s="24">
        <f>CPU_Media!I33</f>
        <v>-8.9728660491450604E-2</v>
      </c>
      <c r="J33" s="20">
        <f>CPU_Media!J33</f>
        <v>8.9728660491450604E-2</v>
      </c>
      <c r="K33" s="17"/>
      <c r="L33" s="18">
        <f>CPU_Max!B33</f>
        <v>46.74</v>
      </c>
      <c r="M33" s="18">
        <f>CPU_Max!C33</f>
        <v>0</v>
      </c>
      <c r="N33" s="18">
        <f>CPU_Max!D33</f>
        <v>48.0867</v>
      </c>
      <c r="O33" s="18">
        <f>CPU_Max!E33</f>
        <v>2.8812580231065435E-2</v>
      </c>
      <c r="P33" s="20">
        <f>CPU_Max!F33</f>
        <v>2.8812580231065435E-2</v>
      </c>
      <c r="Q33" s="20">
        <f>CPU_Max!G33</f>
        <v>0</v>
      </c>
      <c r="R33" s="18">
        <f>CPU_Max!H33</f>
        <v>66.516974160000004</v>
      </c>
      <c r="S33" s="21">
        <f>CPU_Max!I33</f>
        <v>0.42312738896020541</v>
      </c>
      <c r="T33" s="20">
        <f>CPU_Max!J33</f>
        <v>0.42312738896020541</v>
      </c>
      <c r="U33" s="17">
        <v>43921</v>
      </c>
      <c r="V33" s="19">
        <v>1.07</v>
      </c>
      <c r="W33" s="19"/>
      <c r="X33" s="18">
        <v>1.4357</v>
      </c>
      <c r="Y33" s="18">
        <f t="shared" si="1"/>
        <v>0.34177570093457932</v>
      </c>
      <c r="Z33" s="20">
        <f t="shared" si="0"/>
        <v>0.34177570093457932</v>
      </c>
      <c r="AA33" s="20"/>
      <c r="AB33" s="18">
        <v>1.3352755869999999</v>
      </c>
      <c r="AC33" s="18">
        <f t="shared" si="2"/>
        <v>0.24792110934579425</v>
      </c>
      <c r="AD33" s="20">
        <f t="shared" si="3"/>
        <v>0.24792110934579425</v>
      </c>
    </row>
    <row r="34" spans="1:30" x14ac:dyDescent="0.35">
      <c r="A34" s="17"/>
      <c r="B34" s="19"/>
      <c r="C34" s="19"/>
      <c r="D34" s="18"/>
      <c r="E34" s="18"/>
      <c r="F34" s="20"/>
      <c r="G34" s="20"/>
      <c r="H34" s="18"/>
      <c r="I34" s="21"/>
      <c r="J34" s="20"/>
      <c r="K34" s="17"/>
      <c r="L34" s="19"/>
      <c r="M34" s="19"/>
      <c r="N34" s="18"/>
      <c r="O34" s="18"/>
      <c r="P34" s="20"/>
      <c r="Q34" s="20"/>
      <c r="R34" s="18"/>
      <c r="S34" s="21"/>
      <c r="T34" s="20"/>
      <c r="U34" s="19"/>
      <c r="V34" s="19"/>
      <c r="W34" s="19"/>
      <c r="X34" s="19"/>
      <c r="Y34" s="19"/>
      <c r="Z34" s="18"/>
      <c r="AA34" s="18"/>
      <c r="AB34" s="19"/>
      <c r="AC34" s="19"/>
      <c r="AD34" s="18"/>
    </row>
    <row r="35" spans="1:30" x14ac:dyDescent="0.35">
      <c r="A35" s="19" t="s">
        <v>20</v>
      </c>
      <c r="B35" s="18">
        <f>AVERAGE(B3:B33)</f>
        <v>3.3257763442580637</v>
      </c>
      <c r="C35" s="18"/>
      <c r="D35" s="18">
        <f>AVERAGE(D3:D33)</f>
        <v>4.4101193548387094</v>
      </c>
      <c r="E35" s="18"/>
      <c r="F35" s="18"/>
      <c r="G35" s="18"/>
      <c r="H35" s="18">
        <f>AVERAGE(H3:H33)</f>
        <v>3.2451262728064512</v>
      </c>
      <c r="I35" s="18"/>
      <c r="J35" s="25"/>
      <c r="K35" s="18" t="s">
        <v>21</v>
      </c>
      <c r="L35" s="18">
        <f>AVERAGE(L3:L33)</f>
        <v>59.29129032258065</v>
      </c>
      <c r="M35" s="18"/>
      <c r="N35" s="18">
        <f>AVERAGE(N3:N33)</f>
        <v>50.14703225806452</v>
      </c>
      <c r="O35" s="18"/>
      <c r="P35" s="25"/>
      <c r="Q35" s="18"/>
      <c r="R35" s="18">
        <f>AVERAGE(R3:R33)</f>
        <v>58.585916530645157</v>
      </c>
      <c r="S35" s="18"/>
      <c r="T35" s="25"/>
      <c r="U35" s="19"/>
      <c r="V35" s="18">
        <f>AVERAGE(V3:V33)</f>
        <v>0.83483870967741947</v>
      </c>
      <c r="W35" s="18"/>
      <c r="X35" s="18">
        <f>AVERAGE(X3:X33)</f>
        <v>1.4019870967741934</v>
      </c>
      <c r="Y35" s="18"/>
      <c r="Z35" s="18"/>
      <c r="AA35" s="18"/>
      <c r="AB35" s="18">
        <f>AVERAGE(AB3:AB33)</f>
        <v>1.4422400333548384</v>
      </c>
      <c r="AC35" s="19"/>
      <c r="AD35" s="23"/>
    </row>
    <row r="36" spans="1:30" x14ac:dyDescent="0.35">
      <c r="A36" s="19" t="s">
        <v>22</v>
      </c>
      <c r="B36" s="18">
        <f>MEDIAN(B3:C33)</f>
        <v>3.3084709590000001</v>
      </c>
      <c r="C36" s="18"/>
      <c r="D36" s="18">
        <f>MEDIAN(D3:E33)</f>
        <v>2.2052756751118645</v>
      </c>
      <c r="E36" s="18"/>
      <c r="F36" s="18"/>
      <c r="G36" s="18"/>
      <c r="H36" s="18">
        <f>MEDIAN(H3:I33)</f>
        <v>1.4892930972851071</v>
      </c>
      <c r="I36" s="18"/>
      <c r="J36" s="25"/>
      <c r="K36" s="18" t="s">
        <v>23</v>
      </c>
      <c r="L36" s="18">
        <f>MEDIAN(L3:M33)</f>
        <v>22.57</v>
      </c>
      <c r="M36" s="18"/>
      <c r="N36" s="18">
        <f>MEDIAN(N3:O33)</f>
        <v>24.087952348249889</v>
      </c>
      <c r="O36" s="18"/>
      <c r="P36" s="25"/>
      <c r="Q36" s="18"/>
      <c r="R36" s="18">
        <f>MEDIAN(R3:S33)</f>
        <v>22.919711080663287</v>
      </c>
      <c r="S36" s="18"/>
      <c r="T36" s="25"/>
      <c r="U36" s="19"/>
      <c r="V36" s="18">
        <f>MEDIAN(V3:W33)</f>
        <v>0.82</v>
      </c>
      <c r="W36" s="18"/>
      <c r="X36" s="18">
        <f>MEDIAN(X3:Y33)</f>
        <v>1.1240621621621623</v>
      </c>
      <c r="Y36" s="18"/>
      <c r="Z36" s="18"/>
      <c r="AA36" s="18"/>
      <c r="AB36" s="18">
        <f>MEDIAN(AB3:AC33)</f>
        <v>1.1536280171688311</v>
      </c>
      <c r="AC36" s="19"/>
      <c r="AD36" s="18"/>
    </row>
    <row r="37" spans="1:30" x14ac:dyDescent="0.35">
      <c r="A37" s="19" t="s">
        <v>24</v>
      </c>
      <c r="B37" s="18">
        <f>_xlfn.STDEV.S(B3:C33)</f>
        <v>0.15406386396661245</v>
      </c>
      <c r="C37" s="18"/>
      <c r="D37" s="18">
        <f>_xlfn.STDEV.S(D3:E33)</f>
        <v>2.0680826002012993</v>
      </c>
      <c r="E37" s="18"/>
      <c r="F37" s="18"/>
      <c r="G37" s="18"/>
      <c r="H37" s="18">
        <f>_xlfn.STDEV.S(H3:I33)</f>
        <v>1.6555757442620733</v>
      </c>
      <c r="I37" s="18"/>
      <c r="J37" s="25"/>
      <c r="K37" s="18" t="s">
        <v>25</v>
      </c>
      <c r="L37" s="18">
        <f>_xlfn.STDEV.S(L3:M33)</f>
        <v>30.570537708821082</v>
      </c>
      <c r="M37" s="18"/>
      <c r="N37" s="18">
        <f>_xlfn.STDEV.S(N3:O33)</f>
        <v>25.362116353367977</v>
      </c>
      <c r="O37" s="18"/>
      <c r="P37" s="25"/>
      <c r="Q37" s="18"/>
      <c r="R37" s="18">
        <f>_xlfn.STDEV.S(R3:S33)</f>
        <v>30.317740524963543</v>
      </c>
      <c r="S37" s="18"/>
      <c r="T37" s="25"/>
      <c r="U37" s="18">
        <f>_xlfn.STDEV.S(U3:V33)</f>
        <v>22131.791228423444</v>
      </c>
      <c r="V37" s="18">
        <f>_xlfn.STDEV.S(V3:W33)</f>
        <v>7.460433265979198E-2</v>
      </c>
      <c r="W37" s="18"/>
      <c r="X37" s="18">
        <f>_xlfn.STDEV.S(X3:Y33)</f>
        <v>0.3690537153170767</v>
      </c>
      <c r="Y37" s="25"/>
      <c r="Z37" s="18"/>
      <c r="AA37" s="18"/>
      <c r="AB37" s="18">
        <f>_xlfn.STDEV.S(AB3:AC33)</f>
        <v>0.40686515315447336</v>
      </c>
      <c r="AC37" s="26"/>
      <c r="AD37" s="26"/>
    </row>
    <row r="38" spans="1:30" x14ac:dyDescent="0.35">
      <c r="A38" s="19" t="s">
        <v>26</v>
      </c>
      <c r="B38" s="19"/>
      <c r="C38" s="19"/>
      <c r="D38" s="18">
        <f>SUM(F3:F33)</f>
        <v>10.152165820446994</v>
      </c>
      <c r="E38" s="19"/>
      <c r="F38" s="26"/>
      <c r="G38" s="26"/>
      <c r="H38" s="18">
        <f>SUM(J3:J33)</f>
        <v>2.2748256281461505</v>
      </c>
      <c r="I38" s="19"/>
      <c r="J38" s="19"/>
      <c r="K38" s="19"/>
      <c r="L38" s="19"/>
      <c r="M38" s="26"/>
      <c r="N38" s="18">
        <f>SUM(P3:P33)</f>
        <v>4.6749797237052544</v>
      </c>
      <c r="O38" s="18"/>
      <c r="P38" s="26"/>
      <c r="Q38" s="26"/>
      <c r="R38" s="18">
        <f>SUM(T3:T33)</f>
        <v>6.5623054594483294</v>
      </c>
      <c r="S38" s="18"/>
      <c r="T38" s="18"/>
      <c r="U38" s="18"/>
      <c r="V38" s="26"/>
      <c r="W38" s="18"/>
      <c r="X38" s="18">
        <f>SUM(Z3:Z33)</f>
        <v>21.374883428693234</v>
      </c>
      <c r="Y38" s="26"/>
      <c r="Z38" s="26"/>
      <c r="AA38" s="18"/>
      <c r="AB38" s="18">
        <f>SUM(AD3:AD33)</f>
        <v>22.948929452697911</v>
      </c>
      <c r="AC38" s="26"/>
      <c r="AD38" s="26"/>
    </row>
    <row r="39" spans="1:30" x14ac:dyDescent="0.35">
      <c r="A39" s="19" t="s">
        <v>1</v>
      </c>
      <c r="B39" s="19"/>
      <c r="C39" s="19"/>
      <c r="D39" s="23">
        <f>COUNT(D3:D33)</f>
        <v>31</v>
      </c>
      <c r="E39" s="19"/>
      <c r="F39" s="26"/>
      <c r="G39" s="26"/>
      <c r="H39" s="23">
        <f>COUNT(H3:H33)</f>
        <v>31</v>
      </c>
      <c r="I39" s="19"/>
      <c r="J39" s="19"/>
      <c r="K39" s="19"/>
      <c r="L39" s="19"/>
      <c r="M39" s="26"/>
      <c r="N39" s="23">
        <f>COUNT(N3:N33)</f>
        <v>31</v>
      </c>
      <c r="O39" s="18"/>
      <c r="P39" s="26"/>
      <c r="Q39" s="26"/>
      <c r="R39" s="23">
        <f>COUNT(R3:R33)</f>
        <v>31</v>
      </c>
      <c r="S39" s="18"/>
      <c r="T39" s="18"/>
      <c r="U39" s="18"/>
      <c r="V39" s="26"/>
      <c r="W39" s="23"/>
      <c r="X39" s="23">
        <f>COUNT(X3:X33)</f>
        <v>31</v>
      </c>
      <c r="Y39" s="26"/>
      <c r="Z39" s="26"/>
      <c r="AA39" s="23"/>
      <c r="AB39" s="23">
        <f>COUNT(AB3:AB33)</f>
        <v>31</v>
      </c>
      <c r="AC39" s="26"/>
      <c r="AD39" s="26"/>
    </row>
    <row r="40" spans="1:30" x14ac:dyDescent="0.35">
      <c r="A40" s="19" t="s">
        <v>4</v>
      </c>
      <c r="B40" s="19"/>
      <c r="C40" s="19"/>
      <c r="D40" s="18">
        <f>(D38/D39)*100</f>
        <v>32.748922001441919</v>
      </c>
      <c r="E40" s="18"/>
      <c r="F40" s="26"/>
      <c r="G40" s="26"/>
      <c r="H40" s="18">
        <f>(H38/H39)*100</f>
        <v>7.3381471875682278</v>
      </c>
      <c r="I40" s="19"/>
      <c r="J40" s="19"/>
      <c r="K40" s="19"/>
      <c r="L40" s="19"/>
      <c r="M40" s="26"/>
      <c r="N40" s="18">
        <f>(N38/N39)*100</f>
        <v>15.080579753887918</v>
      </c>
      <c r="O40" s="18"/>
      <c r="P40" s="26"/>
      <c r="Q40" s="26"/>
      <c r="R40" s="18">
        <f>(R38/R39)*100</f>
        <v>21.168727288543</v>
      </c>
      <c r="S40" s="18"/>
      <c r="T40" s="18"/>
      <c r="U40" s="18"/>
      <c r="V40" s="26"/>
      <c r="W40" s="18"/>
      <c r="X40" s="18">
        <f>(X38/X39)*100</f>
        <v>68.951236866752367</v>
      </c>
      <c r="Y40" s="26"/>
      <c r="Z40" s="26"/>
      <c r="AA40" s="18"/>
      <c r="AB40" s="18">
        <f>(AB38/AB39)*100</f>
        <v>74.028804686122299</v>
      </c>
      <c r="AC40" s="26"/>
      <c r="AD40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0.45031976832283799</v>
      </c>
      <c r="C3" s="3"/>
      <c r="D3" s="5">
        <v>1.0431999999999999</v>
      </c>
      <c r="E3" s="5">
        <f>(D3-B3)/B3</f>
        <v>1.3165760718994712</v>
      </c>
      <c r="F3" s="6">
        <f t="shared" ref="F3:F31" si="0">ABS((B3-D3)/B3)</f>
        <v>1.3165760718994712</v>
      </c>
      <c r="G3" s="6"/>
      <c r="H3" s="5">
        <v>0.45031976832283799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1.3513441575898</v>
      </c>
      <c r="C4" s="3"/>
      <c r="D4" s="5">
        <v>1.0348999999999999</v>
      </c>
      <c r="E4" s="5">
        <f t="shared" ref="E4:E31" si="1">(D4-B4)/B4</f>
        <v>-0.23416992319276861</v>
      </c>
      <c r="F4" s="6">
        <f t="shared" si="0"/>
        <v>0.23416992319276861</v>
      </c>
      <c r="G4" s="6"/>
      <c r="H4" s="5">
        <v>0.96711604648398797</v>
      </c>
      <c r="I4" s="5">
        <f t="shared" ref="I4:I31" si="2">(H4-B4)/B4</f>
        <v>-0.2843303158176263</v>
      </c>
      <c r="J4" s="6">
        <f t="shared" ref="J4:J31" si="3">ABS((B4-H4)/B4)</f>
        <v>0.2843303158176263</v>
      </c>
    </row>
    <row r="5" spans="1:10" x14ac:dyDescent="0.35">
      <c r="A5" s="4">
        <v>43893</v>
      </c>
      <c r="B5" s="5">
        <v>2.1927938878536199</v>
      </c>
      <c r="C5" s="3"/>
      <c r="D5" s="5">
        <v>1.0266</v>
      </c>
      <c r="E5" s="5">
        <f t="shared" si="1"/>
        <v>-0.53183014341358348</v>
      </c>
      <c r="F5" s="6">
        <f t="shared" si="0"/>
        <v>0.53183014341358348</v>
      </c>
      <c r="G5" s="6"/>
      <c r="H5" s="5">
        <v>3.1867748678652799</v>
      </c>
      <c r="I5" s="5">
        <f t="shared" si="2"/>
        <v>0.45329430436556067</v>
      </c>
      <c r="J5" s="6">
        <f t="shared" si="3"/>
        <v>0.45329430436556067</v>
      </c>
    </row>
    <row r="6" spans="1:10" x14ac:dyDescent="0.35">
      <c r="A6" s="4">
        <v>43894</v>
      </c>
      <c r="B6" s="5">
        <v>1.69255729715029</v>
      </c>
      <c r="C6" s="3"/>
      <c r="D6" s="5">
        <v>1.0184</v>
      </c>
      <c r="E6" s="5">
        <f t="shared" si="1"/>
        <v>-0.3983069277981604</v>
      </c>
      <c r="F6" s="6">
        <f t="shared" si="0"/>
        <v>0.3983069277981604</v>
      </c>
      <c r="G6" s="6"/>
      <c r="H6" s="5">
        <v>1.46794766900329</v>
      </c>
      <c r="I6" s="5">
        <f t="shared" si="2"/>
        <v>-0.13270429812046469</v>
      </c>
      <c r="J6" s="6">
        <f t="shared" si="3"/>
        <v>0.13270429812046469</v>
      </c>
    </row>
    <row r="7" spans="1:10" x14ac:dyDescent="0.35">
      <c r="A7" s="4">
        <v>43895</v>
      </c>
      <c r="B7" s="5">
        <v>2.11197731494903</v>
      </c>
      <c r="C7" s="3"/>
      <c r="D7" s="5">
        <v>1.0103</v>
      </c>
      <c r="E7" s="5">
        <f t="shared" si="1"/>
        <v>-0.52163311942373658</v>
      </c>
      <c r="F7" s="6">
        <f t="shared" si="0"/>
        <v>0.52163311942373658</v>
      </c>
      <c r="G7" s="6"/>
      <c r="H7" s="5">
        <v>0.91619117981928899</v>
      </c>
      <c r="I7" s="5">
        <f t="shared" si="2"/>
        <v>-0.56619269850377152</v>
      </c>
      <c r="J7" s="6">
        <f t="shared" si="3"/>
        <v>0.56619269850377152</v>
      </c>
    </row>
    <row r="8" spans="1:10" x14ac:dyDescent="0.35">
      <c r="A8" s="4">
        <v>43896</v>
      </c>
      <c r="B8" s="5">
        <v>2.3535949415630699</v>
      </c>
      <c r="C8" s="3"/>
      <c r="D8" s="5">
        <v>1.0022</v>
      </c>
      <c r="E8" s="5">
        <f t="shared" si="1"/>
        <v>-0.57418331323638094</v>
      </c>
      <c r="F8" s="6">
        <f t="shared" si="0"/>
        <v>0.57418331323638094</v>
      </c>
      <c r="G8" s="6"/>
      <c r="H8" s="5">
        <v>1.6441978551549099</v>
      </c>
      <c r="I8" s="5">
        <f t="shared" si="2"/>
        <v>-0.30141001490130459</v>
      </c>
      <c r="J8" s="6">
        <f t="shared" si="3"/>
        <v>0.30141001490130459</v>
      </c>
    </row>
    <row r="9" spans="1:10" x14ac:dyDescent="0.35">
      <c r="A9" s="4">
        <v>43897</v>
      </c>
      <c r="B9" s="5">
        <v>0.50114412552950804</v>
      </c>
      <c r="C9" s="3"/>
      <c r="D9" s="5">
        <v>0.99419999999999997</v>
      </c>
      <c r="E9" s="5">
        <f t="shared" si="1"/>
        <v>0.98386042927177864</v>
      </c>
      <c r="F9" s="6">
        <f t="shared" si="0"/>
        <v>0.98386042927177864</v>
      </c>
      <c r="G9" s="6"/>
      <c r="H9" s="5">
        <v>1.2315125750442599</v>
      </c>
      <c r="I9" s="5">
        <f t="shared" si="2"/>
        <v>1.4574019973656198</v>
      </c>
      <c r="J9" s="6">
        <f t="shared" si="3"/>
        <v>1.4574019973656198</v>
      </c>
    </row>
    <row r="10" spans="1:10" x14ac:dyDescent="0.35">
      <c r="A10" s="4">
        <v>43898</v>
      </c>
      <c r="B10" s="5">
        <v>0.454090440935558</v>
      </c>
      <c r="C10" s="3"/>
      <c r="D10" s="5">
        <v>0.98629999999999995</v>
      </c>
      <c r="E10" s="5">
        <f t="shared" si="1"/>
        <v>1.1720342713401672</v>
      </c>
      <c r="F10" s="6">
        <f t="shared" si="0"/>
        <v>1.1720342713401672</v>
      </c>
      <c r="G10" s="6"/>
      <c r="H10" s="5">
        <v>1.50988852380939</v>
      </c>
      <c r="I10" s="5">
        <f t="shared" si="2"/>
        <v>2.3250832602830878</v>
      </c>
      <c r="J10" s="6">
        <f t="shared" si="3"/>
        <v>2.3250832602830878</v>
      </c>
    </row>
    <row r="11" spans="1:10" x14ac:dyDescent="0.35">
      <c r="A11" s="4">
        <v>43899</v>
      </c>
      <c r="B11" s="5">
        <v>1.1088209019766899</v>
      </c>
      <c r="C11" s="3"/>
      <c r="D11" s="5">
        <v>0.97840000000000005</v>
      </c>
      <c r="E11" s="5">
        <f t="shared" si="1"/>
        <v>-0.11762125131677184</v>
      </c>
      <c r="F11" s="6">
        <f t="shared" si="0"/>
        <v>0.11762125131677184</v>
      </c>
      <c r="G11" s="6"/>
      <c r="H11" s="5">
        <v>1.4329293421996601</v>
      </c>
      <c r="I11" s="5">
        <f t="shared" si="2"/>
        <v>0.29230008168603561</v>
      </c>
      <c r="J11" s="6">
        <f t="shared" si="3"/>
        <v>0.29230008168603561</v>
      </c>
    </row>
    <row r="12" spans="1:10" x14ac:dyDescent="0.35">
      <c r="A12" s="4">
        <v>43900</v>
      </c>
      <c r="B12" s="5">
        <v>0.92599055965741395</v>
      </c>
      <c r="C12" s="3"/>
      <c r="D12" s="5">
        <v>0.97060000000000002</v>
      </c>
      <c r="E12" s="5">
        <f t="shared" si="1"/>
        <v>4.8174832753251927E-2</v>
      </c>
      <c r="F12" s="6">
        <f t="shared" si="0"/>
        <v>4.8174832753251927E-2</v>
      </c>
      <c r="G12" s="6"/>
      <c r="H12" s="5">
        <v>1.13261969725471</v>
      </c>
      <c r="I12" s="5">
        <f t="shared" si="2"/>
        <v>0.22314389217287706</v>
      </c>
      <c r="J12" s="6">
        <f t="shared" si="3"/>
        <v>0.22314389217287706</v>
      </c>
    </row>
    <row r="13" spans="1:10" x14ac:dyDescent="0.35">
      <c r="A13" s="4">
        <v>43901</v>
      </c>
      <c r="B13" s="5">
        <v>1.08034064769744</v>
      </c>
      <c r="C13" s="3"/>
      <c r="D13" s="5">
        <v>0.96289999999999998</v>
      </c>
      <c r="E13" s="5">
        <f t="shared" si="1"/>
        <v>-0.10870705267615777</v>
      </c>
      <c r="F13" s="6">
        <f t="shared" si="0"/>
        <v>0.10870705267615777</v>
      </c>
      <c r="G13" s="6"/>
      <c r="H13" s="5">
        <v>1.29362422409866</v>
      </c>
      <c r="I13" s="5">
        <f t="shared" si="2"/>
        <v>0.19742252303085808</v>
      </c>
      <c r="J13" s="6">
        <f t="shared" si="3"/>
        <v>0.19742252303085808</v>
      </c>
    </row>
    <row r="14" spans="1:10" x14ac:dyDescent="0.35">
      <c r="A14" s="4">
        <v>43902</v>
      </c>
      <c r="B14" s="5">
        <v>4.3043538312117198</v>
      </c>
      <c r="C14" s="3"/>
      <c r="D14" s="5">
        <v>0.95520000000000005</v>
      </c>
      <c r="E14" s="5">
        <f t="shared" si="1"/>
        <v>-0.77808515808490086</v>
      </c>
      <c r="F14" s="6">
        <f t="shared" si="0"/>
        <v>0.77808515808490086</v>
      </c>
      <c r="G14" s="6"/>
      <c r="H14" s="5">
        <v>0.86072790145528899</v>
      </c>
      <c r="I14" s="5">
        <f t="shared" si="2"/>
        <v>-0.80003319076280832</v>
      </c>
      <c r="J14" s="6">
        <f t="shared" si="3"/>
        <v>0.80003319076280832</v>
      </c>
    </row>
    <row r="15" spans="1:10" x14ac:dyDescent="0.35">
      <c r="A15" s="4">
        <v>43903</v>
      </c>
      <c r="B15" s="5">
        <v>1.63864322106043</v>
      </c>
      <c r="C15" s="3"/>
      <c r="D15" s="5">
        <v>0.9476</v>
      </c>
      <c r="E15" s="5">
        <f t="shared" si="1"/>
        <v>-0.4217167057349</v>
      </c>
      <c r="F15" s="6">
        <f t="shared" si="0"/>
        <v>0.4217167057349</v>
      </c>
      <c r="G15" s="6"/>
      <c r="H15" s="5">
        <v>4.0091601137251498</v>
      </c>
      <c r="I15" s="5">
        <f t="shared" si="2"/>
        <v>1.446633936050256</v>
      </c>
      <c r="J15" s="6">
        <f t="shared" si="3"/>
        <v>1.446633936050256</v>
      </c>
    </row>
    <row r="16" spans="1:10" x14ac:dyDescent="0.35">
      <c r="A16" s="4">
        <v>43904</v>
      </c>
      <c r="B16" s="5">
        <v>0.54663589265611401</v>
      </c>
      <c r="C16" s="3"/>
      <c r="D16" s="5">
        <v>0.94</v>
      </c>
      <c r="E16" s="5">
        <f t="shared" si="1"/>
        <v>0.71960899865634942</v>
      </c>
      <c r="F16" s="6">
        <f t="shared" si="0"/>
        <v>0.71960899865634942</v>
      </c>
      <c r="G16" s="6"/>
      <c r="H16" s="5">
        <v>0.75852107941214097</v>
      </c>
      <c r="I16" s="5">
        <f t="shared" si="2"/>
        <v>0.3876166742847289</v>
      </c>
      <c r="J16" s="6">
        <f t="shared" si="3"/>
        <v>0.3876166742847289</v>
      </c>
    </row>
    <row r="17" spans="1:10" x14ac:dyDescent="0.35">
      <c r="A17" s="4">
        <v>43905</v>
      </c>
      <c r="B17" s="5">
        <v>3.0893842180569902</v>
      </c>
      <c r="C17" s="3"/>
      <c r="D17" s="5">
        <v>0.9325</v>
      </c>
      <c r="E17" s="5">
        <f t="shared" si="1"/>
        <v>-0.69815991337377958</v>
      </c>
      <c r="F17" s="6">
        <f t="shared" si="0"/>
        <v>0.69815991337377958</v>
      </c>
      <c r="G17" s="6"/>
      <c r="H17" s="5">
        <v>0.88521628984123901</v>
      </c>
      <c r="I17" s="5">
        <f t="shared" si="2"/>
        <v>-0.71346513500415987</v>
      </c>
      <c r="J17" s="6">
        <f t="shared" si="3"/>
        <v>0.71346513500415987</v>
      </c>
    </row>
    <row r="18" spans="1:10" x14ac:dyDescent="0.35">
      <c r="A18" s="4">
        <v>43906</v>
      </c>
      <c r="B18" s="5">
        <v>2.0310657660166398</v>
      </c>
      <c r="C18" s="3"/>
      <c r="D18" s="5">
        <v>0.92510000000000003</v>
      </c>
      <c r="E18" s="5">
        <f t="shared" si="1"/>
        <v>-0.54452484233717269</v>
      </c>
      <c r="F18" s="6">
        <f t="shared" si="0"/>
        <v>0.54452484233717269</v>
      </c>
      <c r="G18" s="6"/>
      <c r="H18" s="5">
        <v>1.2075349657740899</v>
      </c>
      <c r="I18" s="5">
        <f t="shared" si="2"/>
        <v>-0.4054673236197921</v>
      </c>
      <c r="J18" s="6">
        <f t="shared" si="3"/>
        <v>0.4054673236197921</v>
      </c>
    </row>
    <row r="19" spans="1:10" x14ac:dyDescent="0.35">
      <c r="A19" s="4">
        <v>43907</v>
      </c>
      <c r="B19" s="5">
        <v>1.7802049722936399</v>
      </c>
      <c r="C19" s="3"/>
      <c r="D19" s="5">
        <v>0.91769999999999996</v>
      </c>
      <c r="E19" s="5">
        <f t="shared" si="1"/>
        <v>-0.48449756388579063</v>
      </c>
      <c r="F19" s="6">
        <f t="shared" si="0"/>
        <v>0.48449756388579063</v>
      </c>
      <c r="G19" s="6"/>
      <c r="H19" s="5">
        <v>2.6301224391445501</v>
      </c>
      <c r="I19" s="5">
        <f t="shared" si="2"/>
        <v>0.47742674584032035</v>
      </c>
      <c r="J19" s="6">
        <f t="shared" si="3"/>
        <v>0.47742674584032035</v>
      </c>
    </row>
    <row r="20" spans="1:10" x14ac:dyDescent="0.35">
      <c r="A20" s="4">
        <v>43908</v>
      </c>
      <c r="B20" s="5">
        <v>0.38431010113822001</v>
      </c>
      <c r="C20" s="3"/>
      <c r="D20" s="5">
        <v>0.91039999999999999</v>
      </c>
      <c r="E20" s="5">
        <f t="shared" si="1"/>
        <v>1.3689202997882373</v>
      </c>
      <c r="F20" s="6">
        <f t="shared" si="0"/>
        <v>1.3689202997882373</v>
      </c>
      <c r="G20" s="6"/>
      <c r="H20" s="5">
        <v>1.2884621596750201</v>
      </c>
      <c r="I20" s="5">
        <f t="shared" si="2"/>
        <v>2.3526627477626851</v>
      </c>
      <c r="J20" s="6">
        <f t="shared" si="3"/>
        <v>2.3526627477626851</v>
      </c>
    </row>
    <row r="21" spans="1:10" x14ac:dyDescent="0.35">
      <c r="A21" s="4">
        <v>43909</v>
      </c>
      <c r="B21" s="5">
        <v>0.67397121527596204</v>
      </c>
      <c r="C21" s="3"/>
      <c r="D21" s="5">
        <v>0.90310000000000001</v>
      </c>
      <c r="E21" s="5">
        <f t="shared" si="1"/>
        <v>0.33996820566026642</v>
      </c>
      <c r="F21" s="6">
        <f t="shared" si="0"/>
        <v>0.33996820566026642</v>
      </c>
      <c r="G21" s="6"/>
      <c r="H21" s="5">
        <v>0.70899672590267304</v>
      </c>
      <c r="I21" s="5">
        <f t="shared" si="2"/>
        <v>5.1968852426983202E-2</v>
      </c>
      <c r="J21" s="6">
        <f t="shared" si="3"/>
        <v>5.1968852426983202E-2</v>
      </c>
    </row>
    <row r="22" spans="1:10" x14ac:dyDescent="0.35">
      <c r="A22" s="4">
        <v>43910</v>
      </c>
      <c r="B22" s="5">
        <v>0.71631271574232303</v>
      </c>
      <c r="C22" s="3"/>
      <c r="D22" s="5">
        <v>0.89590000000000003</v>
      </c>
      <c r="E22" s="5">
        <f t="shared" si="1"/>
        <v>0.25071073053836362</v>
      </c>
      <c r="F22" s="6">
        <f t="shared" si="0"/>
        <v>0.25071073053836362</v>
      </c>
      <c r="G22" s="6"/>
      <c r="H22" s="5">
        <v>1.02637175295011</v>
      </c>
      <c r="I22" s="5">
        <f t="shared" si="2"/>
        <v>0.43285429728337188</v>
      </c>
      <c r="J22" s="6">
        <f t="shared" si="3"/>
        <v>0.43285429728337188</v>
      </c>
    </row>
    <row r="23" spans="1:10" x14ac:dyDescent="0.35">
      <c r="A23" s="4">
        <v>43911</v>
      </c>
      <c r="B23" s="5">
        <v>0.55686510801315303</v>
      </c>
      <c r="C23" s="3"/>
      <c r="D23" s="5">
        <v>0.88870000000000005</v>
      </c>
      <c r="E23" s="5">
        <f t="shared" si="1"/>
        <v>0.59589815776177013</v>
      </c>
      <c r="F23" s="6">
        <f t="shared" si="0"/>
        <v>0.59589815776177013</v>
      </c>
      <c r="G23" s="6"/>
      <c r="H23" s="5">
        <v>1.04856071077687</v>
      </c>
      <c r="I23" s="5">
        <f t="shared" si="2"/>
        <v>0.88297075124359059</v>
      </c>
      <c r="J23" s="6">
        <f t="shared" si="3"/>
        <v>0.88297075124359059</v>
      </c>
    </row>
    <row r="24" spans="1:10" x14ac:dyDescent="0.35">
      <c r="A24" s="4">
        <v>43912</v>
      </c>
      <c r="B24" s="5">
        <v>0.38022274441189202</v>
      </c>
      <c r="C24" s="3"/>
      <c r="D24" s="5">
        <v>0.88160000000000005</v>
      </c>
      <c r="E24" s="5">
        <f t="shared" si="1"/>
        <v>1.3186408834211409</v>
      </c>
      <c r="F24" s="6">
        <f t="shared" si="0"/>
        <v>1.3186408834211409</v>
      </c>
      <c r="G24" s="6"/>
      <c r="H24" s="5">
        <v>5.1056326132590897</v>
      </c>
      <c r="I24" s="5">
        <f t="shared" si="2"/>
        <v>12.428004211468744</v>
      </c>
      <c r="J24" s="6">
        <f t="shared" si="3"/>
        <v>12.428004211468744</v>
      </c>
    </row>
    <row r="25" spans="1:10" x14ac:dyDescent="0.35">
      <c r="A25" s="4">
        <v>43913</v>
      </c>
      <c r="B25" s="5">
        <v>0.53157803946071203</v>
      </c>
      <c r="C25" s="3"/>
      <c r="D25" s="5">
        <v>0.87460000000000004</v>
      </c>
      <c r="E25" s="5">
        <f t="shared" si="1"/>
        <v>0.64528993877791696</v>
      </c>
      <c r="F25" s="6">
        <f t="shared" si="0"/>
        <v>0.64528993877791696</v>
      </c>
      <c r="G25" s="6"/>
      <c r="H25" s="5">
        <v>3.31117609412513</v>
      </c>
      <c r="I25" s="5">
        <f t="shared" si="2"/>
        <v>5.2289557662771973</v>
      </c>
      <c r="J25" s="6">
        <f t="shared" si="3"/>
        <v>5.2289557662771973</v>
      </c>
    </row>
    <row r="26" spans="1:10" x14ac:dyDescent="0.35">
      <c r="A26" s="4">
        <v>43914</v>
      </c>
      <c r="B26" s="5">
        <v>1.0227283067173401</v>
      </c>
      <c r="C26" s="3"/>
      <c r="D26" s="5">
        <v>0.86760000000000004</v>
      </c>
      <c r="E26" s="5">
        <f t="shared" si="1"/>
        <v>-0.15168085766126557</v>
      </c>
      <c r="F26" s="6">
        <f t="shared" si="0"/>
        <v>0.15168085766126557</v>
      </c>
      <c r="G26" s="6"/>
      <c r="H26" s="5">
        <v>2.0613083270885699</v>
      </c>
      <c r="I26" s="5">
        <f t="shared" si="2"/>
        <v>1.0154994376803446</v>
      </c>
      <c r="J26" s="6">
        <f t="shared" si="3"/>
        <v>1.0154994376803446</v>
      </c>
    </row>
    <row r="27" spans="1:10" x14ac:dyDescent="0.35">
      <c r="A27" s="4">
        <v>43915</v>
      </c>
      <c r="B27" s="5">
        <v>0.63809969226519203</v>
      </c>
      <c r="C27" s="3"/>
      <c r="D27" s="5">
        <v>0.86070000000000002</v>
      </c>
      <c r="E27" s="5">
        <f t="shared" si="1"/>
        <v>0.34884879343006497</v>
      </c>
      <c r="F27" s="6">
        <f t="shared" si="0"/>
        <v>0.34884879343006497</v>
      </c>
      <c r="G27" s="6"/>
      <c r="H27" s="5">
        <v>0.88552024121641204</v>
      </c>
      <c r="I27" s="5">
        <f t="shared" si="2"/>
        <v>0.38774591486308518</v>
      </c>
      <c r="J27" s="6">
        <f t="shared" si="3"/>
        <v>0.38774591486308518</v>
      </c>
    </row>
    <row r="28" spans="1:10" x14ac:dyDescent="0.35">
      <c r="A28" s="4">
        <v>43916</v>
      </c>
      <c r="B28" s="5">
        <v>1.3333471760806099</v>
      </c>
      <c r="C28" s="3"/>
      <c r="D28" s="5">
        <v>0.8538</v>
      </c>
      <c r="E28" s="5">
        <f t="shared" si="1"/>
        <v>-0.35965664808339309</v>
      </c>
      <c r="F28" s="6">
        <f t="shared" si="0"/>
        <v>0.35965664808339309</v>
      </c>
      <c r="G28" s="6"/>
      <c r="H28" s="5">
        <v>0.57433607093293504</v>
      </c>
      <c r="I28" s="5">
        <f t="shared" si="2"/>
        <v>-0.56925241884772815</v>
      </c>
      <c r="J28" s="6">
        <f t="shared" si="3"/>
        <v>0.56925241884772815</v>
      </c>
    </row>
    <row r="29" spans="1:10" x14ac:dyDescent="0.35">
      <c r="A29" s="4">
        <v>43917</v>
      </c>
      <c r="B29" s="5">
        <v>0.580982419517305</v>
      </c>
      <c r="C29" s="3"/>
      <c r="D29" s="5">
        <v>0.84699999999999998</v>
      </c>
      <c r="E29" s="5">
        <f t="shared" si="1"/>
        <v>0.45787543916339007</v>
      </c>
      <c r="F29" s="6">
        <f t="shared" si="0"/>
        <v>0.45787543916339007</v>
      </c>
      <c r="G29" s="6"/>
      <c r="H29" s="5">
        <v>1.06969078553582</v>
      </c>
      <c r="I29" s="5">
        <f t="shared" si="2"/>
        <v>0.84117582494930976</v>
      </c>
      <c r="J29" s="6">
        <f t="shared" si="3"/>
        <v>0.84117582494930976</v>
      </c>
    </row>
    <row r="30" spans="1:10" x14ac:dyDescent="0.35">
      <c r="A30" s="4">
        <v>43918</v>
      </c>
      <c r="B30" s="5">
        <v>0.533940275510152</v>
      </c>
      <c r="C30" s="3"/>
      <c r="D30" s="5">
        <v>0.84030000000000005</v>
      </c>
      <c r="E30" s="5">
        <f t="shared" si="1"/>
        <v>0.57377152191251612</v>
      </c>
      <c r="F30" s="6">
        <f t="shared" si="0"/>
        <v>0.57377152191251612</v>
      </c>
      <c r="G30" s="6"/>
      <c r="H30" s="5">
        <v>0.68968949674691304</v>
      </c>
      <c r="I30" s="5">
        <f t="shared" si="2"/>
        <v>0.29169783284834772</v>
      </c>
      <c r="J30" s="6">
        <f t="shared" si="3"/>
        <v>0.29169783284834772</v>
      </c>
    </row>
    <row r="31" spans="1:10" x14ac:dyDescent="0.35">
      <c r="A31" s="4">
        <v>43919</v>
      </c>
      <c r="B31" s="5">
        <v>0.33446029424667301</v>
      </c>
      <c r="C31" s="3"/>
      <c r="D31" s="5">
        <v>0.83350000000000002</v>
      </c>
      <c r="E31" s="5">
        <f t="shared" si="1"/>
        <v>1.4920745880384607</v>
      </c>
      <c r="F31" s="6">
        <f t="shared" si="0"/>
        <v>1.4920745880384607</v>
      </c>
      <c r="G31" s="6"/>
      <c r="H31" s="5">
        <v>1.1287668845419501</v>
      </c>
      <c r="I31" s="5">
        <f t="shared" si="2"/>
        <v>2.3748905444347175</v>
      </c>
      <c r="J31" s="6">
        <f t="shared" si="3"/>
        <v>2.3748905444347175</v>
      </c>
    </row>
    <row r="32" spans="1:10" x14ac:dyDescent="0.35">
      <c r="A32" s="4">
        <v>43920</v>
      </c>
      <c r="B32" s="5">
        <v>0.93564998176362701</v>
      </c>
      <c r="C32" s="3"/>
      <c r="D32" s="5">
        <v>0.82689999999999997</v>
      </c>
      <c r="E32" s="5">
        <f t="shared" ref="E32:E33" si="4">(D32-B32)/B32</f>
        <v>-0.11622934204374358</v>
      </c>
      <c r="F32" s="6">
        <f t="shared" ref="F32:F33" si="5">ABS((B32-D32)/B32)</f>
        <v>0.11622934204374358</v>
      </c>
      <c r="G32" s="6"/>
      <c r="H32" s="5">
        <v>0.82647893080025803</v>
      </c>
      <c r="I32" s="5">
        <f t="shared" ref="I32:I33" si="6">(H32-B32)/B32</f>
        <v>-0.11667937058855075</v>
      </c>
      <c r="J32" s="6">
        <f t="shared" ref="J32:J33" si="7">ABS((B32-H32)/B32)</f>
        <v>0.11667937058855075</v>
      </c>
    </row>
    <row r="33" spans="1:10" x14ac:dyDescent="0.35">
      <c r="A33" s="4">
        <v>43921</v>
      </c>
      <c r="B33" s="5">
        <v>1.2981138617904</v>
      </c>
      <c r="C33" s="3"/>
      <c r="D33" s="5">
        <v>0.82030000000000003</v>
      </c>
      <c r="E33" s="5">
        <f t="shared" si="4"/>
        <v>-0.36808316732045665</v>
      </c>
      <c r="F33" s="6">
        <f t="shared" si="5"/>
        <v>0.36808316732045665</v>
      </c>
      <c r="G33" s="6"/>
      <c r="H33" s="5">
        <v>0.93436872115205705</v>
      </c>
      <c r="I33" s="5">
        <f t="shared" si="6"/>
        <v>-0.28021050490644483</v>
      </c>
      <c r="J33" s="6">
        <f t="shared" si="7"/>
        <v>0.28021050490644483</v>
      </c>
    </row>
    <row r="34" spans="1:10" x14ac:dyDescent="0.35">
      <c r="A34" s="3"/>
      <c r="B34" s="3"/>
      <c r="C34" s="3"/>
      <c r="D34" s="3"/>
      <c r="E34" s="3"/>
      <c r="F34" s="5">
        <f>SUM(F3:F33)</f>
        <v>18.041339091996107</v>
      </c>
      <c r="G34" s="5"/>
      <c r="H34" s="3"/>
      <c r="I34" s="3"/>
      <c r="J34" s="5">
        <f>SUM(J3:J33)</f>
        <v>37.718494867390369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58.197868038697123</v>
      </c>
      <c r="G36" s="5"/>
      <c r="H36" s="3"/>
      <c r="I36" s="3" t="s">
        <v>4</v>
      </c>
      <c r="J36" s="5">
        <f>(J34/J35)*100</f>
        <v>121.67256408835603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2.0617278635501801</v>
      </c>
      <c r="C3" s="3"/>
      <c r="D3" s="5">
        <v>6.5183</v>
      </c>
      <c r="E3" s="5">
        <f>(D3-B3)/B3</f>
        <v>2.1615714737326446</v>
      </c>
      <c r="F3" s="6">
        <f t="shared" ref="F3:F31" si="0">ABS((B3-D3)/B3)</f>
        <v>2.1615714737326446</v>
      </c>
      <c r="G3" s="6"/>
      <c r="H3" s="5">
        <v>2.0617278635501801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5.3571041140291404</v>
      </c>
      <c r="C4" s="3"/>
      <c r="D4" s="5">
        <v>6.4695999999999998</v>
      </c>
      <c r="E4" s="5">
        <f t="shared" ref="E4:E31" si="1">(D4-B4)/B4</f>
        <v>0.20766740057514735</v>
      </c>
      <c r="F4" s="6">
        <f t="shared" si="0"/>
        <v>0.20766740057514735</v>
      </c>
      <c r="G4" s="6"/>
      <c r="H4" s="5">
        <v>0.82937892161528204</v>
      </c>
      <c r="I4" s="5">
        <f t="shared" ref="I4:I31" si="2">(H4-B4)/B4</f>
        <v>-0.84518148164354112</v>
      </c>
      <c r="J4" s="6">
        <f t="shared" ref="J4:J31" si="3">ABS((B4-H4)/B4)</f>
        <v>0.84518148164354112</v>
      </c>
    </row>
    <row r="5" spans="1:10" x14ac:dyDescent="0.35">
      <c r="A5" s="4">
        <v>43893</v>
      </c>
      <c r="B5" s="5">
        <v>5.4592099116908104</v>
      </c>
      <c r="C5" s="3"/>
      <c r="D5" s="5">
        <v>6.4212999999999996</v>
      </c>
      <c r="E5" s="5">
        <f t="shared" si="1"/>
        <v>0.17623247756949018</v>
      </c>
      <c r="F5" s="6">
        <f t="shared" si="0"/>
        <v>0.17623247756949018</v>
      </c>
      <c r="G5" s="6"/>
      <c r="H5" s="5">
        <v>7.6510761788955497</v>
      </c>
      <c r="I5" s="5">
        <f t="shared" si="2"/>
        <v>0.40149880709127761</v>
      </c>
      <c r="J5" s="6">
        <f t="shared" si="3"/>
        <v>0.40149880709127761</v>
      </c>
    </row>
    <row r="6" spans="1:10" x14ac:dyDescent="0.35">
      <c r="A6" s="4">
        <v>43894</v>
      </c>
      <c r="B6" s="5">
        <v>5.2803179502487101</v>
      </c>
      <c r="C6" s="3"/>
      <c r="D6" s="5">
        <v>6.3733000000000004</v>
      </c>
      <c r="E6" s="5">
        <f t="shared" si="1"/>
        <v>0.20699171149339773</v>
      </c>
      <c r="F6" s="6">
        <f t="shared" si="0"/>
        <v>0.20699171149339773</v>
      </c>
      <c r="G6" s="6"/>
      <c r="H6" s="5">
        <v>4.4090557387708999E-2</v>
      </c>
      <c r="I6" s="5">
        <f t="shared" si="2"/>
        <v>-0.99165001846420398</v>
      </c>
      <c r="J6" s="6">
        <f>ABS((B6-H6)/B6)</f>
        <v>0.99165001846420398</v>
      </c>
    </row>
    <row r="7" spans="1:10" x14ac:dyDescent="0.35">
      <c r="A7" s="4">
        <v>43895</v>
      </c>
      <c r="B7" s="5">
        <v>6.4872948381635798</v>
      </c>
      <c r="C7" s="3"/>
      <c r="D7" s="5">
        <v>6.3257000000000003</v>
      </c>
      <c r="E7" s="5">
        <f t="shared" si="1"/>
        <v>-2.4909433314630053E-2</v>
      </c>
      <c r="F7" s="6">
        <f t="shared" si="0"/>
        <v>2.4909433314630053E-2</v>
      </c>
      <c r="G7" s="6"/>
      <c r="H7" s="5">
        <v>0.12725089070359</v>
      </c>
      <c r="I7" s="5">
        <f t="shared" si="2"/>
        <v>-0.98038459883848716</v>
      </c>
      <c r="J7" s="6">
        <f t="shared" si="3"/>
        <v>0.98038459883848716</v>
      </c>
    </row>
    <row r="8" spans="1:10" x14ac:dyDescent="0.35">
      <c r="A8" s="4">
        <v>43896</v>
      </c>
      <c r="B8" s="5">
        <v>5.8411067949401003</v>
      </c>
      <c r="C8" s="3"/>
      <c r="D8" s="5">
        <v>6.2785000000000002</v>
      </c>
      <c r="E8" s="5">
        <f t="shared" si="1"/>
        <v>7.4881905162013956E-2</v>
      </c>
      <c r="F8" s="6">
        <f t="shared" si="0"/>
        <v>7.4881905162013956E-2</v>
      </c>
      <c r="G8" s="6"/>
      <c r="H8" s="5">
        <v>2.2415847906239401</v>
      </c>
      <c r="I8" s="5">
        <f t="shared" si="2"/>
        <v>-0.61623971803327948</v>
      </c>
      <c r="J8" s="6">
        <f t="shared" si="3"/>
        <v>0.61623971803327948</v>
      </c>
    </row>
    <row r="9" spans="1:10" x14ac:dyDescent="0.35">
      <c r="A9" s="4">
        <v>43897</v>
      </c>
      <c r="B9" s="5">
        <v>1.6544766164306399</v>
      </c>
      <c r="C9" s="3"/>
      <c r="D9" s="5">
        <v>6.2316000000000003</v>
      </c>
      <c r="E9" s="5">
        <f t="shared" si="1"/>
        <v>2.7665083556418133</v>
      </c>
      <c r="F9" s="6">
        <f t="shared" si="0"/>
        <v>2.7665083556418133</v>
      </c>
      <c r="G9" s="6"/>
      <c r="H9" s="5">
        <v>2.9350521007605401</v>
      </c>
      <c r="I9" s="5">
        <f t="shared" si="2"/>
        <v>0.77400639671330485</v>
      </c>
      <c r="J9" s="6">
        <f t="shared" si="3"/>
        <v>0.77400639671330485</v>
      </c>
    </row>
    <row r="10" spans="1:10" x14ac:dyDescent="0.35">
      <c r="A10" s="4">
        <v>43898</v>
      </c>
      <c r="B10" s="5">
        <v>1.90105380283461</v>
      </c>
      <c r="C10" s="3"/>
      <c r="D10" s="5">
        <v>6.1851000000000003</v>
      </c>
      <c r="E10" s="5">
        <f t="shared" si="1"/>
        <v>2.2535112845189147</v>
      </c>
      <c r="F10" s="6">
        <f t="shared" si="0"/>
        <v>2.2535112845189147</v>
      </c>
      <c r="G10" s="6"/>
      <c r="H10" s="5">
        <v>3.5503719868873902</v>
      </c>
      <c r="I10" s="5">
        <f t="shared" si="2"/>
        <v>0.86758101301158674</v>
      </c>
      <c r="J10" s="6">
        <f t="shared" si="3"/>
        <v>0.86758101301158674</v>
      </c>
    </row>
    <row r="11" spans="1:10" x14ac:dyDescent="0.35">
      <c r="A11" s="4">
        <v>43899</v>
      </c>
      <c r="B11" s="5">
        <v>5.2854427225059899</v>
      </c>
      <c r="C11" s="3"/>
      <c r="D11" s="5">
        <v>6.1388999999999996</v>
      </c>
      <c r="E11" s="5">
        <f t="shared" si="1"/>
        <v>0.16147318631604798</v>
      </c>
      <c r="F11" s="6">
        <f t="shared" si="0"/>
        <v>0.16147318631604798</v>
      </c>
      <c r="G11" s="6"/>
      <c r="H11" s="5">
        <v>3.98327355625743</v>
      </c>
      <c r="I11" s="5">
        <f t="shared" si="2"/>
        <v>-0.24636898640558189</v>
      </c>
      <c r="J11" s="6">
        <f t="shared" si="3"/>
        <v>0.24636898640558189</v>
      </c>
    </row>
    <row r="12" spans="1:10" x14ac:dyDescent="0.35">
      <c r="A12" s="4">
        <v>43900</v>
      </c>
      <c r="B12" s="5">
        <v>3.2545689211951299</v>
      </c>
      <c r="C12" s="3"/>
      <c r="D12" s="5">
        <v>6.093</v>
      </c>
      <c r="E12" s="5">
        <f t="shared" si="1"/>
        <v>0.87213733908653956</v>
      </c>
      <c r="F12" s="6">
        <f t="shared" si="0"/>
        <v>0.87213733908653956</v>
      </c>
      <c r="G12" s="6"/>
      <c r="H12" s="5">
        <v>1.5231728421155699</v>
      </c>
      <c r="I12" s="5">
        <f t="shared" si="2"/>
        <v>-0.53198937278727643</v>
      </c>
      <c r="J12" s="6">
        <f t="shared" si="3"/>
        <v>0.53198937278727643</v>
      </c>
    </row>
    <row r="13" spans="1:10" x14ac:dyDescent="0.35">
      <c r="A13" s="4">
        <v>43901</v>
      </c>
      <c r="B13" s="5">
        <v>3.8929892222086502</v>
      </c>
      <c r="C13" s="3"/>
      <c r="D13" s="5">
        <v>6.0475000000000003</v>
      </c>
      <c r="E13" s="5">
        <f t="shared" si="1"/>
        <v>0.55343353264384565</v>
      </c>
      <c r="F13" s="6">
        <f t="shared" si="0"/>
        <v>0.55343353264384565</v>
      </c>
      <c r="G13" s="6"/>
      <c r="H13" s="5">
        <v>0.61670767556277695</v>
      </c>
      <c r="I13" s="5">
        <f t="shared" si="2"/>
        <v>-0.84158505447572407</v>
      </c>
      <c r="J13" s="6">
        <f t="shared" si="3"/>
        <v>0.84158505447572407</v>
      </c>
    </row>
    <row r="14" spans="1:10" x14ac:dyDescent="0.35">
      <c r="A14" s="4">
        <v>43902</v>
      </c>
      <c r="B14" s="5">
        <v>10.3334433058897</v>
      </c>
      <c r="C14" s="3"/>
      <c r="D14" s="5">
        <v>6.0023999999999997</v>
      </c>
      <c r="E14" s="5">
        <f t="shared" si="1"/>
        <v>-0.41912876257047421</v>
      </c>
      <c r="F14" s="6">
        <f t="shared" si="0"/>
        <v>0.41912876257047421</v>
      </c>
      <c r="G14" s="6"/>
      <c r="H14" s="5">
        <v>-6.9794228558777094E-2</v>
      </c>
      <c r="I14" s="5">
        <f t="shared" si="2"/>
        <v>-1.0067542083014087</v>
      </c>
      <c r="J14" s="6">
        <f t="shared" si="3"/>
        <v>1.0067542083014087</v>
      </c>
    </row>
    <row r="15" spans="1:10" x14ac:dyDescent="0.35">
      <c r="A15" s="4">
        <v>43903</v>
      </c>
      <c r="B15" s="5">
        <v>6.9932085560427701</v>
      </c>
      <c r="C15" s="3"/>
      <c r="D15" s="5">
        <v>5.9576000000000002</v>
      </c>
      <c r="E15" s="5">
        <f t="shared" si="1"/>
        <v>-0.14808775510461641</v>
      </c>
      <c r="F15" s="6">
        <f t="shared" si="0"/>
        <v>0.14808775510461641</v>
      </c>
      <c r="G15" s="6"/>
      <c r="H15" s="5">
        <v>3.9279212891940398</v>
      </c>
      <c r="I15" s="5">
        <f t="shared" si="2"/>
        <v>-0.4383234451373601</v>
      </c>
      <c r="J15" s="6">
        <f t="shared" si="3"/>
        <v>0.4383234451373601</v>
      </c>
    </row>
    <row r="16" spans="1:10" x14ac:dyDescent="0.35">
      <c r="A16" s="4">
        <v>43904</v>
      </c>
      <c r="B16" s="5">
        <v>1.8937758465607899</v>
      </c>
      <c r="C16" s="3"/>
      <c r="D16" s="5">
        <v>5.9131</v>
      </c>
      <c r="E16" s="5">
        <f t="shared" si="1"/>
        <v>2.1223864274848276</v>
      </c>
      <c r="F16" s="6">
        <f t="shared" si="0"/>
        <v>2.1223864274848276</v>
      </c>
      <c r="G16" s="6"/>
      <c r="H16" s="5">
        <v>1.1492748456208699</v>
      </c>
      <c r="I16" s="5">
        <f t="shared" si="2"/>
        <v>-0.39313047649856675</v>
      </c>
      <c r="J16" s="6">
        <f t="shared" si="3"/>
        <v>0.39313047649856675</v>
      </c>
    </row>
    <row r="17" spans="1:10" x14ac:dyDescent="0.35">
      <c r="A17" s="4">
        <v>43905</v>
      </c>
      <c r="B17" s="5">
        <v>5.0545774274402104</v>
      </c>
      <c r="C17" s="3"/>
      <c r="D17" s="5">
        <v>5.8689</v>
      </c>
      <c r="E17" s="5">
        <f t="shared" si="1"/>
        <v>0.16110596469232186</v>
      </c>
      <c r="F17" s="6">
        <f t="shared" si="0"/>
        <v>0.16110596469232186</v>
      </c>
      <c r="G17" s="6"/>
      <c r="H17" s="5">
        <v>2.1446019320932801</v>
      </c>
      <c r="I17" s="5">
        <f t="shared" si="2"/>
        <v>-0.5757109347161844</v>
      </c>
      <c r="J17" s="6">
        <f t="shared" si="3"/>
        <v>0.5757109347161844</v>
      </c>
    </row>
    <row r="18" spans="1:10" x14ac:dyDescent="0.35">
      <c r="A18" s="4">
        <v>43906</v>
      </c>
      <c r="B18" s="5">
        <v>10.2405069311459</v>
      </c>
      <c r="C18" s="3"/>
      <c r="D18" s="5">
        <v>5.8250999999999999</v>
      </c>
      <c r="E18" s="5">
        <f t="shared" si="1"/>
        <v>-0.43117073801460937</v>
      </c>
      <c r="F18" s="6">
        <f t="shared" si="0"/>
        <v>0.43117073801460937</v>
      </c>
      <c r="G18" s="6"/>
      <c r="H18" s="5">
        <v>2.6794363767366698</v>
      </c>
      <c r="I18" s="5">
        <f t="shared" si="2"/>
        <v>-0.73834924435358551</v>
      </c>
      <c r="J18" s="6">
        <f t="shared" si="3"/>
        <v>0.73834924435358551</v>
      </c>
    </row>
    <row r="19" spans="1:10" x14ac:dyDescent="0.35">
      <c r="A19" s="4">
        <v>43907</v>
      </c>
      <c r="B19" s="5">
        <v>4.5002929316626599</v>
      </c>
      <c r="C19" s="3"/>
      <c r="D19" s="5">
        <v>5.7816000000000001</v>
      </c>
      <c r="E19" s="5">
        <f t="shared" si="1"/>
        <v>0.2847163701994736</v>
      </c>
      <c r="F19" s="6">
        <f t="shared" si="0"/>
        <v>0.2847163701994736</v>
      </c>
      <c r="G19" s="6"/>
      <c r="H19" s="5">
        <v>10.714039806715499</v>
      </c>
      <c r="I19" s="5">
        <f t="shared" si="2"/>
        <v>1.3807427581735516</v>
      </c>
      <c r="J19" s="6">
        <f t="shared" si="3"/>
        <v>1.3807427581735516</v>
      </c>
    </row>
    <row r="20" spans="1:10" x14ac:dyDescent="0.35">
      <c r="A20" s="4">
        <v>43908</v>
      </c>
      <c r="B20" s="5">
        <v>2.3813781778017602</v>
      </c>
      <c r="C20" s="3"/>
      <c r="D20" s="5">
        <v>5.7384000000000004</v>
      </c>
      <c r="E20" s="5">
        <f t="shared" si="1"/>
        <v>1.4096970626047696</v>
      </c>
      <c r="F20" s="6">
        <f t="shared" si="0"/>
        <v>1.4096970626047696</v>
      </c>
      <c r="G20" s="6"/>
      <c r="H20" s="5">
        <v>1.78690135632478</v>
      </c>
      <c r="I20" s="5">
        <f t="shared" si="2"/>
        <v>-0.24963562151465551</v>
      </c>
      <c r="J20" s="6">
        <f t="shared" si="3"/>
        <v>0.24963562151465551</v>
      </c>
    </row>
    <row r="21" spans="1:10" x14ac:dyDescent="0.35">
      <c r="A21" s="4">
        <v>43909</v>
      </c>
      <c r="B21" s="5">
        <v>2.7381503479205498</v>
      </c>
      <c r="C21" s="3"/>
      <c r="D21" s="5">
        <v>5.6955999999999998</v>
      </c>
      <c r="E21" s="5">
        <f t="shared" si="1"/>
        <v>1.0800903077968103</v>
      </c>
      <c r="F21" s="6">
        <f t="shared" si="0"/>
        <v>1.0800903077968103</v>
      </c>
      <c r="G21" s="6"/>
      <c r="H21" s="5">
        <v>8.4017262907016305E-2</v>
      </c>
      <c r="I21" s="5">
        <f t="shared" si="2"/>
        <v>-0.96931605199443405</v>
      </c>
      <c r="J21" s="6">
        <f t="shared" si="3"/>
        <v>0.96931605199443405</v>
      </c>
    </row>
    <row r="22" spans="1:10" x14ac:dyDescent="0.35">
      <c r="A22" s="4">
        <v>43910</v>
      </c>
      <c r="B22" s="5">
        <v>2.5997791727383901</v>
      </c>
      <c r="C22" s="3"/>
      <c r="D22" s="5">
        <v>5.6529999999999996</v>
      </c>
      <c r="E22" s="5">
        <f t="shared" si="1"/>
        <v>1.174415450080555</v>
      </c>
      <c r="F22" s="6">
        <f t="shared" si="0"/>
        <v>1.174415450080555</v>
      </c>
      <c r="G22" s="6"/>
      <c r="H22" s="5">
        <v>1.56231321583911</v>
      </c>
      <c r="I22" s="5">
        <f t="shared" si="2"/>
        <v>-0.39905926156278121</v>
      </c>
      <c r="J22" s="6">
        <f t="shared" si="3"/>
        <v>0.39905926156278121</v>
      </c>
    </row>
    <row r="23" spans="1:10" x14ac:dyDescent="0.35">
      <c r="A23" s="4">
        <v>43911</v>
      </c>
      <c r="B23" s="5">
        <v>1.9066107769807099</v>
      </c>
      <c r="C23" s="3"/>
      <c r="D23" s="5">
        <v>5.6108000000000002</v>
      </c>
      <c r="E23" s="5">
        <f t="shared" si="1"/>
        <v>1.9428135347505002</v>
      </c>
      <c r="F23" s="6">
        <f t="shared" si="0"/>
        <v>1.9428135347505002</v>
      </c>
      <c r="G23" s="6"/>
      <c r="H23" s="5">
        <v>1.1306687692276201</v>
      </c>
      <c r="I23" s="5">
        <f t="shared" si="2"/>
        <v>-0.40697452103038251</v>
      </c>
      <c r="J23" s="6">
        <f t="shared" si="3"/>
        <v>0.40697452103038251</v>
      </c>
    </row>
    <row r="24" spans="1:10" x14ac:dyDescent="0.35">
      <c r="A24" s="4">
        <v>43912</v>
      </c>
      <c r="B24" s="5">
        <v>1.6431490500768</v>
      </c>
      <c r="C24" s="3"/>
      <c r="D24" s="5">
        <v>5.5689000000000002</v>
      </c>
      <c r="E24" s="5">
        <f t="shared" si="1"/>
        <v>2.3891630219058415</v>
      </c>
      <c r="F24" s="6">
        <f t="shared" si="0"/>
        <v>2.3891630219058415</v>
      </c>
      <c r="G24" s="6"/>
      <c r="H24" s="5">
        <v>49.3809658939347</v>
      </c>
      <c r="I24" s="5">
        <f t="shared" si="2"/>
        <v>29.052639407013416</v>
      </c>
      <c r="J24" s="6">
        <f t="shared" si="3"/>
        <v>29.052639407013416</v>
      </c>
    </row>
    <row r="25" spans="1:10" x14ac:dyDescent="0.35">
      <c r="A25" s="4">
        <v>43913</v>
      </c>
      <c r="B25" s="5">
        <v>2.3106154527928999</v>
      </c>
      <c r="C25" s="3"/>
      <c r="D25" s="5">
        <v>5.5273000000000003</v>
      </c>
      <c r="E25" s="5">
        <f t="shared" si="1"/>
        <v>1.3921332272399596</v>
      </c>
      <c r="F25" s="6">
        <f t="shared" si="0"/>
        <v>1.3921332272399596</v>
      </c>
      <c r="G25" s="6"/>
      <c r="H25" s="5">
        <v>34.802702075748002</v>
      </c>
      <c r="I25" s="5">
        <f t="shared" si="2"/>
        <v>14.062091804883018</v>
      </c>
      <c r="J25" s="6">
        <f t="shared" si="3"/>
        <v>14.062091804883018</v>
      </c>
    </row>
    <row r="26" spans="1:10" x14ac:dyDescent="0.35">
      <c r="A26" s="4">
        <v>43914</v>
      </c>
      <c r="B26" s="5">
        <v>2.97079323927561</v>
      </c>
      <c r="C26" s="3"/>
      <c r="D26" s="5">
        <v>5.4861000000000004</v>
      </c>
      <c r="E26" s="5">
        <f t="shared" si="1"/>
        <v>0.84667849901857051</v>
      </c>
      <c r="F26" s="6">
        <f t="shared" si="0"/>
        <v>0.84667849901857051</v>
      </c>
      <c r="G26" s="6"/>
      <c r="H26" s="5">
        <v>27.582467491399001</v>
      </c>
      <c r="I26" s="5">
        <f t="shared" si="2"/>
        <v>8.2845463382448763</v>
      </c>
      <c r="J26" s="6">
        <f t="shared" si="3"/>
        <v>8.2845463382448763</v>
      </c>
    </row>
    <row r="27" spans="1:10" x14ac:dyDescent="0.35">
      <c r="A27" s="4">
        <v>43915</v>
      </c>
      <c r="B27" s="5">
        <v>2.8971242480807802</v>
      </c>
      <c r="C27" s="3"/>
      <c r="D27" s="5">
        <v>5.4451000000000001</v>
      </c>
      <c r="E27" s="5">
        <f t="shared" si="1"/>
        <v>0.87948445897932881</v>
      </c>
      <c r="F27" s="6">
        <f t="shared" si="0"/>
        <v>0.87948445897932881</v>
      </c>
      <c r="G27" s="6"/>
      <c r="H27" s="5">
        <v>1.2854994456957201</v>
      </c>
      <c r="I27" s="5">
        <f t="shared" si="2"/>
        <v>-0.55628432348135981</v>
      </c>
      <c r="J27" s="6">
        <f t="shared" si="3"/>
        <v>0.55628432348135981</v>
      </c>
    </row>
    <row r="28" spans="1:10" x14ac:dyDescent="0.35">
      <c r="A28" s="4">
        <v>43916</v>
      </c>
      <c r="B28" s="5">
        <v>4.8256982401727804</v>
      </c>
      <c r="C28" s="3"/>
      <c r="D28" s="5">
        <v>5.4043999999999999</v>
      </c>
      <c r="E28" s="5">
        <f t="shared" si="1"/>
        <v>0.11992083446280709</v>
      </c>
      <c r="F28" s="6">
        <f t="shared" si="0"/>
        <v>0.11992083446280709</v>
      </c>
      <c r="G28" s="6"/>
      <c r="H28" s="5">
        <v>2.7831160671884601E-2</v>
      </c>
      <c r="I28" s="5">
        <f t="shared" si="2"/>
        <v>-0.99423271839913308</v>
      </c>
      <c r="J28" s="6">
        <f t="shared" si="3"/>
        <v>0.99423271839913308</v>
      </c>
    </row>
    <row r="29" spans="1:10" x14ac:dyDescent="0.35">
      <c r="A29" s="4">
        <v>43917</v>
      </c>
      <c r="B29" s="5">
        <v>2.9929519858625202</v>
      </c>
      <c r="C29" s="3"/>
      <c r="D29" s="5">
        <v>5.3640999999999996</v>
      </c>
      <c r="E29" s="5">
        <f t="shared" si="1"/>
        <v>0.79224392016237211</v>
      </c>
      <c r="F29" s="6">
        <f t="shared" si="0"/>
        <v>0.79224392016237211</v>
      </c>
      <c r="G29" s="6"/>
      <c r="H29" s="5">
        <v>0.77207184836796705</v>
      </c>
      <c r="I29" s="5">
        <f t="shared" si="2"/>
        <v>-0.74203667415484165</v>
      </c>
      <c r="J29" s="6">
        <f t="shared" si="3"/>
        <v>0.74203667415484165</v>
      </c>
    </row>
    <row r="30" spans="1:10" x14ac:dyDescent="0.35">
      <c r="A30" s="4">
        <v>43918</v>
      </c>
      <c r="B30" s="5">
        <v>2.2381406254238501</v>
      </c>
      <c r="C30" s="3"/>
      <c r="D30" s="5">
        <v>5.3239999999999998</v>
      </c>
      <c r="E30" s="5">
        <f t="shared" si="1"/>
        <v>1.3787602707009361</v>
      </c>
      <c r="F30" s="6">
        <f t="shared" si="0"/>
        <v>1.3787602707009361</v>
      </c>
      <c r="G30" s="6"/>
      <c r="H30" s="5">
        <v>0.265696141070352</v>
      </c>
      <c r="I30" s="5">
        <f t="shared" si="2"/>
        <v>-0.88128711035749352</v>
      </c>
      <c r="J30" s="6">
        <f t="shared" si="3"/>
        <v>0.88128711035749352</v>
      </c>
    </row>
    <row r="31" spans="1:10" x14ac:dyDescent="0.35">
      <c r="A31" s="4">
        <v>43919</v>
      </c>
      <c r="B31" s="5">
        <v>1.9467516892486101</v>
      </c>
      <c r="C31" s="3"/>
      <c r="D31" s="5">
        <v>5.2843</v>
      </c>
      <c r="E31" s="5">
        <f t="shared" si="1"/>
        <v>1.7144191163073228</v>
      </c>
      <c r="F31" s="6">
        <f t="shared" si="0"/>
        <v>1.7144191163073228</v>
      </c>
      <c r="G31" s="6"/>
      <c r="H31" s="5">
        <v>1.13040833943611</v>
      </c>
      <c r="I31" s="5">
        <f t="shared" si="2"/>
        <v>-0.41933614560138643</v>
      </c>
      <c r="J31" s="6">
        <f t="shared" si="3"/>
        <v>0.41933614560138643</v>
      </c>
    </row>
    <row r="32" spans="1:10" x14ac:dyDescent="0.35">
      <c r="A32" s="4">
        <v>43920</v>
      </c>
      <c r="B32" s="5">
        <v>3.3278575380643201</v>
      </c>
      <c r="C32" s="3"/>
      <c r="D32" s="5">
        <v>5.2447999999999997</v>
      </c>
      <c r="E32" s="5">
        <f t="shared" ref="E32:E33" si="4">(D32-B32)/B32</f>
        <v>0.57602900364860188</v>
      </c>
      <c r="F32" s="6">
        <f t="shared" ref="F32:F33" si="5">ABS((B32-D32)/B32)</f>
        <v>0.57602900364860188</v>
      </c>
      <c r="G32" s="6"/>
      <c r="H32" s="5">
        <v>-0.16662807053997</v>
      </c>
      <c r="I32" s="5">
        <f t="shared" ref="I32:I33" si="6">(H32-B32)/B32</f>
        <v>-1.0500706741902452</v>
      </c>
      <c r="J32" s="6">
        <f t="shared" ref="J32:J33" si="7">ABS((B32-H32)/B32)</f>
        <v>1.0500706741902452</v>
      </c>
    </row>
    <row r="33" spans="1:10" x14ac:dyDescent="0.35">
      <c r="A33" s="4">
        <v>43921</v>
      </c>
      <c r="B33" s="5">
        <v>4.3253287491975003</v>
      </c>
      <c r="C33" s="3"/>
      <c r="D33" s="5">
        <v>5.2055999999999996</v>
      </c>
      <c r="E33" s="5">
        <f t="shared" si="4"/>
        <v>0.20351545555140066</v>
      </c>
      <c r="F33" s="6">
        <f t="shared" si="5"/>
        <v>0.20351545555140066</v>
      </c>
      <c r="G33" s="6"/>
      <c r="H33" s="5">
        <v>-0.77925148940381295</v>
      </c>
      <c r="I33" s="5">
        <f t="shared" si="6"/>
        <v>-1.1801600605614986</v>
      </c>
      <c r="J33" s="6">
        <f t="shared" si="7"/>
        <v>1.1801600605614986</v>
      </c>
    </row>
    <row r="34" spans="1:10" x14ac:dyDescent="0.35">
      <c r="A34" s="3"/>
      <c r="B34" s="3"/>
      <c r="C34" s="3"/>
      <c r="D34" s="3"/>
      <c r="E34" s="3"/>
      <c r="F34" s="5">
        <f>SUM(F3:F33)</f>
        <v>28.925278281330581</v>
      </c>
      <c r="G34" s="5"/>
      <c r="H34" s="3"/>
      <c r="I34" s="3"/>
      <c r="J34" s="5">
        <f>SUM(J3:J33)</f>
        <v>70.877167227634473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93.307349294614767</v>
      </c>
      <c r="G36" s="5"/>
      <c r="H36" s="3"/>
      <c r="I36" s="3" t="s">
        <v>4</v>
      </c>
      <c r="J36" s="5">
        <f>(J34/J35)*100</f>
        <v>228.63602331494991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293C-52E2-418E-A31B-C8C7BB3C9059}">
  <dimension ref="A1:T40"/>
  <sheetViews>
    <sheetView workbookViewId="0">
      <selection activeCell="Z13" sqref="Z13"/>
    </sheetView>
  </sheetViews>
  <sheetFormatPr defaultRowHeight="14.5" x14ac:dyDescent="0.35"/>
  <cols>
    <col min="1" max="1" width="10.6328125" bestFit="1" customWidth="1"/>
    <col min="2" max="2" width="8.26953125" bestFit="1" customWidth="1"/>
    <col min="3" max="3" width="0" hidden="1" customWidth="1"/>
    <col min="4" max="5" width="8.90625" bestFit="1" customWidth="1"/>
    <col min="6" max="6" width="8.90625" hidden="1" customWidth="1"/>
    <col min="7" max="7" width="0" hidden="1" customWidth="1"/>
    <col min="8" max="9" width="8.90625" bestFit="1" customWidth="1"/>
    <col min="10" max="11" width="0" hidden="1" customWidth="1"/>
    <col min="12" max="12" width="8.81640625" bestFit="1" customWidth="1"/>
    <col min="13" max="13" width="0" hidden="1" customWidth="1"/>
    <col min="14" max="15" width="8.90625" bestFit="1" customWidth="1"/>
    <col min="16" max="16" width="8.90625" hidden="1" customWidth="1"/>
    <col min="17" max="17" width="0" hidden="1" customWidth="1"/>
    <col min="18" max="19" width="8.90625" bestFit="1" customWidth="1"/>
    <col min="20" max="20" width="8.90625" hidden="1" customWidth="1"/>
  </cols>
  <sheetData>
    <row r="1" spans="1:20" ht="57" thickBot="1" x14ac:dyDescent="0.4">
      <c r="A1" s="27"/>
      <c r="B1" s="28" t="s">
        <v>9</v>
      </c>
      <c r="C1" s="27"/>
      <c r="D1" s="28" t="s">
        <v>3</v>
      </c>
      <c r="E1" s="29"/>
      <c r="F1" s="30"/>
      <c r="G1" s="30"/>
      <c r="H1" s="28" t="s">
        <v>5</v>
      </c>
      <c r="I1" s="28"/>
      <c r="J1" s="27"/>
      <c r="K1" s="27" t="s">
        <v>0</v>
      </c>
      <c r="L1" s="28" t="s">
        <v>12</v>
      </c>
      <c r="M1" s="27"/>
      <c r="N1" s="28" t="s">
        <v>3</v>
      </c>
      <c r="O1" s="29"/>
      <c r="P1" s="30"/>
      <c r="Q1" s="30"/>
      <c r="R1" s="28" t="s">
        <v>5</v>
      </c>
      <c r="S1" s="28"/>
      <c r="T1" s="27"/>
    </row>
    <row r="2" spans="1:20" ht="29" thickBot="1" x14ac:dyDescent="0.4">
      <c r="A2" s="28" t="s">
        <v>0</v>
      </c>
      <c r="B2" s="28" t="s">
        <v>13</v>
      </c>
      <c r="C2" s="28"/>
      <c r="D2" s="28" t="s">
        <v>14</v>
      </c>
      <c r="E2" s="28" t="s">
        <v>15</v>
      </c>
      <c r="F2" s="28" t="s">
        <v>16</v>
      </c>
      <c r="G2" s="28"/>
      <c r="H2" s="28" t="s">
        <v>17</v>
      </c>
      <c r="I2" s="28" t="s">
        <v>18</v>
      </c>
      <c r="J2" s="28" t="s">
        <v>19</v>
      </c>
      <c r="K2" s="28" t="s">
        <v>0</v>
      </c>
      <c r="L2" s="28" t="s">
        <v>13</v>
      </c>
      <c r="M2" s="28"/>
      <c r="N2" s="28" t="s">
        <v>14</v>
      </c>
      <c r="O2" s="28" t="s">
        <v>15</v>
      </c>
      <c r="P2" s="28" t="s">
        <v>16</v>
      </c>
      <c r="Q2" s="28"/>
      <c r="R2" s="28" t="s">
        <v>17</v>
      </c>
      <c r="S2" s="28" t="s">
        <v>18</v>
      </c>
      <c r="T2" s="28" t="s">
        <v>19</v>
      </c>
    </row>
    <row r="3" spans="1:20" x14ac:dyDescent="0.35">
      <c r="A3" s="31">
        <v>43891</v>
      </c>
      <c r="B3" s="32">
        <v>0.45031976832283799</v>
      </c>
      <c r="C3" s="33"/>
      <c r="D3" s="32">
        <v>1.0431999999999999</v>
      </c>
      <c r="E3" s="32">
        <f>(D3-B3)/B3</f>
        <v>1.3165760718994712</v>
      </c>
      <c r="F3" s="34">
        <f t="shared" ref="F3:F33" si="0">ABS((B3-D3)/B3)</f>
        <v>1.3165760718994712</v>
      </c>
      <c r="G3" s="34"/>
      <c r="H3" s="32">
        <v>0.45031976832283799</v>
      </c>
      <c r="I3" s="32">
        <f>(H3-B3)/B3</f>
        <v>0</v>
      </c>
      <c r="J3" s="34">
        <f>ABS((B3-H3)/B3)</f>
        <v>0</v>
      </c>
      <c r="K3" s="31">
        <v>43891</v>
      </c>
      <c r="L3" s="32">
        <v>2.0617278635501801</v>
      </c>
      <c r="M3" s="33"/>
      <c r="N3" s="32">
        <v>6.5183</v>
      </c>
      <c r="O3" s="32">
        <f>(N3-L3)/L3</f>
        <v>2.1615714737326446</v>
      </c>
      <c r="P3" s="34">
        <f t="shared" ref="P3:P33" si="1">ABS((L3-N3)/L3)</f>
        <v>2.1615714737326446</v>
      </c>
      <c r="Q3" s="34"/>
      <c r="R3" s="32">
        <v>2.0617278635501801</v>
      </c>
      <c r="S3" s="32">
        <f>(R3-L3)/L3</f>
        <v>0</v>
      </c>
      <c r="T3" s="34">
        <f>ABS((L3-R3)/L3)</f>
        <v>0</v>
      </c>
    </row>
    <row r="4" spans="1:20" x14ac:dyDescent="0.35">
      <c r="A4" s="31">
        <v>43892</v>
      </c>
      <c r="B4" s="32">
        <v>1.3513441575898</v>
      </c>
      <c r="C4" s="33"/>
      <c r="D4" s="32">
        <v>1.0348999999999999</v>
      </c>
      <c r="E4" s="32">
        <f t="shared" ref="E4:E33" si="2">(D4-B4)/B4</f>
        <v>-0.23416992319276861</v>
      </c>
      <c r="F4" s="34">
        <f t="shared" si="0"/>
        <v>0.23416992319276861</v>
      </c>
      <c r="G4" s="34"/>
      <c r="H4" s="32">
        <v>0.96711604648398797</v>
      </c>
      <c r="I4" s="32">
        <f t="shared" ref="I4:I33" si="3">(H4-B4)/B4</f>
        <v>-0.2843303158176263</v>
      </c>
      <c r="J4" s="34">
        <f t="shared" ref="J4:J33" si="4">ABS((B4-H4)/B4)</f>
        <v>0.2843303158176263</v>
      </c>
      <c r="K4" s="31">
        <v>43892</v>
      </c>
      <c r="L4" s="32">
        <v>5.3571041140291404</v>
      </c>
      <c r="M4" s="33"/>
      <c r="N4" s="32">
        <v>6.4695999999999998</v>
      </c>
      <c r="O4" s="32">
        <f t="shared" ref="O4:O33" si="5">(N4-L4)/L4</f>
        <v>0.20766740057514735</v>
      </c>
      <c r="P4" s="34">
        <f t="shared" si="1"/>
        <v>0.20766740057514735</v>
      </c>
      <c r="Q4" s="34"/>
      <c r="R4" s="32">
        <v>0.82937892161528204</v>
      </c>
      <c r="S4" s="32">
        <f t="shared" ref="S4:S33" si="6">(R4-L4)/L4</f>
        <v>-0.84518148164354112</v>
      </c>
      <c r="T4" s="34">
        <f t="shared" ref="T4:T33" si="7">ABS((L4-R4)/L4)</f>
        <v>0.84518148164354112</v>
      </c>
    </row>
    <row r="5" spans="1:20" x14ac:dyDescent="0.35">
      <c r="A5" s="31">
        <v>43893</v>
      </c>
      <c r="B5" s="32">
        <v>2.1927938878536199</v>
      </c>
      <c r="C5" s="33"/>
      <c r="D5" s="32">
        <v>1.0266</v>
      </c>
      <c r="E5" s="32">
        <f t="shared" si="2"/>
        <v>-0.53183014341358348</v>
      </c>
      <c r="F5" s="34">
        <f t="shared" si="0"/>
        <v>0.53183014341358348</v>
      </c>
      <c r="G5" s="34"/>
      <c r="H5" s="32">
        <v>3.1867748678652799</v>
      </c>
      <c r="I5" s="32">
        <f t="shared" si="3"/>
        <v>0.45329430436556067</v>
      </c>
      <c r="J5" s="34">
        <f t="shared" si="4"/>
        <v>0.45329430436556067</v>
      </c>
      <c r="K5" s="31">
        <v>43893</v>
      </c>
      <c r="L5" s="32">
        <v>5.4592099116908104</v>
      </c>
      <c r="M5" s="33"/>
      <c r="N5" s="32">
        <v>6.4212999999999996</v>
      </c>
      <c r="O5" s="32">
        <f t="shared" si="5"/>
        <v>0.17623247756949018</v>
      </c>
      <c r="P5" s="34">
        <f t="shared" si="1"/>
        <v>0.17623247756949018</v>
      </c>
      <c r="Q5" s="34"/>
      <c r="R5" s="32">
        <v>7.6510761788955497</v>
      </c>
      <c r="S5" s="32">
        <f t="shared" si="6"/>
        <v>0.40149880709127761</v>
      </c>
      <c r="T5" s="34">
        <f t="shared" si="7"/>
        <v>0.40149880709127761</v>
      </c>
    </row>
    <row r="6" spans="1:20" x14ac:dyDescent="0.35">
      <c r="A6" s="31">
        <v>43894</v>
      </c>
      <c r="B6" s="32">
        <v>1.69255729715029</v>
      </c>
      <c r="C6" s="33"/>
      <c r="D6" s="32">
        <v>1.0184</v>
      </c>
      <c r="E6" s="32">
        <f t="shared" si="2"/>
        <v>-0.3983069277981604</v>
      </c>
      <c r="F6" s="34">
        <f t="shared" si="0"/>
        <v>0.3983069277981604</v>
      </c>
      <c r="G6" s="34"/>
      <c r="H6" s="32">
        <v>1.46794766900329</v>
      </c>
      <c r="I6" s="32">
        <f t="shared" si="3"/>
        <v>-0.13270429812046469</v>
      </c>
      <c r="J6" s="34">
        <f t="shared" si="4"/>
        <v>0.13270429812046469</v>
      </c>
      <c r="K6" s="31">
        <v>43894</v>
      </c>
      <c r="L6" s="32">
        <v>5.2803179502487101</v>
      </c>
      <c r="M6" s="33"/>
      <c r="N6" s="32">
        <v>6.3733000000000004</v>
      </c>
      <c r="O6" s="32">
        <f t="shared" si="5"/>
        <v>0.20699171149339773</v>
      </c>
      <c r="P6" s="34">
        <f t="shared" si="1"/>
        <v>0.20699171149339773</v>
      </c>
      <c r="Q6" s="34"/>
      <c r="R6" s="32">
        <v>4.4090557387708999E-2</v>
      </c>
      <c r="S6" s="32">
        <f t="shared" si="6"/>
        <v>-0.99165001846420398</v>
      </c>
      <c r="T6" s="34">
        <f>ABS((L6-R6)/L6)</f>
        <v>0.99165001846420398</v>
      </c>
    </row>
    <row r="7" spans="1:20" x14ac:dyDescent="0.35">
      <c r="A7" s="31">
        <v>43895</v>
      </c>
      <c r="B7" s="32">
        <v>2.11197731494903</v>
      </c>
      <c r="C7" s="33"/>
      <c r="D7" s="32">
        <v>1.0103</v>
      </c>
      <c r="E7" s="32">
        <f t="shared" si="2"/>
        <v>-0.52163311942373658</v>
      </c>
      <c r="F7" s="34">
        <f t="shared" si="0"/>
        <v>0.52163311942373658</v>
      </c>
      <c r="G7" s="34"/>
      <c r="H7" s="32">
        <v>0.91619117981928899</v>
      </c>
      <c r="I7" s="32">
        <f t="shared" si="3"/>
        <v>-0.56619269850377152</v>
      </c>
      <c r="J7" s="34">
        <f t="shared" si="4"/>
        <v>0.56619269850377152</v>
      </c>
      <c r="K7" s="31">
        <v>43895</v>
      </c>
      <c r="L7" s="32">
        <v>6.4872948381635798</v>
      </c>
      <c r="M7" s="33"/>
      <c r="N7" s="32">
        <v>6.3257000000000003</v>
      </c>
      <c r="O7" s="32">
        <f t="shared" si="5"/>
        <v>-2.4909433314630053E-2</v>
      </c>
      <c r="P7" s="34">
        <f t="shared" si="1"/>
        <v>2.4909433314630053E-2</v>
      </c>
      <c r="Q7" s="34"/>
      <c r="R7" s="32">
        <v>0.12725089070359</v>
      </c>
      <c r="S7" s="32">
        <f t="shared" si="6"/>
        <v>-0.98038459883848716</v>
      </c>
      <c r="T7" s="34">
        <f t="shared" si="7"/>
        <v>0.98038459883848716</v>
      </c>
    </row>
    <row r="8" spans="1:20" x14ac:dyDescent="0.35">
      <c r="A8" s="31">
        <v>43896</v>
      </c>
      <c r="B8" s="32">
        <v>2.3535949415630699</v>
      </c>
      <c r="C8" s="33"/>
      <c r="D8" s="32">
        <v>1.0022</v>
      </c>
      <c r="E8" s="32">
        <f t="shared" si="2"/>
        <v>-0.57418331323638094</v>
      </c>
      <c r="F8" s="34">
        <f t="shared" si="0"/>
        <v>0.57418331323638094</v>
      </c>
      <c r="G8" s="34"/>
      <c r="H8" s="32">
        <v>1.6441978551549099</v>
      </c>
      <c r="I8" s="32">
        <f t="shared" si="3"/>
        <v>-0.30141001490130459</v>
      </c>
      <c r="J8" s="34">
        <f t="shared" si="4"/>
        <v>0.30141001490130459</v>
      </c>
      <c r="K8" s="31">
        <v>43896</v>
      </c>
      <c r="L8" s="32">
        <v>5.8411067949401003</v>
      </c>
      <c r="M8" s="33"/>
      <c r="N8" s="32">
        <v>6.2785000000000002</v>
      </c>
      <c r="O8" s="32">
        <f t="shared" si="5"/>
        <v>7.4881905162013956E-2</v>
      </c>
      <c r="P8" s="34">
        <f t="shared" si="1"/>
        <v>7.4881905162013956E-2</v>
      </c>
      <c r="Q8" s="34"/>
      <c r="R8" s="32">
        <v>2.2415847906239401</v>
      </c>
      <c r="S8" s="32">
        <f t="shared" si="6"/>
        <v>-0.61623971803327948</v>
      </c>
      <c r="T8" s="34">
        <f t="shared" si="7"/>
        <v>0.61623971803327948</v>
      </c>
    </row>
    <row r="9" spans="1:20" x14ac:dyDescent="0.35">
      <c r="A9" s="31">
        <v>43897</v>
      </c>
      <c r="B9" s="32">
        <v>0.50114412552950804</v>
      </c>
      <c r="C9" s="33"/>
      <c r="D9" s="32">
        <v>0.99419999999999997</v>
      </c>
      <c r="E9" s="32">
        <f t="shared" si="2"/>
        <v>0.98386042927177864</v>
      </c>
      <c r="F9" s="34">
        <f t="shared" si="0"/>
        <v>0.98386042927177864</v>
      </c>
      <c r="G9" s="34"/>
      <c r="H9" s="32">
        <v>1.2315125750442599</v>
      </c>
      <c r="I9" s="32">
        <f t="shared" si="3"/>
        <v>1.4574019973656198</v>
      </c>
      <c r="J9" s="34">
        <f t="shared" si="4"/>
        <v>1.4574019973656198</v>
      </c>
      <c r="K9" s="31">
        <v>43897</v>
      </c>
      <c r="L9" s="32">
        <v>1.6544766164306399</v>
      </c>
      <c r="M9" s="33"/>
      <c r="N9" s="32">
        <v>6.2316000000000003</v>
      </c>
      <c r="O9" s="32">
        <f t="shared" si="5"/>
        <v>2.7665083556418133</v>
      </c>
      <c r="P9" s="34">
        <f t="shared" si="1"/>
        <v>2.7665083556418133</v>
      </c>
      <c r="Q9" s="34"/>
      <c r="R9" s="32">
        <v>2.9350521007605401</v>
      </c>
      <c r="S9" s="32">
        <f t="shared" si="6"/>
        <v>0.77400639671330485</v>
      </c>
      <c r="T9" s="34">
        <f t="shared" si="7"/>
        <v>0.77400639671330485</v>
      </c>
    </row>
    <row r="10" spans="1:20" x14ac:dyDescent="0.35">
      <c r="A10" s="31">
        <v>43898</v>
      </c>
      <c r="B10" s="32">
        <v>0.454090440935558</v>
      </c>
      <c r="C10" s="33"/>
      <c r="D10" s="32">
        <v>0.98629999999999995</v>
      </c>
      <c r="E10" s="32">
        <f t="shared" si="2"/>
        <v>1.1720342713401672</v>
      </c>
      <c r="F10" s="34">
        <f t="shared" si="0"/>
        <v>1.1720342713401672</v>
      </c>
      <c r="G10" s="34"/>
      <c r="H10" s="32">
        <v>1.50988852380939</v>
      </c>
      <c r="I10" s="32">
        <f t="shared" si="3"/>
        <v>2.3250832602830878</v>
      </c>
      <c r="J10" s="34">
        <f t="shared" si="4"/>
        <v>2.3250832602830878</v>
      </c>
      <c r="K10" s="31">
        <v>43898</v>
      </c>
      <c r="L10" s="32">
        <v>1.90105380283461</v>
      </c>
      <c r="M10" s="33"/>
      <c r="N10" s="32">
        <v>6.1851000000000003</v>
      </c>
      <c r="O10" s="32">
        <f t="shared" si="5"/>
        <v>2.2535112845189147</v>
      </c>
      <c r="P10" s="34">
        <f t="shared" si="1"/>
        <v>2.2535112845189147</v>
      </c>
      <c r="Q10" s="34"/>
      <c r="R10" s="32">
        <v>3.5503719868873902</v>
      </c>
      <c r="S10" s="32">
        <f t="shared" si="6"/>
        <v>0.86758101301158674</v>
      </c>
      <c r="T10" s="34">
        <f t="shared" si="7"/>
        <v>0.86758101301158674</v>
      </c>
    </row>
    <row r="11" spans="1:20" x14ac:dyDescent="0.35">
      <c r="A11" s="31">
        <v>43899</v>
      </c>
      <c r="B11" s="32">
        <v>1.1088209019766899</v>
      </c>
      <c r="C11" s="33"/>
      <c r="D11" s="32">
        <v>0.97840000000000005</v>
      </c>
      <c r="E11" s="32">
        <f t="shared" si="2"/>
        <v>-0.11762125131677184</v>
      </c>
      <c r="F11" s="34">
        <f t="shared" si="0"/>
        <v>0.11762125131677184</v>
      </c>
      <c r="G11" s="34"/>
      <c r="H11" s="32">
        <v>1.4329293421996601</v>
      </c>
      <c r="I11" s="32">
        <f t="shared" si="3"/>
        <v>0.29230008168603561</v>
      </c>
      <c r="J11" s="34">
        <f t="shared" si="4"/>
        <v>0.29230008168603561</v>
      </c>
      <c r="K11" s="31">
        <v>43899</v>
      </c>
      <c r="L11" s="32">
        <v>5.2854427225059899</v>
      </c>
      <c r="M11" s="33"/>
      <c r="N11" s="32">
        <v>6.1388999999999996</v>
      </c>
      <c r="O11" s="32">
        <f t="shared" si="5"/>
        <v>0.16147318631604798</v>
      </c>
      <c r="P11" s="34">
        <f t="shared" si="1"/>
        <v>0.16147318631604798</v>
      </c>
      <c r="Q11" s="34"/>
      <c r="R11" s="32">
        <v>3.98327355625743</v>
      </c>
      <c r="S11" s="32">
        <f t="shared" si="6"/>
        <v>-0.24636898640558189</v>
      </c>
      <c r="T11" s="34">
        <f t="shared" si="7"/>
        <v>0.24636898640558189</v>
      </c>
    </row>
    <row r="12" spans="1:20" x14ac:dyDescent="0.35">
      <c r="A12" s="31">
        <v>43900</v>
      </c>
      <c r="B12" s="32">
        <v>0.92599055965741395</v>
      </c>
      <c r="C12" s="33"/>
      <c r="D12" s="32">
        <v>0.97060000000000002</v>
      </c>
      <c r="E12" s="32">
        <f t="shared" si="2"/>
        <v>4.8174832753251927E-2</v>
      </c>
      <c r="F12" s="34">
        <f t="shared" si="0"/>
        <v>4.8174832753251927E-2</v>
      </c>
      <c r="G12" s="34"/>
      <c r="H12" s="32">
        <v>1.13261969725471</v>
      </c>
      <c r="I12" s="32">
        <f t="shared" si="3"/>
        <v>0.22314389217287706</v>
      </c>
      <c r="J12" s="34">
        <f t="shared" si="4"/>
        <v>0.22314389217287706</v>
      </c>
      <c r="K12" s="31">
        <v>43900</v>
      </c>
      <c r="L12" s="32">
        <v>3.2545689211951299</v>
      </c>
      <c r="M12" s="33"/>
      <c r="N12" s="32">
        <v>6.093</v>
      </c>
      <c r="O12" s="32">
        <f t="shared" si="5"/>
        <v>0.87213733908653956</v>
      </c>
      <c r="P12" s="34">
        <f t="shared" si="1"/>
        <v>0.87213733908653956</v>
      </c>
      <c r="Q12" s="34"/>
      <c r="R12" s="32">
        <v>1.5231728421155699</v>
      </c>
      <c r="S12" s="32">
        <f t="shared" si="6"/>
        <v>-0.53198937278727643</v>
      </c>
      <c r="T12" s="34">
        <f t="shared" si="7"/>
        <v>0.53198937278727643</v>
      </c>
    </row>
    <row r="13" spans="1:20" x14ac:dyDescent="0.35">
      <c r="A13" s="31">
        <v>43901</v>
      </c>
      <c r="B13" s="32">
        <v>1.08034064769744</v>
      </c>
      <c r="C13" s="33"/>
      <c r="D13" s="32">
        <v>0.96289999999999998</v>
      </c>
      <c r="E13" s="32">
        <f t="shared" si="2"/>
        <v>-0.10870705267615777</v>
      </c>
      <c r="F13" s="34">
        <f t="shared" si="0"/>
        <v>0.10870705267615777</v>
      </c>
      <c r="G13" s="34"/>
      <c r="H13" s="32">
        <v>1.29362422409866</v>
      </c>
      <c r="I13" s="32">
        <f t="shared" si="3"/>
        <v>0.19742252303085808</v>
      </c>
      <c r="J13" s="34">
        <f t="shared" si="4"/>
        <v>0.19742252303085808</v>
      </c>
      <c r="K13" s="31">
        <v>43901</v>
      </c>
      <c r="L13" s="32">
        <v>3.8929892222086502</v>
      </c>
      <c r="M13" s="33"/>
      <c r="N13" s="32">
        <v>6.0475000000000003</v>
      </c>
      <c r="O13" s="32">
        <f t="shared" si="5"/>
        <v>0.55343353264384565</v>
      </c>
      <c r="P13" s="34">
        <f t="shared" si="1"/>
        <v>0.55343353264384565</v>
      </c>
      <c r="Q13" s="34"/>
      <c r="R13" s="32">
        <v>0.61670767556277695</v>
      </c>
      <c r="S13" s="32">
        <f t="shared" si="6"/>
        <v>-0.84158505447572407</v>
      </c>
      <c r="T13" s="34">
        <f t="shared" si="7"/>
        <v>0.84158505447572407</v>
      </c>
    </row>
    <row r="14" spans="1:20" x14ac:dyDescent="0.35">
      <c r="A14" s="31">
        <v>43902</v>
      </c>
      <c r="B14" s="32">
        <v>4.3043538312117198</v>
      </c>
      <c r="C14" s="33"/>
      <c r="D14" s="32">
        <v>0.95520000000000005</v>
      </c>
      <c r="E14" s="32">
        <f t="shared" si="2"/>
        <v>-0.77808515808490086</v>
      </c>
      <c r="F14" s="34">
        <f t="shared" si="0"/>
        <v>0.77808515808490086</v>
      </c>
      <c r="G14" s="34"/>
      <c r="H14" s="32">
        <v>0.86072790145528899</v>
      </c>
      <c r="I14" s="32">
        <f t="shared" si="3"/>
        <v>-0.80003319076280832</v>
      </c>
      <c r="J14" s="34">
        <f t="shared" si="4"/>
        <v>0.80003319076280832</v>
      </c>
      <c r="K14" s="31">
        <v>43902</v>
      </c>
      <c r="L14" s="32">
        <v>10.3334433058897</v>
      </c>
      <c r="M14" s="33"/>
      <c r="N14" s="32">
        <v>6.0023999999999997</v>
      </c>
      <c r="O14" s="32">
        <f t="shared" si="5"/>
        <v>-0.41912876257047421</v>
      </c>
      <c r="P14" s="34">
        <f t="shared" si="1"/>
        <v>0.41912876257047421</v>
      </c>
      <c r="Q14" s="34"/>
      <c r="R14" s="32">
        <v>-6.9794228558777094E-2</v>
      </c>
      <c r="S14" s="32">
        <f t="shared" si="6"/>
        <v>-1.0067542083014087</v>
      </c>
      <c r="T14" s="34">
        <f t="shared" si="7"/>
        <v>1.0067542083014087</v>
      </c>
    </row>
    <row r="15" spans="1:20" x14ac:dyDescent="0.35">
      <c r="A15" s="31">
        <v>43903</v>
      </c>
      <c r="B15" s="32">
        <v>1.63864322106043</v>
      </c>
      <c r="C15" s="33"/>
      <c r="D15" s="32">
        <v>0.9476</v>
      </c>
      <c r="E15" s="32">
        <f t="shared" si="2"/>
        <v>-0.4217167057349</v>
      </c>
      <c r="F15" s="34">
        <f t="shared" si="0"/>
        <v>0.4217167057349</v>
      </c>
      <c r="G15" s="34"/>
      <c r="H15" s="32">
        <v>4.0091601137251498</v>
      </c>
      <c r="I15" s="32">
        <f t="shared" si="3"/>
        <v>1.446633936050256</v>
      </c>
      <c r="J15" s="34">
        <f t="shared" si="4"/>
        <v>1.446633936050256</v>
      </c>
      <c r="K15" s="31">
        <v>43903</v>
      </c>
      <c r="L15" s="32">
        <v>6.9932085560427701</v>
      </c>
      <c r="M15" s="33"/>
      <c r="N15" s="32">
        <v>5.9576000000000002</v>
      </c>
      <c r="O15" s="32">
        <f t="shared" si="5"/>
        <v>-0.14808775510461641</v>
      </c>
      <c r="P15" s="34">
        <f t="shared" si="1"/>
        <v>0.14808775510461641</v>
      </c>
      <c r="Q15" s="34"/>
      <c r="R15" s="32">
        <v>3.9279212891940398</v>
      </c>
      <c r="S15" s="32">
        <f t="shared" si="6"/>
        <v>-0.4383234451373601</v>
      </c>
      <c r="T15" s="34">
        <f t="shared" si="7"/>
        <v>0.4383234451373601</v>
      </c>
    </row>
    <row r="16" spans="1:20" x14ac:dyDescent="0.35">
      <c r="A16" s="31">
        <v>43904</v>
      </c>
      <c r="B16" s="32">
        <v>0.54663589265611401</v>
      </c>
      <c r="C16" s="33"/>
      <c r="D16" s="32">
        <v>0.94</v>
      </c>
      <c r="E16" s="32">
        <f t="shared" si="2"/>
        <v>0.71960899865634942</v>
      </c>
      <c r="F16" s="34">
        <f t="shared" si="0"/>
        <v>0.71960899865634942</v>
      </c>
      <c r="G16" s="34"/>
      <c r="H16" s="32">
        <v>0.75852107941214097</v>
      </c>
      <c r="I16" s="32">
        <f t="shared" si="3"/>
        <v>0.3876166742847289</v>
      </c>
      <c r="J16" s="34">
        <f t="shared" si="4"/>
        <v>0.3876166742847289</v>
      </c>
      <c r="K16" s="31">
        <v>43904</v>
      </c>
      <c r="L16" s="32">
        <v>1.8937758465607899</v>
      </c>
      <c r="M16" s="33"/>
      <c r="N16" s="32">
        <v>5.9131</v>
      </c>
      <c r="O16" s="32">
        <f t="shared" si="5"/>
        <v>2.1223864274848276</v>
      </c>
      <c r="P16" s="34">
        <f t="shared" si="1"/>
        <v>2.1223864274848276</v>
      </c>
      <c r="Q16" s="34"/>
      <c r="R16" s="32">
        <v>1.1492748456208699</v>
      </c>
      <c r="S16" s="32">
        <f t="shared" si="6"/>
        <v>-0.39313047649856675</v>
      </c>
      <c r="T16" s="34">
        <f t="shared" si="7"/>
        <v>0.39313047649856675</v>
      </c>
    </row>
    <row r="17" spans="1:20" x14ac:dyDescent="0.35">
      <c r="A17" s="31">
        <v>43905</v>
      </c>
      <c r="B17" s="32">
        <v>3.0893842180569902</v>
      </c>
      <c r="C17" s="33"/>
      <c r="D17" s="32">
        <v>0.9325</v>
      </c>
      <c r="E17" s="32">
        <f t="shared" si="2"/>
        <v>-0.69815991337377958</v>
      </c>
      <c r="F17" s="34">
        <f t="shared" si="0"/>
        <v>0.69815991337377958</v>
      </c>
      <c r="G17" s="34"/>
      <c r="H17" s="32">
        <v>0.88521628984123901</v>
      </c>
      <c r="I17" s="32">
        <f t="shared" si="3"/>
        <v>-0.71346513500415987</v>
      </c>
      <c r="J17" s="34">
        <f t="shared" si="4"/>
        <v>0.71346513500415987</v>
      </c>
      <c r="K17" s="31">
        <v>43905</v>
      </c>
      <c r="L17" s="32">
        <v>5.0545774274402104</v>
      </c>
      <c r="M17" s="33"/>
      <c r="N17" s="32">
        <v>5.8689</v>
      </c>
      <c r="O17" s="32">
        <f t="shared" si="5"/>
        <v>0.16110596469232186</v>
      </c>
      <c r="P17" s="34">
        <f t="shared" si="1"/>
        <v>0.16110596469232186</v>
      </c>
      <c r="Q17" s="34"/>
      <c r="R17" s="32">
        <v>2.1446019320932801</v>
      </c>
      <c r="S17" s="32">
        <f t="shared" si="6"/>
        <v>-0.5757109347161844</v>
      </c>
      <c r="T17" s="34">
        <f t="shared" si="7"/>
        <v>0.5757109347161844</v>
      </c>
    </row>
    <row r="18" spans="1:20" x14ac:dyDescent="0.35">
      <c r="A18" s="31">
        <v>43906</v>
      </c>
      <c r="B18" s="32">
        <v>2.0310657660166398</v>
      </c>
      <c r="C18" s="33"/>
      <c r="D18" s="32">
        <v>0.92510000000000003</v>
      </c>
      <c r="E18" s="32">
        <f t="shared" si="2"/>
        <v>-0.54452484233717269</v>
      </c>
      <c r="F18" s="34">
        <f t="shared" si="0"/>
        <v>0.54452484233717269</v>
      </c>
      <c r="G18" s="34"/>
      <c r="H18" s="32">
        <v>1.2075349657740899</v>
      </c>
      <c r="I18" s="32">
        <f t="shared" si="3"/>
        <v>-0.4054673236197921</v>
      </c>
      <c r="J18" s="34">
        <f t="shared" si="4"/>
        <v>0.4054673236197921</v>
      </c>
      <c r="K18" s="31">
        <v>43906</v>
      </c>
      <c r="L18" s="32">
        <v>10.2405069311459</v>
      </c>
      <c r="M18" s="33"/>
      <c r="N18" s="32">
        <v>5.8250999999999999</v>
      </c>
      <c r="O18" s="32">
        <f t="shared" si="5"/>
        <v>-0.43117073801460937</v>
      </c>
      <c r="P18" s="34">
        <f t="shared" si="1"/>
        <v>0.43117073801460937</v>
      </c>
      <c r="Q18" s="34"/>
      <c r="R18" s="32">
        <v>2.6794363767366698</v>
      </c>
      <c r="S18" s="32">
        <f t="shared" si="6"/>
        <v>-0.73834924435358551</v>
      </c>
      <c r="T18" s="34">
        <f t="shared" si="7"/>
        <v>0.73834924435358551</v>
      </c>
    </row>
    <row r="19" spans="1:20" x14ac:dyDescent="0.35">
      <c r="A19" s="31">
        <v>43907</v>
      </c>
      <c r="B19" s="32">
        <v>1.7802049722936399</v>
      </c>
      <c r="C19" s="33"/>
      <c r="D19" s="32">
        <v>0.91769999999999996</v>
      </c>
      <c r="E19" s="32">
        <f t="shared" si="2"/>
        <v>-0.48449756388579063</v>
      </c>
      <c r="F19" s="34">
        <f t="shared" si="0"/>
        <v>0.48449756388579063</v>
      </c>
      <c r="G19" s="34"/>
      <c r="H19" s="32">
        <v>2.6301224391445501</v>
      </c>
      <c r="I19" s="32">
        <f t="shared" si="3"/>
        <v>0.47742674584032035</v>
      </c>
      <c r="J19" s="34">
        <f t="shared" si="4"/>
        <v>0.47742674584032035</v>
      </c>
      <c r="K19" s="31">
        <v>43907</v>
      </c>
      <c r="L19" s="32">
        <v>4.5002929316626599</v>
      </c>
      <c r="M19" s="33"/>
      <c r="N19" s="32">
        <v>5.7816000000000001</v>
      </c>
      <c r="O19" s="32">
        <f t="shared" si="5"/>
        <v>0.2847163701994736</v>
      </c>
      <c r="P19" s="34">
        <f t="shared" si="1"/>
        <v>0.2847163701994736</v>
      </c>
      <c r="Q19" s="34"/>
      <c r="R19" s="32">
        <v>10.714039806715499</v>
      </c>
      <c r="S19" s="32">
        <f t="shared" si="6"/>
        <v>1.3807427581735516</v>
      </c>
      <c r="T19" s="34">
        <f t="shared" si="7"/>
        <v>1.3807427581735516</v>
      </c>
    </row>
    <row r="20" spans="1:20" x14ac:dyDescent="0.35">
      <c r="A20" s="31">
        <v>43908</v>
      </c>
      <c r="B20" s="32">
        <v>0.38431010113822001</v>
      </c>
      <c r="C20" s="33"/>
      <c r="D20" s="32">
        <v>0.91039999999999999</v>
      </c>
      <c r="E20" s="32">
        <f t="shared" si="2"/>
        <v>1.3689202997882373</v>
      </c>
      <c r="F20" s="34">
        <f t="shared" si="0"/>
        <v>1.3689202997882373</v>
      </c>
      <c r="G20" s="34"/>
      <c r="H20" s="32">
        <v>1.2884621596750201</v>
      </c>
      <c r="I20" s="32">
        <f t="shared" si="3"/>
        <v>2.3526627477626851</v>
      </c>
      <c r="J20" s="34">
        <f t="shared" si="4"/>
        <v>2.3526627477626851</v>
      </c>
      <c r="K20" s="31">
        <v>43908</v>
      </c>
      <c r="L20" s="32">
        <v>2.3813781778017602</v>
      </c>
      <c r="M20" s="33"/>
      <c r="N20" s="32">
        <v>5.7384000000000004</v>
      </c>
      <c r="O20" s="32">
        <f t="shared" si="5"/>
        <v>1.4096970626047696</v>
      </c>
      <c r="P20" s="34">
        <f t="shared" si="1"/>
        <v>1.4096970626047696</v>
      </c>
      <c r="Q20" s="34"/>
      <c r="R20" s="32">
        <v>1.78690135632478</v>
      </c>
      <c r="S20" s="32">
        <f t="shared" si="6"/>
        <v>-0.24963562151465551</v>
      </c>
      <c r="T20" s="34">
        <f t="shared" si="7"/>
        <v>0.24963562151465551</v>
      </c>
    </row>
    <row r="21" spans="1:20" x14ac:dyDescent="0.35">
      <c r="A21" s="31">
        <v>43909</v>
      </c>
      <c r="B21" s="32">
        <v>0.67397121527596204</v>
      </c>
      <c r="C21" s="33"/>
      <c r="D21" s="32">
        <v>0.90310000000000001</v>
      </c>
      <c r="E21" s="32">
        <f t="shared" si="2"/>
        <v>0.33996820566026642</v>
      </c>
      <c r="F21" s="34">
        <f t="shared" si="0"/>
        <v>0.33996820566026642</v>
      </c>
      <c r="G21" s="34"/>
      <c r="H21" s="32">
        <v>0.70899672590267304</v>
      </c>
      <c r="I21" s="32">
        <f t="shared" si="3"/>
        <v>5.1968852426983202E-2</v>
      </c>
      <c r="J21" s="34">
        <f t="shared" si="4"/>
        <v>5.1968852426983202E-2</v>
      </c>
      <c r="K21" s="31">
        <v>43909</v>
      </c>
      <c r="L21" s="32">
        <v>2.7381503479205498</v>
      </c>
      <c r="M21" s="33"/>
      <c r="N21" s="32">
        <v>5.6955999999999998</v>
      </c>
      <c r="O21" s="32">
        <f t="shared" si="5"/>
        <v>1.0800903077968103</v>
      </c>
      <c r="P21" s="34">
        <f t="shared" si="1"/>
        <v>1.0800903077968103</v>
      </c>
      <c r="Q21" s="34"/>
      <c r="R21" s="32">
        <v>8.4017262907016305E-2</v>
      </c>
      <c r="S21" s="32">
        <f t="shared" si="6"/>
        <v>-0.96931605199443405</v>
      </c>
      <c r="T21" s="34">
        <f t="shared" si="7"/>
        <v>0.96931605199443405</v>
      </c>
    </row>
    <row r="22" spans="1:20" x14ac:dyDescent="0.35">
      <c r="A22" s="31">
        <v>43910</v>
      </c>
      <c r="B22" s="32">
        <v>0.71631271574232303</v>
      </c>
      <c r="C22" s="33"/>
      <c r="D22" s="32">
        <v>0.89590000000000003</v>
      </c>
      <c r="E22" s="32">
        <f t="shared" si="2"/>
        <v>0.25071073053836362</v>
      </c>
      <c r="F22" s="34">
        <f t="shared" si="0"/>
        <v>0.25071073053836362</v>
      </c>
      <c r="G22" s="34"/>
      <c r="H22" s="32">
        <v>1.02637175295011</v>
      </c>
      <c r="I22" s="32">
        <f t="shared" si="3"/>
        <v>0.43285429728337188</v>
      </c>
      <c r="J22" s="34">
        <f t="shared" si="4"/>
        <v>0.43285429728337188</v>
      </c>
      <c r="K22" s="31">
        <v>43910</v>
      </c>
      <c r="L22" s="32">
        <v>2.5997791727383901</v>
      </c>
      <c r="M22" s="33"/>
      <c r="N22" s="32">
        <v>5.6529999999999996</v>
      </c>
      <c r="O22" s="32">
        <f t="shared" si="5"/>
        <v>1.174415450080555</v>
      </c>
      <c r="P22" s="34">
        <f t="shared" si="1"/>
        <v>1.174415450080555</v>
      </c>
      <c r="Q22" s="34"/>
      <c r="R22" s="32">
        <v>1.56231321583911</v>
      </c>
      <c r="S22" s="32">
        <f t="shared" si="6"/>
        <v>-0.39905926156278121</v>
      </c>
      <c r="T22" s="34">
        <f t="shared" si="7"/>
        <v>0.39905926156278121</v>
      </c>
    </row>
    <row r="23" spans="1:20" x14ac:dyDescent="0.35">
      <c r="A23" s="31">
        <v>43911</v>
      </c>
      <c r="B23" s="32">
        <v>0.55686510801315303</v>
      </c>
      <c r="C23" s="33"/>
      <c r="D23" s="32">
        <v>0.88870000000000005</v>
      </c>
      <c r="E23" s="32">
        <f t="shared" si="2"/>
        <v>0.59589815776177013</v>
      </c>
      <c r="F23" s="34">
        <f t="shared" si="0"/>
        <v>0.59589815776177013</v>
      </c>
      <c r="G23" s="34"/>
      <c r="H23" s="32">
        <v>1.04856071077687</v>
      </c>
      <c r="I23" s="32">
        <f t="shared" si="3"/>
        <v>0.88297075124359059</v>
      </c>
      <c r="J23" s="34">
        <f t="shared" si="4"/>
        <v>0.88297075124359059</v>
      </c>
      <c r="K23" s="31">
        <v>43911</v>
      </c>
      <c r="L23" s="32">
        <v>1.9066107769807099</v>
      </c>
      <c r="M23" s="33"/>
      <c r="N23" s="32">
        <v>5.6108000000000002</v>
      </c>
      <c r="O23" s="32">
        <f t="shared" si="5"/>
        <v>1.9428135347505002</v>
      </c>
      <c r="P23" s="34">
        <f t="shared" si="1"/>
        <v>1.9428135347505002</v>
      </c>
      <c r="Q23" s="34"/>
      <c r="R23" s="32">
        <v>1.1306687692276201</v>
      </c>
      <c r="S23" s="32">
        <f t="shared" si="6"/>
        <v>-0.40697452103038251</v>
      </c>
      <c r="T23" s="34">
        <f t="shared" si="7"/>
        <v>0.40697452103038251</v>
      </c>
    </row>
    <row r="24" spans="1:20" x14ac:dyDescent="0.35">
      <c r="A24" s="31">
        <v>43912</v>
      </c>
      <c r="B24" s="32">
        <v>0.38022274441189202</v>
      </c>
      <c r="C24" s="33"/>
      <c r="D24" s="32">
        <v>0.88160000000000005</v>
      </c>
      <c r="E24" s="32">
        <f t="shared" si="2"/>
        <v>1.3186408834211409</v>
      </c>
      <c r="F24" s="34">
        <f t="shared" si="0"/>
        <v>1.3186408834211409</v>
      </c>
      <c r="G24" s="34"/>
      <c r="H24" s="32">
        <v>5.1056326132590897</v>
      </c>
      <c r="I24" s="32">
        <f t="shared" si="3"/>
        <v>12.428004211468744</v>
      </c>
      <c r="J24" s="34">
        <f t="shared" si="4"/>
        <v>12.428004211468744</v>
      </c>
      <c r="K24" s="31">
        <v>43912</v>
      </c>
      <c r="L24" s="32">
        <v>1.6431490500768</v>
      </c>
      <c r="M24" s="33"/>
      <c r="N24" s="32">
        <v>5.5689000000000002</v>
      </c>
      <c r="O24" s="32">
        <f t="shared" si="5"/>
        <v>2.3891630219058415</v>
      </c>
      <c r="P24" s="34">
        <f t="shared" si="1"/>
        <v>2.3891630219058415</v>
      </c>
      <c r="Q24" s="34"/>
      <c r="R24" s="32">
        <v>49.3809658939347</v>
      </c>
      <c r="S24" s="32">
        <f t="shared" si="6"/>
        <v>29.052639407013416</v>
      </c>
      <c r="T24" s="34">
        <f t="shared" si="7"/>
        <v>29.052639407013416</v>
      </c>
    </row>
    <row r="25" spans="1:20" x14ac:dyDescent="0.35">
      <c r="A25" s="31">
        <v>43913</v>
      </c>
      <c r="B25" s="32">
        <v>0.53157803946071203</v>
      </c>
      <c r="C25" s="33"/>
      <c r="D25" s="32">
        <v>0.87460000000000004</v>
      </c>
      <c r="E25" s="32">
        <f t="shared" si="2"/>
        <v>0.64528993877791696</v>
      </c>
      <c r="F25" s="34">
        <f t="shared" si="0"/>
        <v>0.64528993877791696</v>
      </c>
      <c r="G25" s="34"/>
      <c r="H25" s="32">
        <v>3.31117609412513</v>
      </c>
      <c r="I25" s="32">
        <f t="shared" si="3"/>
        <v>5.2289557662771973</v>
      </c>
      <c r="J25" s="34">
        <f t="shared" si="4"/>
        <v>5.2289557662771973</v>
      </c>
      <c r="K25" s="31">
        <v>43913</v>
      </c>
      <c r="L25" s="32">
        <v>2.3106154527928999</v>
      </c>
      <c r="M25" s="33"/>
      <c r="N25" s="32">
        <v>5.5273000000000003</v>
      </c>
      <c r="O25" s="32">
        <f t="shared" si="5"/>
        <v>1.3921332272399596</v>
      </c>
      <c r="P25" s="34">
        <f t="shared" si="1"/>
        <v>1.3921332272399596</v>
      </c>
      <c r="Q25" s="34"/>
      <c r="R25" s="32">
        <v>34.802702075748002</v>
      </c>
      <c r="S25" s="32">
        <f t="shared" si="6"/>
        <v>14.062091804883018</v>
      </c>
      <c r="T25" s="34">
        <f t="shared" si="7"/>
        <v>14.062091804883018</v>
      </c>
    </row>
    <row r="26" spans="1:20" x14ac:dyDescent="0.35">
      <c r="A26" s="31">
        <v>43914</v>
      </c>
      <c r="B26" s="32">
        <v>1.0227283067173401</v>
      </c>
      <c r="C26" s="33"/>
      <c r="D26" s="32">
        <v>0.86760000000000004</v>
      </c>
      <c r="E26" s="32">
        <f t="shared" si="2"/>
        <v>-0.15168085766126557</v>
      </c>
      <c r="F26" s="34">
        <f t="shared" si="0"/>
        <v>0.15168085766126557</v>
      </c>
      <c r="G26" s="34"/>
      <c r="H26" s="32">
        <v>2.0613083270885699</v>
      </c>
      <c r="I26" s="32">
        <f t="shared" si="3"/>
        <v>1.0154994376803446</v>
      </c>
      <c r="J26" s="34">
        <f t="shared" si="4"/>
        <v>1.0154994376803446</v>
      </c>
      <c r="K26" s="31">
        <v>43914</v>
      </c>
      <c r="L26" s="32">
        <v>2.97079323927561</v>
      </c>
      <c r="M26" s="33"/>
      <c r="N26" s="32">
        <v>5.4861000000000004</v>
      </c>
      <c r="O26" s="32">
        <f t="shared" si="5"/>
        <v>0.84667849901857051</v>
      </c>
      <c r="P26" s="34">
        <f t="shared" si="1"/>
        <v>0.84667849901857051</v>
      </c>
      <c r="Q26" s="34"/>
      <c r="R26" s="32">
        <v>27.582467491399001</v>
      </c>
      <c r="S26" s="32">
        <f t="shared" si="6"/>
        <v>8.2845463382448763</v>
      </c>
      <c r="T26" s="34">
        <f t="shared" si="7"/>
        <v>8.2845463382448763</v>
      </c>
    </row>
    <row r="27" spans="1:20" x14ac:dyDescent="0.35">
      <c r="A27" s="31">
        <v>43915</v>
      </c>
      <c r="B27" s="32">
        <v>0.63809969226519203</v>
      </c>
      <c r="C27" s="33"/>
      <c r="D27" s="32">
        <v>0.86070000000000002</v>
      </c>
      <c r="E27" s="32">
        <f t="shared" si="2"/>
        <v>0.34884879343006497</v>
      </c>
      <c r="F27" s="34">
        <f t="shared" si="0"/>
        <v>0.34884879343006497</v>
      </c>
      <c r="G27" s="34"/>
      <c r="H27" s="32">
        <v>0.88552024121641204</v>
      </c>
      <c r="I27" s="32">
        <f t="shared" si="3"/>
        <v>0.38774591486308518</v>
      </c>
      <c r="J27" s="34">
        <f t="shared" si="4"/>
        <v>0.38774591486308518</v>
      </c>
      <c r="K27" s="31">
        <v>43915</v>
      </c>
      <c r="L27" s="32">
        <v>2.8971242480807802</v>
      </c>
      <c r="M27" s="33"/>
      <c r="N27" s="32">
        <v>5.4451000000000001</v>
      </c>
      <c r="O27" s="32">
        <f t="shared" si="5"/>
        <v>0.87948445897932881</v>
      </c>
      <c r="P27" s="34">
        <f t="shared" si="1"/>
        <v>0.87948445897932881</v>
      </c>
      <c r="Q27" s="34"/>
      <c r="R27" s="32">
        <v>1.2854994456957201</v>
      </c>
      <c r="S27" s="32">
        <f t="shared" si="6"/>
        <v>-0.55628432348135981</v>
      </c>
      <c r="T27" s="34">
        <f t="shared" si="7"/>
        <v>0.55628432348135981</v>
      </c>
    </row>
    <row r="28" spans="1:20" x14ac:dyDescent="0.35">
      <c r="A28" s="31">
        <v>43916</v>
      </c>
      <c r="B28" s="32">
        <v>1.3333471760806099</v>
      </c>
      <c r="C28" s="33"/>
      <c r="D28" s="32">
        <v>0.8538</v>
      </c>
      <c r="E28" s="32">
        <f t="shared" si="2"/>
        <v>-0.35965664808339309</v>
      </c>
      <c r="F28" s="34">
        <f t="shared" si="0"/>
        <v>0.35965664808339309</v>
      </c>
      <c r="G28" s="34"/>
      <c r="H28" s="32">
        <v>0.57433607093293504</v>
      </c>
      <c r="I28" s="32">
        <f t="shared" si="3"/>
        <v>-0.56925241884772815</v>
      </c>
      <c r="J28" s="34">
        <f t="shared" si="4"/>
        <v>0.56925241884772815</v>
      </c>
      <c r="K28" s="31">
        <v>43916</v>
      </c>
      <c r="L28" s="32">
        <v>4.8256982401727804</v>
      </c>
      <c r="M28" s="33"/>
      <c r="N28" s="32">
        <v>5.4043999999999999</v>
      </c>
      <c r="O28" s="32">
        <f t="shared" si="5"/>
        <v>0.11992083446280709</v>
      </c>
      <c r="P28" s="34">
        <f t="shared" si="1"/>
        <v>0.11992083446280709</v>
      </c>
      <c r="Q28" s="34"/>
      <c r="R28" s="32">
        <v>2.7831160671884601E-2</v>
      </c>
      <c r="S28" s="32">
        <f t="shared" si="6"/>
        <v>-0.99423271839913308</v>
      </c>
      <c r="T28" s="34">
        <f t="shared" si="7"/>
        <v>0.99423271839913308</v>
      </c>
    </row>
    <row r="29" spans="1:20" x14ac:dyDescent="0.35">
      <c r="A29" s="31">
        <v>43917</v>
      </c>
      <c r="B29" s="32">
        <v>0.580982419517305</v>
      </c>
      <c r="C29" s="33"/>
      <c r="D29" s="32">
        <v>0.84699999999999998</v>
      </c>
      <c r="E29" s="32">
        <f t="shared" si="2"/>
        <v>0.45787543916339007</v>
      </c>
      <c r="F29" s="34">
        <f t="shared" si="0"/>
        <v>0.45787543916339007</v>
      </c>
      <c r="G29" s="34"/>
      <c r="H29" s="32">
        <v>1.06969078553582</v>
      </c>
      <c r="I29" s="32">
        <f t="shared" si="3"/>
        <v>0.84117582494930976</v>
      </c>
      <c r="J29" s="34">
        <f t="shared" si="4"/>
        <v>0.84117582494930976</v>
      </c>
      <c r="K29" s="31">
        <v>43917</v>
      </c>
      <c r="L29" s="32">
        <v>2.9929519858625202</v>
      </c>
      <c r="M29" s="33"/>
      <c r="N29" s="32">
        <v>5.3640999999999996</v>
      </c>
      <c r="O29" s="32">
        <f t="shared" si="5"/>
        <v>0.79224392016237211</v>
      </c>
      <c r="P29" s="34">
        <f t="shared" si="1"/>
        <v>0.79224392016237211</v>
      </c>
      <c r="Q29" s="34"/>
      <c r="R29" s="32">
        <v>0.77207184836796705</v>
      </c>
      <c r="S29" s="32">
        <f t="shared" si="6"/>
        <v>-0.74203667415484165</v>
      </c>
      <c r="T29" s="34">
        <f t="shared" si="7"/>
        <v>0.74203667415484165</v>
      </c>
    </row>
    <row r="30" spans="1:20" x14ac:dyDescent="0.35">
      <c r="A30" s="31">
        <v>43918</v>
      </c>
      <c r="B30" s="32">
        <v>0.533940275510152</v>
      </c>
      <c r="C30" s="33"/>
      <c r="D30" s="32">
        <v>0.84030000000000005</v>
      </c>
      <c r="E30" s="32">
        <f t="shared" si="2"/>
        <v>0.57377152191251612</v>
      </c>
      <c r="F30" s="34">
        <f t="shared" si="0"/>
        <v>0.57377152191251612</v>
      </c>
      <c r="G30" s="34"/>
      <c r="H30" s="32">
        <v>0.68968949674691304</v>
      </c>
      <c r="I30" s="32">
        <f t="shared" si="3"/>
        <v>0.29169783284834772</v>
      </c>
      <c r="J30" s="34">
        <f t="shared" si="4"/>
        <v>0.29169783284834772</v>
      </c>
      <c r="K30" s="31">
        <v>43918</v>
      </c>
      <c r="L30" s="32">
        <v>2.2381406254238501</v>
      </c>
      <c r="M30" s="33"/>
      <c r="N30" s="32">
        <v>5.3239999999999998</v>
      </c>
      <c r="O30" s="32">
        <f t="shared" si="5"/>
        <v>1.3787602707009361</v>
      </c>
      <c r="P30" s="34">
        <f t="shared" si="1"/>
        <v>1.3787602707009361</v>
      </c>
      <c r="Q30" s="34"/>
      <c r="R30" s="32">
        <v>0.265696141070352</v>
      </c>
      <c r="S30" s="32">
        <f t="shared" si="6"/>
        <v>-0.88128711035749352</v>
      </c>
      <c r="T30" s="34">
        <f t="shared" si="7"/>
        <v>0.88128711035749352</v>
      </c>
    </row>
    <row r="31" spans="1:20" x14ac:dyDescent="0.35">
      <c r="A31" s="31">
        <v>43919</v>
      </c>
      <c r="B31" s="32">
        <v>0.33446029424667301</v>
      </c>
      <c r="C31" s="33"/>
      <c r="D31" s="32">
        <v>0.83350000000000002</v>
      </c>
      <c r="E31" s="32">
        <f t="shared" si="2"/>
        <v>1.4920745880384607</v>
      </c>
      <c r="F31" s="34">
        <f t="shared" si="0"/>
        <v>1.4920745880384607</v>
      </c>
      <c r="G31" s="34"/>
      <c r="H31" s="32">
        <v>1.1287668845419501</v>
      </c>
      <c r="I31" s="32">
        <f t="shared" si="3"/>
        <v>2.3748905444347175</v>
      </c>
      <c r="J31" s="34">
        <f t="shared" si="4"/>
        <v>2.3748905444347175</v>
      </c>
      <c r="K31" s="31">
        <v>43919</v>
      </c>
      <c r="L31" s="32">
        <v>1.9467516892486101</v>
      </c>
      <c r="M31" s="33"/>
      <c r="N31" s="32">
        <v>5.2843</v>
      </c>
      <c r="O31" s="32">
        <f t="shared" si="5"/>
        <v>1.7144191163073228</v>
      </c>
      <c r="P31" s="34">
        <f t="shared" si="1"/>
        <v>1.7144191163073228</v>
      </c>
      <c r="Q31" s="34"/>
      <c r="R31" s="32">
        <v>1.13040833943611</v>
      </c>
      <c r="S31" s="32">
        <f t="shared" si="6"/>
        <v>-0.41933614560138643</v>
      </c>
      <c r="T31" s="34">
        <f t="shared" si="7"/>
        <v>0.41933614560138643</v>
      </c>
    </row>
    <row r="32" spans="1:20" x14ac:dyDescent="0.35">
      <c r="A32" s="31">
        <v>43920</v>
      </c>
      <c r="B32" s="32">
        <v>0.93564998176362701</v>
      </c>
      <c r="C32" s="33"/>
      <c r="D32" s="32">
        <v>0.82689999999999997</v>
      </c>
      <c r="E32" s="32">
        <f t="shared" si="2"/>
        <v>-0.11622934204374358</v>
      </c>
      <c r="F32" s="34">
        <f t="shared" si="0"/>
        <v>0.11622934204374358</v>
      </c>
      <c r="G32" s="34"/>
      <c r="H32" s="32">
        <v>0.82647893080025803</v>
      </c>
      <c r="I32" s="32">
        <f t="shared" si="3"/>
        <v>-0.11667937058855075</v>
      </c>
      <c r="J32" s="34">
        <f t="shared" si="4"/>
        <v>0.11667937058855075</v>
      </c>
      <c r="K32" s="31">
        <v>43920</v>
      </c>
      <c r="L32" s="32">
        <v>3.3278575380643201</v>
      </c>
      <c r="M32" s="33"/>
      <c r="N32" s="32">
        <v>5.2447999999999997</v>
      </c>
      <c r="O32" s="32">
        <f t="shared" si="5"/>
        <v>0.57602900364860188</v>
      </c>
      <c r="P32" s="34">
        <f t="shared" si="1"/>
        <v>0.57602900364860188</v>
      </c>
      <c r="Q32" s="34"/>
      <c r="R32" s="32">
        <v>-0.16662807053997</v>
      </c>
      <c r="S32" s="32">
        <f t="shared" si="6"/>
        <v>-1.0500706741902452</v>
      </c>
      <c r="T32" s="34">
        <f t="shared" si="7"/>
        <v>1.0500706741902452</v>
      </c>
    </row>
    <row r="33" spans="1:20" x14ac:dyDescent="0.35">
      <c r="A33" s="31">
        <v>43921</v>
      </c>
      <c r="B33" s="32">
        <v>1.2981138617904</v>
      </c>
      <c r="C33" s="33"/>
      <c r="D33" s="32">
        <v>0.82030000000000003</v>
      </c>
      <c r="E33" s="32">
        <f t="shared" si="2"/>
        <v>-0.36808316732045665</v>
      </c>
      <c r="F33" s="34">
        <f t="shared" si="0"/>
        <v>0.36808316732045665</v>
      </c>
      <c r="G33" s="34"/>
      <c r="H33" s="32">
        <v>0.93436872115205705</v>
      </c>
      <c r="I33" s="32">
        <f t="shared" si="3"/>
        <v>-0.28021050490644483</v>
      </c>
      <c r="J33" s="34">
        <f t="shared" si="4"/>
        <v>0.28021050490644483</v>
      </c>
      <c r="K33" s="31">
        <v>43921</v>
      </c>
      <c r="L33" s="32">
        <v>4.3253287491975003</v>
      </c>
      <c r="M33" s="33"/>
      <c r="N33" s="32">
        <v>5.2055999999999996</v>
      </c>
      <c r="O33" s="32">
        <f t="shared" si="5"/>
        <v>0.20351545555140066</v>
      </c>
      <c r="P33" s="34">
        <f t="shared" si="1"/>
        <v>0.20351545555140066</v>
      </c>
      <c r="Q33" s="34"/>
      <c r="R33" s="32">
        <v>-0.77925148940381295</v>
      </c>
      <c r="S33" s="32">
        <f t="shared" si="6"/>
        <v>-1.1801600605614986</v>
      </c>
      <c r="T33" s="34">
        <f t="shared" si="7"/>
        <v>1.1801600605614986</v>
      </c>
    </row>
    <row r="34" spans="1:20" x14ac:dyDescent="0.35">
      <c r="A34" s="33"/>
      <c r="B34" s="33"/>
      <c r="C34" s="33"/>
      <c r="D34" s="33"/>
      <c r="E34" s="33"/>
      <c r="F34" s="32"/>
      <c r="G34" s="32"/>
      <c r="H34" s="33"/>
      <c r="I34" s="33"/>
      <c r="J34" s="32"/>
      <c r="K34" s="33"/>
      <c r="L34" s="33"/>
      <c r="M34" s="33"/>
      <c r="N34" s="33"/>
      <c r="O34" s="33"/>
      <c r="P34" s="32"/>
      <c r="Q34" s="32"/>
      <c r="R34" s="33"/>
      <c r="S34" s="33"/>
      <c r="T34" s="32"/>
    </row>
    <row r="35" spans="1:20" x14ac:dyDescent="0.35">
      <c r="A35" s="19" t="s">
        <v>20</v>
      </c>
      <c r="B35" s="18">
        <f>AVERAGE(B3:B33)</f>
        <v>1.2107691573049788</v>
      </c>
      <c r="C35" s="18"/>
      <c r="D35" s="18">
        <f>AVERAGE(D3:D33)</f>
        <v>0.92743548387096764</v>
      </c>
      <c r="E35" s="18"/>
      <c r="F35" s="18"/>
      <c r="G35" s="18"/>
      <c r="H35" s="18">
        <f>AVERAGE(H3:H33)</f>
        <v>1.4917343242939529</v>
      </c>
      <c r="I35" s="18"/>
      <c r="J35" s="25"/>
      <c r="K35" s="18" t="s">
        <v>21</v>
      </c>
      <c r="L35" s="18">
        <f>AVERAGE(L3:L33)</f>
        <v>4.0192073241992476</v>
      </c>
      <c r="M35" s="18"/>
      <c r="N35" s="18">
        <f>AVERAGE(N3:N33)</f>
        <v>5.8381903225806457</v>
      </c>
      <c r="O35" s="18"/>
      <c r="P35" s="25"/>
      <c r="Q35" s="18"/>
      <c r="R35" s="18">
        <f>AVERAGE(R3:R33)</f>
        <v>5.3217687363496786</v>
      </c>
      <c r="S35" s="18"/>
      <c r="T35" s="25"/>
    </row>
    <row r="36" spans="1:20" x14ac:dyDescent="0.35">
      <c r="A36" s="19" t="s">
        <v>22</v>
      </c>
      <c r="B36" s="18">
        <f>MEDIAN(B3:C33)</f>
        <v>0.93564998176362701</v>
      </c>
      <c r="C36" s="18"/>
      <c r="D36" s="18">
        <f>MEDIAN(D3:E33)</f>
        <v>0.85725000000000007</v>
      </c>
      <c r="E36" s="18"/>
      <c r="F36" s="18"/>
      <c r="G36" s="18"/>
      <c r="H36" s="18">
        <f>MEDIAN(H3:I33)</f>
        <v>0.88536826552882553</v>
      </c>
      <c r="I36" s="18"/>
      <c r="J36" s="25"/>
      <c r="K36" s="18" t="s">
        <v>23</v>
      </c>
      <c r="L36" s="18">
        <f>MEDIAN(L3:M33)</f>
        <v>3.2545689211951299</v>
      </c>
      <c r="M36" s="18"/>
      <c r="N36" s="18">
        <f>MEDIAN(N3:O33)</f>
        <v>3.9860541778209067</v>
      </c>
      <c r="O36" s="18"/>
      <c r="P36" s="25"/>
      <c r="Q36" s="18"/>
      <c r="R36" s="18">
        <f>MEDIAN(R3:S33)</f>
        <v>0.19647351588697098</v>
      </c>
      <c r="S36" s="18"/>
      <c r="T36" s="25"/>
    </row>
    <row r="37" spans="1:20" x14ac:dyDescent="0.35">
      <c r="A37" s="19" t="s">
        <v>24</v>
      </c>
      <c r="B37" s="18">
        <f>_xlfn.STDEV.S(B3:C33)</f>
        <v>0.90731884368737281</v>
      </c>
      <c r="C37" s="18"/>
      <c r="D37" s="18">
        <f>_xlfn.STDEV.S(D3:E33)</f>
        <v>0.62010731927360163</v>
      </c>
      <c r="E37" s="18"/>
      <c r="F37" s="18"/>
      <c r="G37" s="18"/>
      <c r="H37" s="18">
        <f>_xlfn.STDEV.S(H3:I33)</f>
        <v>1.8982483140258564</v>
      </c>
      <c r="I37" s="18"/>
      <c r="J37" s="25"/>
      <c r="K37" s="18" t="s">
        <v>25</v>
      </c>
      <c r="L37" s="18">
        <f>_xlfn.STDEV.S(L3:M33)</f>
        <v>2.2780537302671484</v>
      </c>
      <c r="M37" s="18"/>
      <c r="N37" s="18">
        <f>_xlfn.STDEV.S(N3:O33)</f>
        <v>2.5969520857028399</v>
      </c>
      <c r="O37" s="18"/>
      <c r="P37" s="25"/>
      <c r="Q37" s="18"/>
      <c r="R37" s="18">
        <f>_xlfn.STDEV.S(R3:S33)</f>
        <v>9.171001810231143</v>
      </c>
      <c r="S37" s="18"/>
      <c r="T37" s="25"/>
    </row>
    <row r="38" spans="1:20" x14ac:dyDescent="0.35">
      <c r="A38" s="19" t="s">
        <v>26</v>
      </c>
      <c r="B38" s="19"/>
      <c r="C38" s="19"/>
      <c r="D38" s="18">
        <f>SUM(F3:F33)</f>
        <v>18.041339091996107</v>
      </c>
      <c r="E38" s="19"/>
      <c r="F38" s="26"/>
      <c r="G38" s="26"/>
      <c r="H38" s="18">
        <f>SUM(J3:J33)</f>
        <v>37.718494867390369</v>
      </c>
      <c r="I38" s="19"/>
      <c r="J38" s="19"/>
      <c r="K38" s="19"/>
      <c r="L38" s="19"/>
      <c r="M38" s="26"/>
      <c r="N38" s="18">
        <f>SUM(P3:P33)</f>
        <v>28.925278281330581</v>
      </c>
      <c r="O38" s="18"/>
      <c r="P38" s="26"/>
      <c r="Q38" s="26"/>
      <c r="R38" s="18">
        <f>SUM(T3:T33)</f>
        <v>70.877167227634473</v>
      </c>
      <c r="S38" s="18"/>
      <c r="T38" s="18"/>
    </row>
    <row r="39" spans="1:20" x14ac:dyDescent="0.35">
      <c r="A39" s="19" t="s">
        <v>1</v>
      </c>
      <c r="B39" s="19"/>
      <c r="C39" s="19"/>
      <c r="D39" s="23">
        <f>COUNT(D3:D33)</f>
        <v>31</v>
      </c>
      <c r="E39" s="19"/>
      <c r="F39" s="26"/>
      <c r="G39" s="26"/>
      <c r="H39" s="23">
        <f>COUNT(H3:H33)</f>
        <v>31</v>
      </c>
      <c r="I39" s="19"/>
      <c r="J39" s="19"/>
      <c r="K39" s="19"/>
      <c r="L39" s="19"/>
      <c r="M39" s="26"/>
      <c r="N39" s="23">
        <f>COUNT(N3:N33)</f>
        <v>31</v>
      </c>
      <c r="O39" s="18"/>
      <c r="P39" s="26"/>
      <c r="Q39" s="26"/>
      <c r="R39" s="23">
        <f>COUNT(R3:R33)</f>
        <v>31</v>
      </c>
      <c r="S39" s="18"/>
      <c r="T39" s="18"/>
    </row>
    <row r="40" spans="1:20" x14ac:dyDescent="0.35">
      <c r="A40" s="19" t="s">
        <v>4</v>
      </c>
      <c r="B40" s="19"/>
      <c r="C40" s="19"/>
      <c r="D40" s="18">
        <f>(D38/D39)*100</f>
        <v>58.197868038697123</v>
      </c>
      <c r="E40" s="18"/>
      <c r="F40" s="26"/>
      <c r="G40" s="26"/>
      <c r="H40" s="18">
        <f>(H38/H39)*100</f>
        <v>121.67256408835603</v>
      </c>
      <c r="I40" s="19"/>
      <c r="J40" s="19"/>
      <c r="K40" s="19"/>
      <c r="L40" s="19"/>
      <c r="M40" s="26"/>
      <c r="N40" s="18">
        <f>(N38/N39)*100</f>
        <v>93.307349294614767</v>
      </c>
      <c r="O40" s="18"/>
      <c r="P40" s="26"/>
      <c r="Q40" s="26"/>
      <c r="R40" s="18">
        <f>(R38/R39)*100</f>
        <v>228.63602331494991</v>
      </c>
      <c r="S40" s="18"/>
      <c r="T40" s="1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94.663931210855594</v>
      </c>
      <c r="C3" s="3"/>
      <c r="D3" s="5">
        <v>136.6146</v>
      </c>
      <c r="E3" s="5">
        <f>(D3-B3)/B3</f>
        <v>0.44315367270880573</v>
      </c>
      <c r="F3" s="6">
        <f t="shared" ref="F3:F31" si="0">ABS((B3-D3)/B3)</f>
        <v>0.44315367270880573</v>
      </c>
      <c r="G3" s="6"/>
      <c r="H3" s="5">
        <v>94.663931210855594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97.049885805335293</v>
      </c>
      <c r="C4" s="3"/>
      <c r="D4" s="5">
        <v>140.47909999999999</v>
      </c>
      <c r="E4" s="5">
        <f t="shared" ref="E4:E31" si="1">(D4-B4)/B4</f>
        <v>0.44749371763070311</v>
      </c>
      <c r="F4" s="6">
        <f t="shared" si="0"/>
        <v>0.44749371763070311</v>
      </c>
      <c r="G4" s="6"/>
      <c r="H4" s="5">
        <v>98.636543764168195</v>
      </c>
      <c r="I4" s="5">
        <f t="shared" ref="I4:I31" si="2">(H4-B4)/B4</f>
        <v>1.6348890528479897E-2</v>
      </c>
      <c r="J4" s="6">
        <f t="shared" ref="J4:J31" si="3">ABS((B4-H4)/B4)</f>
        <v>1.6348890528479897E-2</v>
      </c>
    </row>
    <row r="5" spans="1:10" x14ac:dyDescent="0.35">
      <c r="A5" s="4">
        <v>43893</v>
      </c>
      <c r="B5" s="5">
        <v>99.179832696504306</v>
      </c>
      <c r="C5" s="3"/>
      <c r="D5" s="5">
        <v>144.4529</v>
      </c>
      <c r="E5" s="5">
        <f t="shared" si="1"/>
        <v>0.45647452786126136</v>
      </c>
      <c r="F5" s="6">
        <f t="shared" si="0"/>
        <v>0.45647452786126136</v>
      </c>
      <c r="G5" s="6"/>
      <c r="H5" s="5">
        <v>134.25298836570599</v>
      </c>
      <c r="I5" s="5">
        <f t="shared" si="2"/>
        <v>0.35363193015789257</v>
      </c>
      <c r="J5" s="6">
        <f t="shared" si="3"/>
        <v>0.35363193015789257</v>
      </c>
    </row>
    <row r="6" spans="1:10" x14ac:dyDescent="0.35">
      <c r="A6" s="4">
        <v>43894</v>
      </c>
      <c r="B6" s="5">
        <v>96.933942172275593</v>
      </c>
      <c r="C6" s="3"/>
      <c r="D6" s="5">
        <v>148.53919999999999</v>
      </c>
      <c r="E6" s="5">
        <f t="shared" si="1"/>
        <v>0.53237551956784235</v>
      </c>
      <c r="F6" s="6">
        <f t="shared" si="0"/>
        <v>0.53237551956784235</v>
      </c>
      <c r="G6" s="6"/>
      <c r="H6" s="5">
        <v>105.707422180256</v>
      </c>
      <c r="I6" s="5">
        <f t="shared" si="2"/>
        <v>9.0509885509327231E-2</v>
      </c>
      <c r="J6" s="6">
        <f t="shared" si="3"/>
        <v>9.0509885509327231E-2</v>
      </c>
    </row>
    <row r="7" spans="1:10" x14ac:dyDescent="0.35">
      <c r="A7" s="4">
        <v>43895</v>
      </c>
      <c r="B7" s="5">
        <v>97.917541037148894</v>
      </c>
      <c r="C7" s="3"/>
      <c r="D7" s="5">
        <v>152.74100000000001</v>
      </c>
      <c r="E7" s="5">
        <f t="shared" si="1"/>
        <v>0.55989415565543743</v>
      </c>
      <c r="F7" s="6">
        <f t="shared" si="0"/>
        <v>0.55989415565543743</v>
      </c>
      <c r="G7" s="6"/>
      <c r="H7" s="5">
        <v>108.41156208795501</v>
      </c>
      <c r="I7" s="5">
        <f t="shared" si="2"/>
        <v>0.10717202392597655</v>
      </c>
      <c r="J7" s="6">
        <f t="shared" si="3"/>
        <v>0.10717202392597655</v>
      </c>
    </row>
    <row r="8" spans="1:10" x14ac:dyDescent="0.35">
      <c r="A8" s="4">
        <v>43896</v>
      </c>
      <c r="B8" s="5">
        <v>98.817051342255496</v>
      </c>
      <c r="C8" s="3"/>
      <c r="D8" s="5">
        <v>157.0616</v>
      </c>
      <c r="E8" s="5">
        <f t="shared" si="1"/>
        <v>0.5894179988837448</v>
      </c>
      <c r="F8" s="6">
        <f t="shared" si="0"/>
        <v>0.5894179988837448</v>
      </c>
      <c r="G8" s="6"/>
      <c r="H8" s="5">
        <v>99.742655838194693</v>
      </c>
      <c r="I8" s="5">
        <f t="shared" si="2"/>
        <v>9.3668499855692026E-3</v>
      </c>
      <c r="J8" s="6">
        <f t="shared" si="3"/>
        <v>9.3668499855692026E-3</v>
      </c>
    </row>
    <row r="9" spans="1:10" x14ac:dyDescent="0.35">
      <c r="A9" s="4">
        <v>43897</v>
      </c>
      <c r="B9" s="5">
        <v>98.081896644704798</v>
      </c>
      <c r="C9" s="3"/>
      <c r="D9" s="5">
        <v>161.50450000000001</v>
      </c>
      <c r="E9" s="5">
        <f t="shared" si="1"/>
        <v>0.64662904699976798</v>
      </c>
      <c r="F9" s="6">
        <f t="shared" si="0"/>
        <v>0.64662904699976798</v>
      </c>
      <c r="G9" s="6"/>
      <c r="H9" s="5">
        <v>91.673088733529099</v>
      </c>
      <c r="I9" s="5">
        <f t="shared" si="2"/>
        <v>-6.5341394593858473E-2</v>
      </c>
      <c r="J9" s="6">
        <f t="shared" si="3"/>
        <v>6.5341394593858473E-2</v>
      </c>
    </row>
    <row r="10" spans="1:10" x14ac:dyDescent="0.35">
      <c r="A10" s="4">
        <v>43898</v>
      </c>
      <c r="B10" s="5">
        <v>95.060348505536695</v>
      </c>
      <c r="C10" s="3"/>
      <c r="D10" s="5">
        <v>166.07310000000001</v>
      </c>
      <c r="E10" s="5">
        <f t="shared" si="1"/>
        <v>0.74702809963217476</v>
      </c>
      <c r="F10" s="6">
        <f t="shared" si="0"/>
        <v>0.74702809963217476</v>
      </c>
      <c r="G10" s="6"/>
      <c r="H10" s="5">
        <v>90.389975664410798</v>
      </c>
      <c r="I10" s="5">
        <f t="shared" si="2"/>
        <v>-4.9130609287150628E-2</v>
      </c>
      <c r="J10" s="6">
        <f t="shared" si="3"/>
        <v>4.9130609287150628E-2</v>
      </c>
    </row>
    <row r="11" spans="1:10" x14ac:dyDescent="0.35">
      <c r="A11" s="4">
        <v>43899</v>
      </c>
      <c r="B11" s="5">
        <v>95.668657125870396</v>
      </c>
      <c r="C11" s="3"/>
      <c r="D11" s="5">
        <v>170.77090000000001</v>
      </c>
      <c r="E11" s="5">
        <f t="shared" si="1"/>
        <v>0.7850245329075568</v>
      </c>
      <c r="F11" s="6">
        <f t="shared" si="0"/>
        <v>0.7850245329075568</v>
      </c>
      <c r="G11" s="6"/>
      <c r="H11" s="5">
        <v>89.330646863580299</v>
      </c>
      <c r="I11" s="5">
        <f t="shared" si="2"/>
        <v>-6.6249599949450885E-2</v>
      </c>
      <c r="J11" s="6">
        <f t="shared" si="3"/>
        <v>6.6249599949450885E-2</v>
      </c>
    </row>
    <row r="12" spans="1:10" x14ac:dyDescent="0.35">
      <c r="A12" s="4">
        <v>43900</v>
      </c>
      <c r="B12" s="5">
        <v>95.635118110789193</v>
      </c>
      <c r="C12" s="3"/>
      <c r="D12" s="5">
        <v>175.60159999999999</v>
      </c>
      <c r="E12" s="5">
        <f t="shared" si="1"/>
        <v>0.83616231640528793</v>
      </c>
      <c r="F12" s="6">
        <f t="shared" si="0"/>
        <v>0.83616231640528793</v>
      </c>
      <c r="G12" s="6"/>
      <c r="H12" s="5">
        <v>87.723507940968801</v>
      </c>
      <c r="I12" s="5">
        <f t="shared" si="2"/>
        <v>-8.2727039251994539E-2</v>
      </c>
      <c r="J12" s="6">
        <f t="shared" si="3"/>
        <v>8.2727039251994539E-2</v>
      </c>
    </row>
    <row r="13" spans="1:10" x14ac:dyDescent="0.35">
      <c r="A13" s="4">
        <v>43901</v>
      </c>
      <c r="B13" s="5">
        <v>94.861943743104604</v>
      </c>
      <c r="C13" s="3"/>
      <c r="D13" s="5">
        <v>180.56890000000001</v>
      </c>
      <c r="E13" s="5">
        <f t="shared" si="1"/>
        <v>0.9034914621715765</v>
      </c>
      <c r="F13" s="6">
        <f t="shared" si="0"/>
        <v>0.9034914621715765</v>
      </c>
      <c r="G13" s="6"/>
      <c r="H13" s="5">
        <v>87.444973849768104</v>
      </c>
      <c r="I13" s="5">
        <f t="shared" si="2"/>
        <v>-7.818699049033169E-2</v>
      </c>
      <c r="J13" s="6">
        <f t="shared" si="3"/>
        <v>7.818699049033169E-2</v>
      </c>
    </row>
    <row r="14" spans="1:10" x14ac:dyDescent="0.35">
      <c r="A14" s="4">
        <v>43902</v>
      </c>
      <c r="B14" s="5">
        <v>103.44291307717501</v>
      </c>
      <c r="C14" s="3"/>
      <c r="D14" s="5">
        <v>185.67679999999999</v>
      </c>
      <c r="E14" s="5">
        <f t="shared" si="1"/>
        <v>0.79496878497102319</v>
      </c>
      <c r="F14" s="6">
        <f t="shared" si="0"/>
        <v>0.79496878497102319</v>
      </c>
      <c r="G14" s="6"/>
      <c r="H14" s="5">
        <v>85.517327118472494</v>
      </c>
      <c r="I14" s="5">
        <f t="shared" si="2"/>
        <v>-0.17328964764680285</v>
      </c>
      <c r="J14" s="6">
        <f t="shared" si="3"/>
        <v>0.17328964764680285</v>
      </c>
    </row>
    <row r="15" spans="1:10" x14ac:dyDescent="0.35">
      <c r="A15" s="4">
        <v>43903</v>
      </c>
      <c r="B15" s="5">
        <v>99.202788501997702</v>
      </c>
      <c r="C15" s="3"/>
      <c r="D15" s="5">
        <v>190.92910000000001</v>
      </c>
      <c r="E15" s="5">
        <f t="shared" si="1"/>
        <v>0.92463440678540154</v>
      </c>
      <c r="F15" s="6">
        <f t="shared" si="0"/>
        <v>0.92463440678540154</v>
      </c>
      <c r="G15" s="6"/>
      <c r="H15" s="5">
        <v>86.644233104832907</v>
      </c>
      <c r="I15" s="5">
        <f t="shared" si="2"/>
        <v>-0.12659478213066458</v>
      </c>
      <c r="J15" s="6">
        <f t="shared" si="3"/>
        <v>0.12659478213066458</v>
      </c>
    </row>
    <row r="16" spans="1:10" x14ac:dyDescent="0.35">
      <c r="A16" s="4">
        <v>43904</v>
      </c>
      <c r="B16" s="5">
        <v>94.420825568980604</v>
      </c>
      <c r="C16" s="3"/>
      <c r="D16" s="5">
        <v>196.33009999999999</v>
      </c>
      <c r="E16" s="5">
        <f t="shared" si="1"/>
        <v>1.0793092923824097</v>
      </c>
      <c r="F16" s="6">
        <f t="shared" si="0"/>
        <v>1.0793092923824097</v>
      </c>
      <c r="G16" s="6"/>
      <c r="H16" s="5">
        <v>91.608497642148606</v>
      </c>
      <c r="I16" s="5">
        <f t="shared" si="2"/>
        <v>-2.9785038521797372E-2</v>
      </c>
      <c r="J16" s="6">
        <f t="shared" si="3"/>
        <v>2.9785038521797372E-2</v>
      </c>
    </row>
    <row r="17" spans="1:10" x14ac:dyDescent="0.35">
      <c r="A17" s="4">
        <v>43905</v>
      </c>
      <c r="B17" s="5">
        <v>98.605304166813596</v>
      </c>
      <c r="C17" s="3"/>
      <c r="D17" s="5">
        <v>201.88380000000001</v>
      </c>
      <c r="E17" s="5">
        <f t="shared" si="1"/>
        <v>1.0473929035142677</v>
      </c>
      <c r="F17" s="6">
        <f t="shared" si="0"/>
        <v>1.0473929035142677</v>
      </c>
      <c r="G17" s="6"/>
      <c r="H17" s="5">
        <v>94.240184813841594</v>
      </c>
      <c r="I17" s="5">
        <f t="shared" si="2"/>
        <v>-4.4268605932064227E-2</v>
      </c>
      <c r="J17" s="6">
        <f t="shared" si="3"/>
        <v>4.4268605932064227E-2</v>
      </c>
    </row>
    <row r="18" spans="1:10" x14ac:dyDescent="0.35">
      <c r="A18" s="4">
        <v>43906</v>
      </c>
      <c r="B18" s="5">
        <v>97.875027950160998</v>
      </c>
      <c r="C18" s="3"/>
      <c r="D18" s="5">
        <v>207.59460000000001</v>
      </c>
      <c r="E18" s="5">
        <f t="shared" si="1"/>
        <v>1.1210170188223025</v>
      </c>
      <c r="F18" s="6">
        <f t="shared" si="0"/>
        <v>1.1210170188223025</v>
      </c>
      <c r="G18" s="6"/>
      <c r="H18" s="5">
        <v>95.686717849589996</v>
      </c>
      <c r="I18" s="5">
        <f t="shared" si="2"/>
        <v>-2.2358206647821469E-2</v>
      </c>
      <c r="J18" s="6">
        <f t="shared" si="3"/>
        <v>2.2358206647821469E-2</v>
      </c>
    </row>
    <row r="19" spans="1:10" x14ac:dyDescent="0.35">
      <c r="A19" s="4">
        <v>43907</v>
      </c>
      <c r="B19" s="5">
        <v>99.889153218507701</v>
      </c>
      <c r="C19" s="3"/>
      <c r="D19" s="5">
        <v>213.46690000000001</v>
      </c>
      <c r="E19" s="5">
        <f t="shared" si="1"/>
        <v>1.1370378376623214</v>
      </c>
      <c r="F19" s="6">
        <f t="shared" si="0"/>
        <v>1.1370378376623214</v>
      </c>
      <c r="G19" s="6"/>
      <c r="H19" s="5">
        <v>95.544160157953002</v>
      </c>
      <c r="I19" s="5">
        <f t="shared" si="2"/>
        <v>-4.3498146901395987E-2</v>
      </c>
      <c r="J19" s="6">
        <f t="shared" si="3"/>
        <v>4.3498146901395987E-2</v>
      </c>
    </row>
    <row r="20" spans="1:10" x14ac:dyDescent="0.35">
      <c r="A20" s="4">
        <v>43908</v>
      </c>
      <c r="B20" s="5">
        <v>95.931839770350194</v>
      </c>
      <c r="C20" s="3"/>
      <c r="D20" s="5">
        <v>219.50540000000001</v>
      </c>
      <c r="E20" s="5">
        <f t="shared" si="1"/>
        <v>1.2881391676159941</v>
      </c>
      <c r="F20" s="6">
        <f t="shared" si="0"/>
        <v>1.2881391676159941</v>
      </c>
      <c r="G20" s="6"/>
      <c r="H20" s="5">
        <v>96.862188420712101</v>
      </c>
      <c r="I20" s="5">
        <f t="shared" si="2"/>
        <v>9.6980173901496606E-3</v>
      </c>
      <c r="J20" s="6">
        <f t="shared" si="3"/>
        <v>9.6980173901496606E-3</v>
      </c>
    </row>
    <row r="21" spans="1:10" x14ac:dyDescent="0.35">
      <c r="A21" s="4">
        <v>43909</v>
      </c>
      <c r="B21" s="5">
        <v>95.600438331378797</v>
      </c>
      <c r="C21" s="3"/>
      <c r="D21" s="5">
        <v>225.71459999999999</v>
      </c>
      <c r="E21" s="5">
        <f t="shared" si="1"/>
        <v>1.3610205553410524</v>
      </c>
      <c r="F21" s="6">
        <f t="shared" si="0"/>
        <v>1.3610205553410524</v>
      </c>
      <c r="G21" s="6"/>
      <c r="H21" s="5">
        <v>96.295783351384799</v>
      </c>
      <c r="I21" s="5">
        <f t="shared" si="2"/>
        <v>7.2734501236880805E-3</v>
      </c>
      <c r="J21" s="6">
        <f t="shared" si="3"/>
        <v>7.2734501236880805E-3</v>
      </c>
    </row>
    <row r="22" spans="1:10" x14ac:dyDescent="0.35">
      <c r="A22" s="4">
        <v>43910</v>
      </c>
      <c r="B22" s="5">
        <v>98.649491620606796</v>
      </c>
      <c r="C22" s="3"/>
      <c r="D22" s="5">
        <v>232.09960000000001</v>
      </c>
      <c r="E22" s="5">
        <f t="shared" si="1"/>
        <v>1.3527703608714488</v>
      </c>
      <c r="F22" s="6">
        <f t="shared" si="0"/>
        <v>1.3527703608714488</v>
      </c>
      <c r="G22" s="6"/>
      <c r="H22" s="5">
        <v>92.492896287945499</v>
      </c>
      <c r="I22" s="5">
        <f t="shared" si="2"/>
        <v>-6.2408789254979315E-2</v>
      </c>
      <c r="J22" s="6">
        <f t="shared" si="3"/>
        <v>6.2408789254979315E-2</v>
      </c>
    </row>
    <row r="23" spans="1:10" x14ac:dyDescent="0.35">
      <c r="A23" s="4">
        <v>43911</v>
      </c>
      <c r="B23" s="5">
        <v>99.346808454765196</v>
      </c>
      <c r="C23" s="3"/>
      <c r="D23" s="5">
        <v>238.6651</v>
      </c>
      <c r="E23" s="5">
        <f t="shared" si="1"/>
        <v>1.4023429007150188</v>
      </c>
      <c r="F23" s="6">
        <f t="shared" si="0"/>
        <v>1.4023429007150188</v>
      </c>
      <c r="G23" s="6"/>
      <c r="H23" s="5">
        <v>92.385644797814606</v>
      </c>
      <c r="I23" s="5">
        <f t="shared" si="2"/>
        <v>-7.006932346619027E-2</v>
      </c>
      <c r="J23" s="6">
        <f t="shared" si="3"/>
        <v>7.006932346619027E-2</v>
      </c>
    </row>
    <row r="24" spans="1:10" x14ac:dyDescent="0.35">
      <c r="A24" s="4">
        <v>43912</v>
      </c>
      <c r="B24" s="5">
        <v>95.120084099471498</v>
      </c>
      <c r="C24" s="3"/>
      <c r="D24" s="5">
        <v>245.41630000000001</v>
      </c>
      <c r="E24" s="5">
        <f t="shared" si="1"/>
        <v>1.580068156198819</v>
      </c>
      <c r="F24" s="6">
        <f t="shared" si="0"/>
        <v>1.580068156198819</v>
      </c>
      <c r="G24" s="6"/>
      <c r="H24" s="5">
        <v>93.872083351672998</v>
      </c>
      <c r="I24" s="5">
        <f t="shared" si="2"/>
        <v>-1.3120265395196742E-2</v>
      </c>
      <c r="J24" s="6">
        <f t="shared" si="3"/>
        <v>1.3120265395196742E-2</v>
      </c>
    </row>
    <row r="25" spans="1:10" x14ac:dyDescent="0.35">
      <c r="A25" s="4">
        <v>43913</v>
      </c>
      <c r="B25" s="5">
        <v>95.957491138882105</v>
      </c>
      <c r="C25" s="3"/>
      <c r="D25" s="5">
        <v>252.3586</v>
      </c>
      <c r="E25" s="5">
        <f t="shared" si="1"/>
        <v>1.6298999380335399</v>
      </c>
      <c r="F25" s="6">
        <f t="shared" si="0"/>
        <v>1.6298999380335399</v>
      </c>
      <c r="G25" s="6"/>
      <c r="H25" s="5">
        <v>89.422374988876399</v>
      </c>
      <c r="I25" s="5">
        <f t="shared" si="2"/>
        <v>-6.8104283182510883E-2</v>
      </c>
      <c r="J25" s="6">
        <f t="shared" si="3"/>
        <v>6.8104283182510883E-2</v>
      </c>
    </row>
    <row r="26" spans="1:10" x14ac:dyDescent="0.35">
      <c r="A26" s="4">
        <v>43914</v>
      </c>
      <c r="B26" s="5">
        <v>95.204915428095305</v>
      </c>
      <c r="C26" s="3"/>
      <c r="D26" s="5">
        <v>259.49720000000002</v>
      </c>
      <c r="E26" s="5">
        <f t="shared" si="1"/>
        <v>1.7256701908000589</v>
      </c>
      <c r="F26" s="6">
        <f t="shared" si="0"/>
        <v>1.7256701908000589</v>
      </c>
      <c r="G26" s="6"/>
      <c r="H26" s="5">
        <v>88.190088561553594</v>
      </c>
      <c r="I26" s="5">
        <f t="shared" si="2"/>
        <v>-7.3681351797846462E-2</v>
      </c>
      <c r="J26" s="6">
        <f t="shared" si="3"/>
        <v>7.3681351797846462E-2</v>
      </c>
    </row>
    <row r="27" spans="1:10" x14ac:dyDescent="0.35">
      <c r="A27" s="4">
        <v>43915</v>
      </c>
      <c r="B27" s="5">
        <v>93.954949456910299</v>
      </c>
      <c r="C27" s="3"/>
      <c r="D27" s="5">
        <v>266.83769999999998</v>
      </c>
      <c r="E27" s="5">
        <f t="shared" si="1"/>
        <v>1.840060066472361</v>
      </c>
      <c r="F27" s="6">
        <f t="shared" si="0"/>
        <v>1.840060066472361</v>
      </c>
      <c r="G27" s="6"/>
      <c r="H27" s="5">
        <v>86.673110841850601</v>
      </c>
      <c r="I27" s="5">
        <f t="shared" si="2"/>
        <v>-7.7503512663793211E-2</v>
      </c>
      <c r="J27" s="6">
        <f t="shared" si="3"/>
        <v>7.7503512663793211E-2</v>
      </c>
    </row>
    <row r="28" spans="1:10" x14ac:dyDescent="0.35">
      <c r="A28" s="4">
        <v>43916</v>
      </c>
      <c r="B28" s="5">
        <v>98.617753649267797</v>
      </c>
      <c r="C28" s="3"/>
      <c r="D28" s="5">
        <v>274.38589999999999</v>
      </c>
      <c r="E28" s="5">
        <f t="shared" si="1"/>
        <v>1.782317481858777</v>
      </c>
      <c r="F28" s="6">
        <f t="shared" si="0"/>
        <v>1.782317481858777</v>
      </c>
      <c r="G28" s="6"/>
      <c r="H28" s="5">
        <v>84.723276291935505</v>
      </c>
      <c r="I28" s="5">
        <f t="shared" si="2"/>
        <v>-0.14089225157924143</v>
      </c>
      <c r="J28" s="6">
        <f t="shared" si="3"/>
        <v>0.14089225157924143</v>
      </c>
    </row>
    <row r="29" spans="1:10" x14ac:dyDescent="0.35">
      <c r="A29" s="4">
        <v>43917</v>
      </c>
      <c r="B29" s="5">
        <v>173.64432128001599</v>
      </c>
      <c r="C29" s="3"/>
      <c r="D29" s="5">
        <v>282.14760000000001</v>
      </c>
      <c r="E29" s="5">
        <f t="shared" si="1"/>
        <v>0.6248593557229748</v>
      </c>
      <c r="F29" s="6">
        <f t="shared" si="0"/>
        <v>0.6248593557229748</v>
      </c>
      <c r="G29" s="6"/>
      <c r="H29" s="5">
        <v>84.251199846017101</v>
      </c>
      <c r="I29" s="5">
        <f t="shared" si="2"/>
        <v>-0.51480590194392251</v>
      </c>
      <c r="J29" s="6">
        <f t="shared" si="3"/>
        <v>0.51480590194392251</v>
      </c>
    </row>
    <row r="30" spans="1:10" x14ac:dyDescent="0.35">
      <c r="A30" s="4">
        <v>43918</v>
      </c>
      <c r="B30" s="5">
        <v>95.449228798846406</v>
      </c>
      <c r="C30" s="3"/>
      <c r="D30" s="5">
        <v>290.12889999999999</v>
      </c>
      <c r="E30" s="5">
        <f t="shared" si="1"/>
        <v>2.0396149204246528</v>
      </c>
      <c r="F30" s="6">
        <f t="shared" si="0"/>
        <v>2.0396149204246528</v>
      </c>
      <c r="G30" s="6"/>
      <c r="H30" s="5">
        <v>111.758271292003</v>
      </c>
      <c r="I30" s="5">
        <f t="shared" si="2"/>
        <v>0.17086615259644408</v>
      </c>
      <c r="J30" s="6">
        <f t="shared" si="3"/>
        <v>0.17086615259644408</v>
      </c>
    </row>
    <row r="31" spans="1:10" x14ac:dyDescent="0.35">
      <c r="A31" s="4">
        <v>43919</v>
      </c>
      <c r="B31" s="5">
        <v>95.992620304637398</v>
      </c>
      <c r="C31" s="3"/>
      <c r="D31" s="5">
        <v>298.33589999999998</v>
      </c>
      <c r="E31" s="5">
        <f t="shared" si="1"/>
        <v>2.1079045352988182</v>
      </c>
      <c r="F31" s="6">
        <f t="shared" si="0"/>
        <v>2.1079045352988182</v>
      </c>
      <c r="G31" s="6"/>
      <c r="H31" s="5">
        <v>120.66722040693401</v>
      </c>
      <c r="I31" s="5">
        <f t="shared" si="2"/>
        <v>0.25704684405937173</v>
      </c>
      <c r="J31" s="6">
        <f t="shared" si="3"/>
        <v>0.25704684405937173</v>
      </c>
    </row>
    <row r="32" spans="1:10" x14ac:dyDescent="0.35">
      <c r="A32" s="4">
        <v>43920</v>
      </c>
      <c r="B32" s="5">
        <v>96.649616387746903</v>
      </c>
      <c r="C32" s="3"/>
      <c r="D32" s="5">
        <v>306.77510000000001</v>
      </c>
      <c r="E32" s="5">
        <f t="shared" ref="E32:E33" si="4">(D32-B32)/B32</f>
        <v>2.1740953711523732</v>
      </c>
      <c r="F32" s="6">
        <f t="shared" ref="F32:F33" si="5">ABS((B32-D32)/B32)</f>
        <v>2.1740953711523732</v>
      </c>
      <c r="G32" s="6"/>
      <c r="H32" s="5">
        <v>95.399890215518894</v>
      </c>
      <c r="I32" s="5">
        <f t="shared" ref="I32:I33" si="6">(H32-B32)/B32</f>
        <v>-1.2930482488562128E-2</v>
      </c>
      <c r="J32" s="6">
        <f t="shared" ref="J32:J33" si="7">ABS((B32-H32)/B32)</f>
        <v>1.2930482488562128E-2</v>
      </c>
    </row>
    <row r="33" spans="1:10" x14ac:dyDescent="0.35">
      <c r="A33" s="4">
        <v>43921</v>
      </c>
      <c r="B33" s="5">
        <v>94.578569285039507</v>
      </c>
      <c r="C33" s="3"/>
      <c r="D33" s="5">
        <v>315.45299999999997</v>
      </c>
      <c r="E33" s="5">
        <f t="shared" si="4"/>
        <v>2.3353539008323581</v>
      </c>
      <c r="F33" s="6">
        <f t="shared" si="5"/>
        <v>2.3353539008323581</v>
      </c>
      <c r="G33" s="6"/>
      <c r="H33" s="5">
        <v>97.956031521058904</v>
      </c>
      <c r="I33" s="5">
        <f t="shared" si="6"/>
        <v>3.5710650536914461E-2</v>
      </c>
      <c r="J33" s="6">
        <f t="shared" si="7"/>
        <v>3.5710650536914461E-2</v>
      </c>
    </row>
    <row r="34" spans="1:10" x14ac:dyDescent="0.35">
      <c r="A34" s="3"/>
      <c r="B34" s="3"/>
      <c r="C34" s="3"/>
      <c r="D34" s="3"/>
      <c r="E34" s="3"/>
      <c r="F34" s="5">
        <f>SUM(F3:F33)</f>
        <v>36.295622195900137</v>
      </c>
      <c r="G34" s="5"/>
      <c r="H34" s="3"/>
      <c r="I34" s="3"/>
      <c r="J34" s="5">
        <f>SUM(J3:J33)</f>
        <v>2.8725709179393899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117.08265224483915</v>
      </c>
      <c r="G36" s="5"/>
      <c r="H36" s="3"/>
      <c r="I36" s="3" t="s">
        <v>4</v>
      </c>
      <c r="J36" s="5">
        <f>(J34/J35)*100</f>
        <v>9.2663577998044833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4.0375328387971896</v>
      </c>
      <c r="C3" s="3"/>
      <c r="D3" s="5">
        <v>4.0781999999999998</v>
      </c>
      <c r="E3" s="5">
        <f>(D3-B3)/B3</f>
        <v>1.007227998544905E-2</v>
      </c>
      <c r="F3" s="6">
        <f t="shared" ref="F3:F31" si="0">ABS((B3-D3)/B3)</f>
        <v>1.007227998544905E-2</v>
      </c>
      <c r="G3" s="6"/>
      <c r="H3" s="5">
        <v>4.0375328387971896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4.4273835822381002</v>
      </c>
      <c r="C4" s="3"/>
      <c r="D4" s="5">
        <v>4.1063000000000001</v>
      </c>
      <c r="E4" s="5">
        <f t="shared" ref="E4:E31" si="1">(D4-B4)/B4</f>
        <v>-7.2522196523976859E-2</v>
      </c>
      <c r="F4" s="6">
        <f t="shared" si="0"/>
        <v>7.2522196523976859E-2</v>
      </c>
      <c r="G4" s="6"/>
      <c r="H4" s="5">
        <v>4.4734414013284498</v>
      </c>
      <c r="I4" s="5">
        <f t="shared" ref="I4:I31" si="2">(H4-B4)/B4</f>
        <v>1.0402943010207111E-2</v>
      </c>
      <c r="J4" s="6">
        <f t="shared" ref="J4:J31" si="3">ABS((B4-H4)/B4)</f>
        <v>1.0402943010207111E-2</v>
      </c>
    </row>
    <row r="5" spans="1:10" x14ac:dyDescent="0.35">
      <c r="A5" s="4">
        <v>43893</v>
      </c>
      <c r="B5" s="5">
        <v>4.2722539589088404</v>
      </c>
      <c r="C5" s="3"/>
      <c r="D5" s="5">
        <v>4.1346999999999996</v>
      </c>
      <c r="E5" s="5">
        <f t="shared" si="1"/>
        <v>-3.2197046390934334E-2</v>
      </c>
      <c r="F5" s="6">
        <f t="shared" si="0"/>
        <v>3.2197046390934334E-2</v>
      </c>
      <c r="G5" s="6"/>
      <c r="H5" s="5">
        <v>4.5676296023835601</v>
      </c>
      <c r="I5" s="5">
        <f t="shared" si="2"/>
        <v>6.9138128565315995E-2</v>
      </c>
      <c r="J5" s="6">
        <f t="shared" si="3"/>
        <v>6.9138128565315995E-2</v>
      </c>
    </row>
    <row r="6" spans="1:10" x14ac:dyDescent="0.35">
      <c r="A6" s="4">
        <v>43894</v>
      </c>
      <c r="B6" s="5">
        <v>4.4790794263407498</v>
      </c>
      <c r="C6" s="3"/>
      <c r="D6" s="5">
        <v>4.1632999999999996</v>
      </c>
      <c r="E6" s="5">
        <f t="shared" si="1"/>
        <v>-7.0500965998437526E-2</v>
      </c>
      <c r="F6" s="6">
        <f t="shared" si="0"/>
        <v>7.0500965998437526E-2</v>
      </c>
      <c r="G6" s="6"/>
      <c r="H6" s="5">
        <v>4.9000658672026001</v>
      </c>
      <c r="I6" s="5">
        <f t="shared" si="2"/>
        <v>9.398950114304655E-2</v>
      </c>
      <c r="J6" s="6">
        <f t="shared" si="3"/>
        <v>9.398950114304655E-2</v>
      </c>
    </row>
    <row r="7" spans="1:10" x14ac:dyDescent="0.35">
      <c r="A7" s="4">
        <v>43895</v>
      </c>
      <c r="B7" s="5">
        <v>4.2097097039129503</v>
      </c>
      <c r="C7" s="3"/>
      <c r="D7" s="5">
        <v>4.1920999999999999</v>
      </c>
      <c r="E7" s="5">
        <f t="shared" si="1"/>
        <v>-4.1831159750949174E-3</v>
      </c>
      <c r="F7" s="6">
        <f t="shared" si="0"/>
        <v>4.1831159750949174E-3</v>
      </c>
      <c r="G7" s="6"/>
      <c r="H7" s="5">
        <v>4.9549997594018</v>
      </c>
      <c r="I7" s="5">
        <f t="shared" si="2"/>
        <v>0.17704072439866772</v>
      </c>
      <c r="J7" s="6">
        <f t="shared" si="3"/>
        <v>0.17704072439866772</v>
      </c>
    </row>
    <row r="8" spans="1:10" x14ac:dyDescent="0.35">
      <c r="A8" s="4">
        <v>43896</v>
      </c>
      <c r="B8" s="5">
        <v>4.2751140853948799</v>
      </c>
      <c r="C8" s="3"/>
      <c r="D8" s="5">
        <v>4.2210000000000001</v>
      </c>
      <c r="E8" s="5">
        <f t="shared" si="1"/>
        <v>-1.2657927791857154E-2</v>
      </c>
      <c r="F8" s="6">
        <f t="shared" si="0"/>
        <v>1.2657927791857154E-2</v>
      </c>
      <c r="G8" s="6"/>
      <c r="H8" s="5">
        <v>4.7079140654714298</v>
      </c>
      <c r="I8" s="5">
        <f t="shared" si="2"/>
        <v>0.10123705974423683</v>
      </c>
      <c r="J8" s="6">
        <f t="shared" si="3"/>
        <v>0.10123705974423683</v>
      </c>
    </row>
    <row r="9" spans="1:10" x14ac:dyDescent="0.35">
      <c r="A9" s="4">
        <v>43897</v>
      </c>
      <c r="B9" s="5">
        <v>4.0261855833698004</v>
      </c>
      <c r="C9" s="3"/>
      <c r="D9" s="5">
        <v>4.2502000000000004</v>
      </c>
      <c r="E9" s="5">
        <f t="shared" si="1"/>
        <v>5.5639366837806445E-2</v>
      </c>
      <c r="F9" s="6">
        <f t="shared" si="0"/>
        <v>5.5639366837806445E-2</v>
      </c>
      <c r="G9" s="6"/>
      <c r="H9" s="5">
        <v>4.6028190342181903</v>
      </c>
      <c r="I9" s="5">
        <f t="shared" si="2"/>
        <v>0.14322078277518555</v>
      </c>
      <c r="J9" s="6">
        <f t="shared" si="3"/>
        <v>0.14322078277518555</v>
      </c>
    </row>
    <row r="10" spans="1:10" x14ac:dyDescent="0.35">
      <c r="A10" s="4">
        <v>43898</v>
      </c>
      <c r="B10" s="5">
        <v>4.3137206499744201</v>
      </c>
      <c r="C10" s="3"/>
      <c r="D10" s="5">
        <v>4.2796000000000003</v>
      </c>
      <c r="E10" s="5">
        <f t="shared" si="1"/>
        <v>-7.9097959147220401E-3</v>
      </c>
      <c r="F10" s="6">
        <f t="shared" si="0"/>
        <v>7.9097959147220401E-3</v>
      </c>
      <c r="G10" s="6"/>
      <c r="H10" s="5">
        <v>4.6011955148077996</v>
      </c>
      <c r="I10" s="5">
        <f t="shared" si="2"/>
        <v>6.6641975259822239E-2</v>
      </c>
      <c r="J10" s="6">
        <f t="shared" si="3"/>
        <v>6.6641975259822239E-2</v>
      </c>
    </row>
    <row r="11" spans="1:10" x14ac:dyDescent="0.35">
      <c r="A11" s="4">
        <v>43899</v>
      </c>
      <c r="B11" s="5">
        <v>4.1723381824511998</v>
      </c>
      <c r="C11" s="3"/>
      <c r="D11" s="5">
        <v>4.3090999999999999</v>
      </c>
      <c r="E11" s="5">
        <f t="shared" si="1"/>
        <v>3.2778219686030854E-2</v>
      </c>
      <c r="F11" s="6">
        <f t="shared" si="0"/>
        <v>3.2778219686030854E-2</v>
      </c>
      <c r="G11" s="6"/>
      <c r="H11" s="5">
        <v>4.7915467920921202</v>
      </c>
      <c r="I11" s="5">
        <f t="shared" si="2"/>
        <v>0.14840805863851203</v>
      </c>
      <c r="J11" s="6">
        <f t="shared" si="3"/>
        <v>0.14840805863851203</v>
      </c>
    </row>
    <row r="12" spans="1:10" x14ac:dyDescent="0.35">
      <c r="A12" s="4">
        <v>43900</v>
      </c>
      <c r="B12" s="5">
        <v>4.2754296265263099</v>
      </c>
      <c r="C12" s="3"/>
      <c r="D12" s="5">
        <v>4.3388999999999998</v>
      </c>
      <c r="E12" s="5">
        <f t="shared" si="1"/>
        <v>1.4845379065508825E-2</v>
      </c>
      <c r="F12" s="6">
        <f t="shared" si="0"/>
        <v>1.4845379065508825E-2</v>
      </c>
      <c r="G12" s="6"/>
      <c r="H12" s="5">
        <v>4.8325527194153999</v>
      </c>
      <c r="I12" s="5">
        <f t="shared" si="2"/>
        <v>0.13030809568996227</v>
      </c>
      <c r="J12" s="6">
        <f t="shared" si="3"/>
        <v>0.13030809568996227</v>
      </c>
    </row>
    <row r="13" spans="1:10" x14ac:dyDescent="0.35">
      <c r="A13" s="4">
        <v>43901</v>
      </c>
      <c r="B13" s="5">
        <v>4.5423147717863301</v>
      </c>
      <c r="C13" s="3"/>
      <c r="D13" s="5">
        <v>4.3689</v>
      </c>
      <c r="E13" s="5">
        <f t="shared" si="1"/>
        <v>-3.8177620992596313E-2</v>
      </c>
      <c r="F13" s="6">
        <f t="shared" si="0"/>
        <v>3.8177620992596313E-2</v>
      </c>
      <c r="G13" s="6"/>
      <c r="H13" s="5">
        <v>4.7293989918911299</v>
      </c>
      <c r="I13" s="5">
        <f t="shared" si="2"/>
        <v>4.1186978336868144E-2</v>
      </c>
      <c r="J13" s="6">
        <f t="shared" si="3"/>
        <v>4.1186978336868144E-2</v>
      </c>
    </row>
    <row r="14" spans="1:10" x14ac:dyDescent="0.35">
      <c r="A14" s="4">
        <v>43902</v>
      </c>
      <c r="B14" s="5">
        <v>4.4582656288798796</v>
      </c>
      <c r="C14" s="3"/>
      <c r="D14" s="5">
        <v>4.3990999999999998</v>
      </c>
      <c r="E14" s="5">
        <f t="shared" si="1"/>
        <v>-1.3270996796739761E-2</v>
      </c>
      <c r="F14" s="6">
        <f t="shared" si="0"/>
        <v>1.3270996796739761E-2</v>
      </c>
      <c r="G14" s="6"/>
      <c r="H14" s="5">
        <v>4.6742145420455001</v>
      </c>
      <c r="I14" s="5">
        <f t="shared" si="2"/>
        <v>4.8437874981414407E-2</v>
      </c>
      <c r="J14" s="6">
        <f t="shared" si="3"/>
        <v>4.8437874981414407E-2</v>
      </c>
    </row>
    <row r="15" spans="1:10" x14ac:dyDescent="0.35">
      <c r="A15" s="4">
        <v>43903</v>
      </c>
      <c r="B15" s="5">
        <v>4.1296134293079296</v>
      </c>
      <c r="C15" s="3"/>
      <c r="D15" s="5">
        <v>4.4295</v>
      </c>
      <c r="E15" s="5">
        <f t="shared" si="1"/>
        <v>7.2618557602455183E-2</v>
      </c>
      <c r="F15" s="6">
        <f t="shared" si="0"/>
        <v>7.2618557602455183E-2</v>
      </c>
      <c r="G15" s="6"/>
      <c r="H15" s="5">
        <v>4.7543576518718798</v>
      </c>
      <c r="I15" s="5">
        <f t="shared" si="2"/>
        <v>0.15128394782187862</v>
      </c>
      <c r="J15" s="6">
        <f t="shared" si="3"/>
        <v>0.15128394782187862</v>
      </c>
    </row>
    <row r="16" spans="1:10" x14ac:dyDescent="0.35">
      <c r="A16" s="4">
        <v>43904</v>
      </c>
      <c r="B16" s="5">
        <v>4.2268843270745098</v>
      </c>
      <c r="C16" s="3"/>
      <c r="D16" s="5">
        <v>4.4600999999999997</v>
      </c>
      <c r="E16" s="5">
        <f t="shared" si="1"/>
        <v>5.5174368371443468E-2</v>
      </c>
      <c r="F16" s="6">
        <f t="shared" si="0"/>
        <v>5.5174368371443468E-2</v>
      </c>
      <c r="G16" s="6"/>
      <c r="H16" s="5">
        <v>4.7178725707649702</v>
      </c>
      <c r="I16" s="5">
        <f t="shared" si="2"/>
        <v>0.11615842916389453</v>
      </c>
      <c r="J16" s="6">
        <f t="shared" si="3"/>
        <v>0.11615842916389453</v>
      </c>
    </row>
    <row r="17" spans="1:15" x14ac:dyDescent="0.35">
      <c r="A17" s="4">
        <v>43905</v>
      </c>
      <c r="B17" s="5">
        <v>4.4242235063668298</v>
      </c>
      <c r="C17" s="3"/>
      <c r="D17" s="5">
        <v>4.4908999999999999</v>
      </c>
      <c r="E17" s="5">
        <f t="shared" si="1"/>
        <v>1.5070778756366398E-2</v>
      </c>
      <c r="F17" s="6">
        <f t="shared" si="0"/>
        <v>1.5070778756366398E-2</v>
      </c>
      <c r="G17" s="6"/>
      <c r="H17" s="5">
        <v>5.2371271297091599</v>
      </c>
      <c r="I17" s="5">
        <f t="shared" si="2"/>
        <v>0.18373927586897304</v>
      </c>
      <c r="J17" s="6">
        <f t="shared" si="3"/>
        <v>0.18373927586897304</v>
      </c>
    </row>
    <row r="18" spans="1:15" x14ac:dyDescent="0.35">
      <c r="A18" s="4">
        <v>43906</v>
      </c>
      <c r="B18" s="5">
        <v>4.3420645591150899</v>
      </c>
      <c r="C18" s="3"/>
      <c r="D18" s="5">
        <v>4.5218999999999996</v>
      </c>
      <c r="E18" s="5">
        <f t="shared" si="1"/>
        <v>4.1417035245915369E-2</v>
      </c>
      <c r="F18" s="6">
        <f t="shared" si="0"/>
        <v>4.1417035245915369E-2</v>
      </c>
      <c r="G18" s="6"/>
      <c r="H18" s="5">
        <v>4.8717195800886799</v>
      </c>
      <c r="I18" s="5">
        <f t="shared" si="2"/>
        <v>0.12198229983976409</v>
      </c>
      <c r="J18" s="6">
        <f t="shared" si="3"/>
        <v>0.12198229983976409</v>
      </c>
    </row>
    <row r="19" spans="1:15" x14ac:dyDescent="0.35">
      <c r="A19" s="4">
        <v>43907</v>
      </c>
      <c r="B19" s="5">
        <v>4.5342323022522004</v>
      </c>
      <c r="C19" s="3"/>
      <c r="D19" s="5">
        <v>4.5532000000000004</v>
      </c>
      <c r="E19" s="5">
        <f t="shared" si="1"/>
        <v>4.1832214327392281E-3</v>
      </c>
      <c r="F19" s="6">
        <f t="shared" si="0"/>
        <v>4.1832214327392281E-3</v>
      </c>
      <c r="G19" s="6"/>
      <c r="H19" s="5">
        <v>4.9833283993348703</v>
      </c>
      <c r="I19" s="5">
        <f t="shared" si="2"/>
        <v>9.9045674580810331E-2</v>
      </c>
      <c r="J19" s="6">
        <f t="shared" si="3"/>
        <v>9.9045674580810331E-2</v>
      </c>
    </row>
    <row r="20" spans="1:15" x14ac:dyDescent="0.35">
      <c r="A20" s="4">
        <v>43908</v>
      </c>
      <c r="B20" s="5">
        <v>4.50092606754973</v>
      </c>
      <c r="C20" s="3"/>
      <c r="D20" s="5">
        <v>4.5846</v>
      </c>
      <c r="E20" s="5">
        <f t="shared" si="1"/>
        <v>1.8590381444728205E-2</v>
      </c>
      <c r="F20" s="6">
        <f t="shared" si="0"/>
        <v>1.8590381444728205E-2</v>
      </c>
      <c r="G20" s="6"/>
      <c r="H20" s="5">
        <v>4.8211608055973301</v>
      </c>
      <c r="I20" s="5">
        <f t="shared" si="2"/>
        <v>7.1148633246031837E-2</v>
      </c>
      <c r="J20" s="6">
        <f t="shared" si="3"/>
        <v>7.1148633246031837E-2</v>
      </c>
    </row>
    <row r="21" spans="1:15" x14ac:dyDescent="0.35">
      <c r="A21" s="4">
        <v>43909</v>
      </c>
      <c r="B21" s="5">
        <v>4.33496873854659</v>
      </c>
      <c r="C21" s="3"/>
      <c r="D21" s="5">
        <v>4.6162999999999998</v>
      </c>
      <c r="E21" s="5">
        <f t="shared" si="1"/>
        <v>6.4898106173594539E-2</v>
      </c>
      <c r="F21" s="6">
        <f t="shared" si="0"/>
        <v>6.4898106173594539E-2</v>
      </c>
      <c r="G21" s="6"/>
      <c r="H21" s="5">
        <v>4.7998346124399296</v>
      </c>
      <c r="I21" s="5">
        <f t="shared" si="2"/>
        <v>0.10723626903228783</v>
      </c>
      <c r="J21" s="6">
        <f t="shared" si="3"/>
        <v>0.10723626903228783</v>
      </c>
    </row>
    <row r="22" spans="1:15" x14ac:dyDescent="0.35">
      <c r="A22" s="4">
        <v>43910</v>
      </c>
      <c r="B22" s="5">
        <v>4.2865687502082404</v>
      </c>
      <c r="C22" s="3"/>
      <c r="D22" s="5">
        <v>4.6482000000000001</v>
      </c>
      <c r="E22" s="5">
        <f t="shared" si="1"/>
        <v>8.436380491370675E-2</v>
      </c>
      <c r="F22" s="6">
        <f t="shared" si="0"/>
        <v>8.436380491370675E-2</v>
      </c>
      <c r="G22" s="6"/>
      <c r="H22" s="5">
        <v>4.8372855571905804</v>
      </c>
      <c r="I22" s="5">
        <f t="shared" si="2"/>
        <v>0.12847497359177695</v>
      </c>
      <c r="J22" s="6">
        <f t="shared" si="3"/>
        <v>0.12847497359177695</v>
      </c>
    </row>
    <row r="23" spans="1:15" x14ac:dyDescent="0.35">
      <c r="A23" s="4">
        <v>43911</v>
      </c>
      <c r="B23" s="5">
        <v>4.4020874220319</v>
      </c>
      <c r="C23" s="3"/>
      <c r="D23" s="5">
        <v>4.6802999999999999</v>
      </c>
      <c r="E23" s="5">
        <f t="shared" si="1"/>
        <v>6.3200148315019966E-2</v>
      </c>
      <c r="F23" s="6">
        <f t="shared" si="0"/>
        <v>6.3200148315019966E-2</v>
      </c>
      <c r="G23" s="6"/>
      <c r="H23" s="5">
        <v>4.8633789977443804</v>
      </c>
      <c r="I23" s="5">
        <f t="shared" si="2"/>
        <v>0.10478928096788208</v>
      </c>
      <c r="J23" s="6">
        <f t="shared" si="3"/>
        <v>0.10478928096788208</v>
      </c>
    </row>
    <row r="24" spans="1:15" x14ac:dyDescent="0.35">
      <c r="A24" s="4">
        <v>43912</v>
      </c>
      <c r="B24" s="5">
        <v>4.4409639940783299</v>
      </c>
      <c r="C24" s="3"/>
      <c r="D24" s="5">
        <v>4.7126000000000001</v>
      </c>
      <c r="E24" s="5">
        <f t="shared" si="1"/>
        <v>6.1166000508870402E-2</v>
      </c>
      <c r="F24" s="6">
        <f t="shared" si="0"/>
        <v>6.1166000508870402E-2</v>
      </c>
      <c r="G24" s="6"/>
      <c r="H24" s="5">
        <v>4.7004912378851804</v>
      </c>
      <c r="I24" s="5">
        <f t="shared" si="2"/>
        <v>5.8439393823707955E-2</v>
      </c>
      <c r="J24" s="6">
        <f t="shared" si="3"/>
        <v>5.8439393823707955E-2</v>
      </c>
    </row>
    <row r="25" spans="1:15" x14ac:dyDescent="0.35">
      <c r="A25" s="4">
        <v>43913</v>
      </c>
      <c r="B25" s="5">
        <v>4.52341091449372</v>
      </c>
      <c r="C25" s="3"/>
      <c r="D25" s="5">
        <v>4.7451999999999996</v>
      </c>
      <c r="E25" s="5">
        <f t="shared" si="1"/>
        <v>4.9031381340048613E-2</v>
      </c>
      <c r="F25" s="6">
        <f t="shared" si="0"/>
        <v>4.9031381340048613E-2</v>
      </c>
      <c r="G25" s="6"/>
      <c r="H25" s="5">
        <v>4.9658082705055104</v>
      </c>
      <c r="I25" s="5">
        <f t="shared" si="2"/>
        <v>9.780171741512135E-2</v>
      </c>
      <c r="J25" s="6">
        <f t="shared" si="3"/>
        <v>9.780171741512135E-2</v>
      </c>
    </row>
    <row r="26" spans="1:15" x14ac:dyDescent="0.35">
      <c r="A26" s="4">
        <v>43914</v>
      </c>
      <c r="B26" s="5">
        <v>4.47703483053483</v>
      </c>
      <c r="C26" s="3"/>
      <c r="D26" s="5">
        <v>4.7779999999999996</v>
      </c>
      <c r="E26" s="5">
        <f t="shared" si="1"/>
        <v>6.7224218898742874E-2</v>
      </c>
      <c r="F26" s="6">
        <f t="shared" si="0"/>
        <v>6.7224218898742874E-2</v>
      </c>
      <c r="G26" s="6"/>
      <c r="H26" s="5">
        <v>4.7197634206599499</v>
      </c>
      <c r="I26" s="5">
        <f t="shared" si="2"/>
        <v>5.4216372959538357E-2</v>
      </c>
      <c r="J26" s="6">
        <f t="shared" si="3"/>
        <v>5.4216372959538357E-2</v>
      </c>
    </row>
    <row r="27" spans="1:15" x14ac:dyDescent="0.35">
      <c r="A27" s="4">
        <v>43915</v>
      </c>
      <c r="B27" s="5">
        <v>4.4929373865295199</v>
      </c>
      <c r="C27" s="3"/>
      <c r="D27" s="5">
        <v>4.8109999999999999</v>
      </c>
      <c r="E27" s="5">
        <f t="shared" si="1"/>
        <v>7.0791686174857024E-2</v>
      </c>
      <c r="F27" s="6">
        <f t="shared" si="0"/>
        <v>7.0791686174857024E-2</v>
      </c>
      <c r="G27" s="6"/>
      <c r="H27" s="5">
        <v>4.6658337538746499</v>
      </c>
      <c r="I27" s="5">
        <f t="shared" si="2"/>
        <v>3.8481811000415561E-2</v>
      </c>
      <c r="J27" s="6">
        <f t="shared" si="3"/>
        <v>3.8481811000415561E-2</v>
      </c>
    </row>
    <row r="28" spans="1:15" x14ac:dyDescent="0.35">
      <c r="A28" s="4">
        <v>43916</v>
      </c>
      <c r="B28" s="5">
        <v>3.99728710832074</v>
      </c>
      <c r="C28" s="3"/>
      <c r="D28" s="5">
        <v>4.8441999999999998</v>
      </c>
      <c r="E28" s="5">
        <f t="shared" si="1"/>
        <v>0.21187191931155727</v>
      </c>
      <c r="F28" s="6">
        <f t="shared" si="0"/>
        <v>0.21187191931155727</v>
      </c>
      <c r="G28" s="6"/>
      <c r="H28" s="5">
        <v>4.8712011912760698</v>
      </c>
      <c r="I28" s="5">
        <f t="shared" si="2"/>
        <v>0.21862679844442323</v>
      </c>
      <c r="J28" s="6">
        <f t="shared" si="3"/>
        <v>0.21862679844442323</v>
      </c>
    </row>
    <row r="29" spans="1:15" x14ac:dyDescent="0.35">
      <c r="A29" s="4">
        <v>43917</v>
      </c>
      <c r="B29" s="5">
        <v>4.9425676162727097</v>
      </c>
      <c r="C29" s="3"/>
      <c r="D29" s="5">
        <v>4.8776999999999999</v>
      </c>
      <c r="E29" s="5">
        <f t="shared" si="1"/>
        <v>-1.3124274933365048E-2</v>
      </c>
      <c r="F29" s="6">
        <f t="shared" si="0"/>
        <v>1.3124274933365048E-2</v>
      </c>
      <c r="G29" s="6"/>
      <c r="H29" s="5">
        <v>4.7040534038082598</v>
      </c>
      <c r="I29" s="5">
        <f t="shared" si="2"/>
        <v>-4.8257147090750033E-2</v>
      </c>
      <c r="J29" s="6">
        <f t="shared" si="3"/>
        <v>4.8257147090750033E-2</v>
      </c>
    </row>
    <row r="30" spans="1:15" x14ac:dyDescent="0.35">
      <c r="A30" s="4">
        <v>43918</v>
      </c>
      <c r="B30" s="5">
        <v>4.4333854814525697</v>
      </c>
      <c r="C30" s="3"/>
      <c r="D30" s="5">
        <v>4.9114000000000004</v>
      </c>
      <c r="E30" s="5">
        <f t="shared" si="1"/>
        <v>0.10782155545626328</v>
      </c>
      <c r="F30" s="6">
        <f t="shared" si="0"/>
        <v>0.10782155545626328</v>
      </c>
      <c r="G30" s="6"/>
      <c r="H30" s="5">
        <v>5.1688513962001297</v>
      </c>
      <c r="I30" s="5">
        <f t="shared" si="2"/>
        <v>0.1658926158856345</v>
      </c>
      <c r="J30" s="6">
        <f t="shared" si="3"/>
        <v>0.1658926158856345</v>
      </c>
    </row>
    <row r="31" spans="1:15" x14ac:dyDescent="0.35">
      <c r="A31" s="4">
        <v>43919</v>
      </c>
      <c r="B31" s="5">
        <v>4.3602072059363097</v>
      </c>
      <c r="C31" s="3"/>
      <c r="D31" s="5">
        <v>4.9454000000000002</v>
      </c>
      <c r="E31" s="5">
        <f t="shared" si="1"/>
        <v>0.13421215241031792</v>
      </c>
      <c r="F31" s="6">
        <f t="shared" si="0"/>
        <v>0.13421215241031792</v>
      </c>
      <c r="G31" s="6"/>
      <c r="H31" s="5">
        <v>5.1016718889610404</v>
      </c>
      <c r="I31" s="5">
        <f t="shared" si="2"/>
        <v>0.17005262548423056</v>
      </c>
      <c r="J31" s="6">
        <f t="shared" si="3"/>
        <v>0.17005262548423056</v>
      </c>
      <c r="M31" s="1"/>
      <c r="O31" s="2"/>
    </row>
    <row r="32" spans="1:15" x14ac:dyDescent="0.35">
      <c r="A32" s="4">
        <v>43920</v>
      </c>
      <c r="B32" s="5">
        <v>4.3642710746917803</v>
      </c>
      <c r="C32" s="3"/>
      <c r="D32" s="5">
        <v>4.9794999999999998</v>
      </c>
      <c r="E32" s="5">
        <f t="shared" ref="E32:E33" si="4">(D32-B32)/B32</f>
        <v>0.14096945739138558</v>
      </c>
      <c r="F32" s="6">
        <f t="shared" ref="F32:F33" si="5">ABS((B32-D32)/B32)</f>
        <v>0.14096945739138558</v>
      </c>
      <c r="G32" s="6"/>
      <c r="H32" s="5">
        <v>3.7464772415156</v>
      </c>
      <c r="I32" s="5">
        <f t="shared" ref="I32:I33" si="6">(H32-B32)/B32</f>
        <v>-0.14155716329325649</v>
      </c>
      <c r="J32" s="6">
        <f t="shared" ref="J32:J33" si="7">ABS((B32-H32)/B32)</f>
        <v>0.14155716329325649</v>
      </c>
    </row>
    <row r="33" spans="1:10" x14ac:dyDescent="0.35">
      <c r="A33" s="4">
        <v>43921</v>
      </c>
      <c r="B33" s="5">
        <v>3.4286689395829999</v>
      </c>
      <c r="C33" s="3"/>
      <c r="D33" s="5">
        <v>5.0138999999999996</v>
      </c>
      <c r="E33" s="5">
        <f t="shared" si="4"/>
        <v>0.46234590984156027</v>
      </c>
      <c r="F33" s="6">
        <f t="shared" si="5"/>
        <v>0.46234590984156027</v>
      </c>
      <c r="G33" s="6"/>
      <c r="H33" s="5">
        <v>4.0818639576193396</v>
      </c>
      <c r="I33" s="5">
        <f t="shared" si="6"/>
        <v>0.19050979535976498</v>
      </c>
      <c r="J33" s="6">
        <f t="shared" si="7"/>
        <v>0.19050979535976498</v>
      </c>
    </row>
    <row r="34" spans="1:10" x14ac:dyDescent="0.35">
      <c r="A34" s="3"/>
      <c r="B34" s="3"/>
      <c r="C34" s="3"/>
      <c r="D34" s="3"/>
      <c r="E34" s="3"/>
      <c r="F34" s="5">
        <f>SUM(F3:F33)</f>
        <v>2.1028298704820911</v>
      </c>
      <c r="G34" s="5"/>
      <c r="H34" s="3"/>
      <c r="I34" s="3"/>
      <c r="J34" s="5">
        <f>SUM(J3:J33)</f>
        <v>3.2977063474133823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6.7833221628454554</v>
      </c>
      <c r="G36" s="5"/>
      <c r="H36" s="3"/>
      <c r="I36" s="3" t="s">
        <v>4</v>
      </c>
      <c r="J36" s="5">
        <f>(J34/J35)*100</f>
        <v>10.637762411010911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2021-03-04T22:27:09Z</dcterms:modified>
</cp:coreProperties>
</file>