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3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4.xml" ContentType="application/vnd.openxmlformats-officedocument.drawing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drawings/drawing8.xml" ContentType="application/vnd.openxmlformats-officedocument.drawing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2/30 dias/"/>
    </mc:Choice>
  </mc:AlternateContent>
  <xr:revisionPtr revIDLastSave="65" documentId="8_{45B1537E-7E88-4507-918C-93D7C176F0BA}" xr6:coauthVersionLast="46" xr6:coauthVersionMax="46" xr10:uidLastSave="{83BD3D59-FEBD-4159-9009-8C0701E45748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5" l="1"/>
  <c r="X39" i="15"/>
  <c r="R39" i="15"/>
  <c r="N39" i="15"/>
  <c r="H39" i="15"/>
  <c r="D39" i="15"/>
  <c r="X37" i="15"/>
  <c r="V37" i="15"/>
  <c r="L37" i="15"/>
  <c r="B37" i="15"/>
  <c r="V36" i="15"/>
  <c r="L36" i="15"/>
  <c r="B36" i="15"/>
  <c r="AB35" i="15"/>
  <c r="X35" i="15"/>
  <c r="V35" i="15"/>
  <c r="R35" i="15"/>
  <c r="N35" i="15"/>
  <c r="L35" i="15"/>
  <c r="H35" i="15"/>
  <c r="D35" i="15"/>
  <c r="B35" i="15"/>
  <c r="AD33" i="15"/>
  <c r="AC33" i="15"/>
  <c r="Z33" i="15"/>
  <c r="Y33" i="15"/>
  <c r="AD32" i="15"/>
  <c r="AC32" i="15"/>
  <c r="Z32" i="15"/>
  <c r="Y32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AB36" i="15" s="1"/>
  <c r="Z4" i="15"/>
  <c r="Y4" i="15"/>
  <c r="AD3" i="15"/>
  <c r="AC3" i="15"/>
  <c r="AB37" i="15" s="1"/>
  <c r="Z3" i="15"/>
  <c r="Y3" i="15"/>
  <c r="X36" i="15" s="1"/>
  <c r="T33" i="15"/>
  <c r="S33" i="15"/>
  <c r="P33" i="15"/>
  <c r="O3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R37" i="15" s="1"/>
  <c r="P3" i="15"/>
  <c r="N38" i="15" s="1"/>
  <c r="N40" i="15" s="1"/>
  <c r="O3" i="15"/>
  <c r="N37" i="15" s="1"/>
  <c r="J33" i="15"/>
  <c r="I33" i="15"/>
  <c r="F33" i="15"/>
  <c r="E3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H37" i="15" s="1"/>
  <c r="F3" i="15"/>
  <c r="E3" i="15"/>
  <c r="D37" i="15" s="1"/>
  <c r="R39" i="14"/>
  <c r="N39" i="14"/>
  <c r="H39" i="14"/>
  <c r="D39" i="14"/>
  <c r="D38" i="14"/>
  <c r="D40" i="14" s="1"/>
  <c r="L37" i="14"/>
  <c r="B37" i="14"/>
  <c r="N36" i="14"/>
  <c r="L36" i="14"/>
  <c r="B36" i="14"/>
  <c r="R35" i="14"/>
  <c r="N35" i="14"/>
  <c r="L35" i="14"/>
  <c r="H35" i="14"/>
  <c r="D35" i="14"/>
  <c r="B35" i="14"/>
  <c r="T33" i="14"/>
  <c r="S33" i="14"/>
  <c r="P33" i="14"/>
  <c r="O33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T34" i="14" s="1"/>
  <c r="S3" i="14"/>
  <c r="R37" i="14" s="1"/>
  <c r="P3" i="14"/>
  <c r="P34" i="14" s="1"/>
  <c r="O3" i="14"/>
  <c r="N37" i="14" s="1"/>
  <c r="J33" i="14"/>
  <c r="I33" i="14"/>
  <c r="F33" i="14"/>
  <c r="E3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I3" i="14"/>
  <c r="H36" i="14" s="1"/>
  <c r="F3" i="14"/>
  <c r="E3" i="14"/>
  <c r="D36" i="14" s="1"/>
  <c r="AB39" i="13"/>
  <c r="AB40" i="13" s="1"/>
  <c r="X39" i="13"/>
  <c r="R39" i="13"/>
  <c r="N39" i="13"/>
  <c r="H39" i="13"/>
  <c r="D39" i="13"/>
  <c r="AB38" i="13"/>
  <c r="X38" i="13"/>
  <c r="X40" i="13" s="1"/>
  <c r="R38" i="13"/>
  <c r="R40" i="13" s="1"/>
  <c r="N38" i="13"/>
  <c r="N40" i="13" s="1"/>
  <c r="H38" i="13"/>
  <c r="H40" i="13" s="1"/>
  <c r="D38" i="13"/>
  <c r="D40" i="13" s="1"/>
  <c r="AB37" i="13"/>
  <c r="X37" i="13"/>
  <c r="V37" i="13"/>
  <c r="R37" i="13"/>
  <c r="N37" i="13"/>
  <c r="L37" i="13"/>
  <c r="H37" i="13"/>
  <c r="D37" i="13"/>
  <c r="B37" i="13"/>
  <c r="AB36" i="13"/>
  <c r="X36" i="13"/>
  <c r="V36" i="13"/>
  <c r="R36" i="13"/>
  <c r="N36" i="13"/>
  <c r="L36" i="13"/>
  <c r="H36" i="13"/>
  <c r="D36" i="13"/>
  <c r="B36" i="13"/>
  <c r="AB35" i="13"/>
  <c r="X35" i="13"/>
  <c r="V35" i="13"/>
  <c r="R35" i="13"/>
  <c r="N35" i="13"/>
  <c r="L35" i="13"/>
  <c r="H35" i="13"/>
  <c r="D35" i="13"/>
  <c r="B35" i="13"/>
  <c r="AD33" i="13"/>
  <c r="AC33" i="13"/>
  <c r="Z33" i="13"/>
  <c r="Y33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D34" i="13" s="1"/>
  <c r="AC3" i="13"/>
  <c r="Z3" i="13"/>
  <c r="Z34" i="13" s="1"/>
  <c r="Y3" i="13"/>
  <c r="P34" i="13"/>
  <c r="T33" i="13"/>
  <c r="S33" i="13"/>
  <c r="P33" i="13"/>
  <c r="O3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T34" i="13" s="1"/>
  <c r="S3" i="13"/>
  <c r="P3" i="13"/>
  <c r="O3" i="13"/>
  <c r="J33" i="13"/>
  <c r="I33" i="13"/>
  <c r="F33" i="13"/>
  <c r="E3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J34" i="13" s="1"/>
  <c r="I3" i="13"/>
  <c r="F3" i="13"/>
  <c r="F34" i="13" s="1"/>
  <c r="E3" i="13"/>
  <c r="I32" i="10"/>
  <c r="J32" i="10"/>
  <c r="I33" i="10"/>
  <c r="J33" i="10"/>
  <c r="E32" i="10"/>
  <c r="F32" i="10"/>
  <c r="E33" i="10"/>
  <c r="F33" i="10"/>
  <c r="I32" i="8"/>
  <c r="J32" i="8"/>
  <c r="I33" i="8"/>
  <c r="J33" i="8"/>
  <c r="E32" i="8"/>
  <c r="F32" i="8"/>
  <c r="E33" i="8"/>
  <c r="F33" i="8"/>
  <c r="E32" i="11"/>
  <c r="F32" i="11"/>
  <c r="E33" i="11"/>
  <c r="F33" i="11"/>
  <c r="I32" i="11"/>
  <c r="J32" i="11"/>
  <c r="I33" i="11"/>
  <c r="J33" i="11"/>
  <c r="I32" i="12"/>
  <c r="J32" i="12"/>
  <c r="I33" i="12"/>
  <c r="J33" i="12"/>
  <c r="E32" i="12"/>
  <c r="F32" i="12"/>
  <c r="E33" i="12"/>
  <c r="F33" i="12"/>
  <c r="I32" i="9"/>
  <c r="J32" i="9"/>
  <c r="I33" i="9"/>
  <c r="J33" i="9"/>
  <c r="E32" i="9"/>
  <c r="F32" i="9"/>
  <c r="E33" i="9"/>
  <c r="F33" i="9"/>
  <c r="F35" i="9"/>
  <c r="I32" i="6"/>
  <c r="J32" i="6"/>
  <c r="I33" i="6"/>
  <c r="J33" i="6"/>
  <c r="E32" i="6"/>
  <c r="F32" i="6"/>
  <c r="E33" i="6"/>
  <c r="F33" i="6"/>
  <c r="I32" i="4"/>
  <c r="J32" i="4"/>
  <c r="I33" i="4"/>
  <c r="J33" i="4"/>
  <c r="E32" i="4"/>
  <c r="F32" i="4"/>
  <c r="E33" i="4"/>
  <c r="F33" i="4"/>
  <c r="E32" i="1"/>
  <c r="F32" i="1"/>
  <c r="E33" i="1"/>
  <c r="F33" i="1"/>
  <c r="J32" i="1"/>
  <c r="J33" i="1"/>
  <c r="I32" i="1"/>
  <c r="I33" i="1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D36" i="15" l="1"/>
  <c r="H36" i="15"/>
  <c r="D38" i="15"/>
  <c r="D40" i="15" s="1"/>
  <c r="H38" i="15"/>
  <c r="H40" i="15" s="1"/>
  <c r="N36" i="15"/>
  <c r="R36" i="15"/>
  <c r="R38" i="15"/>
  <c r="R40" i="15" s="1"/>
  <c r="X38" i="15"/>
  <c r="X40" i="15" s="1"/>
  <c r="AB38" i="15"/>
  <c r="AB40" i="15" s="1"/>
  <c r="J34" i="14"/>
  <c r="R36" i="14"/>
  <c r="H38" i="14"/>
  <c r="H40" i="14" s="1"/>
  <c r="N38" i="14"/>
  <c r="N40" i="14" s="1"/>
  <c r="D37" i="14"/>
  <c r="R38" i="14"/>
  <c r="R40" i="14" s="1"/>
  <c r="H37" i="14"/>
  <c r="F34" i="14"/>
  <c r="J29" i="4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J34" i="9" s="1"/>
  <c r="I3" i="9"/>
  <c r="F3" i="9"/>
  <c r="J34" i="12" l="1"/>
  <c r="F34" i="12"/>
  <c r="F36" i="12" s="1"/>
  <c r="J36" i="12"/>
  <c r="F34" i="11"/>
  <c r="F36" i="11" s="1"/>
  <c r="J34" i="11"/>
  <c r="J36" i="11" s="1"/>
  <c r="J34" i="10"/>
  <c r="J36" i="10" s="1"/>
  <c r="F34" i="10"/>
  <c r="F36" i="10" s="1"/>
  <c r="J36" i="9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 s="1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<sst xmlns="http://schemas.openxmlformats.org/spreadsheetml/2006/main" count="248" uniqueCount="27">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</sst>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1" fontId="4" fillId="3" borderId="0" xfId="2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0" fontId="5" fillId="3" borderId="1" xfId="2" applyFont="1" applyFill="1" applyBorder="1" applyAlignment="1">
      <alignment wrapText="1"/>
    </xf>
    <xf numFmtId="0" fontId="5" fillId="3" borderId="0" xfId="2" applyFont="1" applyFill="1" applyAlignment="1">
      <alignment wrapText="1"/>
    </xf>
    <xf numFmtId="0" fontId="5" fillId="3" borderId="1" xfId="2" applyFont="1" applyFill="1" applyBorder="1"/>
    <xf numFmtId="0" fontId="5" fillId="3" borderId="0" xfId="2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CPU_Media!$B$3:$B$33</c:f>
              <c:numCache>
                <c:formatCode>0.00</c:formatCode>
                <c:ptCount val="31"/>
                <c:pt idx="0">
                  <c:v>1.144551417</c:v>
                </c:pt>
                <c:pt idx="1">
                  <c:v>1.323822654</c:v>
                </c:pt>
                <c:pt idx="2">
                  <c:v>1.6228131560000001</c:v>
                </c:pt>
                <c:pt idx="3">
                  <c:v>1.350096221</c:v>
                </c:pt>
                <c:pt idx="4">
                  <c:v>1.4148679150000001</c:v>
                </c:pt>
                <c:pt idx="5">
                  <c:v>1.447195698</c:v>
                </c:pt>
                <c:pt idx="6">
                  <c:v>1.607290938</c:v>
                </c:pt>
                <c:pt idx="7">
                  <c:v>1.1519950999999999</c:v>
                </c:pt>
                <c:pt idx="8">
                  <c:v>2.0606079429999999</c:v>
                </c:pt>
                <c:pt idx="9">
                  <c:v>2.1255837120000001</c:v>
                </c:pt>
                <c:pt idx="10">
                  <c:v>1.9585295659999999</c:v>
                </c:pt>
                <c:pt idx="11">
                  <c:v>1.509742827</c:v>
                </c:pt>
                <c:pt idx="12">
                  <c:v>1.7062027639999999</c:v>
                </c:pt>
                <c:pt idx="13">
                  <c:v>1.7005659550000001</c:v>
                </c:pt>
                <c:pt idx="14">
                  <c:v>1.193973417</c:v>
                </c:pt>
                <c:pt idx="15">
                  <c:v>1.4438934569999999</c:v>
                </c:pt>
                <c:pt idx="16">
                  <c:v>1.5042241080000001</c:v>
                </c:pt>
                <c:pt idx="17">
                  <c:v>1.2775699789999999</c:v>
                </c:pt>
                <c:pt idx="18">
                  <c:v>1.4450831289999999</c:v>
                </c:pt>
                <c:pt idx="19">
                  <c:v>1.4003892579999999</c:v>
                </c:pt>
                <c:pt idx="20">
                  <c:v>1.6871771090000001</c:v>
                </c:pt>
                <c:pt idx="21">
                  <c:v>1.2268695350000001</c:v>
                </c:pt>
                <c:pt idx="22">
                  <c:v>1.2520556329999999</c:v>
                </c:pt>
                <c:pt idx="23">
                  <c:v>1.3825367390000001</c:v>
                </c:pt>
                <c:pt idx="24">
                  <c:v>1.415584325</c:v>
                </c:pt>
                <c:pt idx="25">
                  <c:v>1.3449877539999999</c:v>
                </c:pt>
                <c:pt idx="26">
                  <c:v>1.448954689</c:v>
                </c:pt>
                <c:pt idx="27">
                  <c:v>1.9412023430000001</c:v>
                </c:pt>
                <c:pt idx="28">
                  <c:v>1.3077073130000001</c:v>
                </c:pt>
                <c:pt idx="29">
                  <c:v>1.7185759270000001</c:v>
                </c:pt>
                <c:pt idx="30">
                  <c:v>1.4658931900000001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7-431D-AC24-2EDAF1C3AF1C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CPU_Media!$D$3:$D$33</c:f>
              <c:numCache>
                <c:formatCode>0.00</c:formatCode>
                <c:ptCount val="31"/>
                <c:pt idx="0">
                  <c:v>1.5782</c:v>
                </c:pt>
                <c:pt idx="1">
                  <c:v>1.5606</c:v>
                </c:pt>
                <c:pt idx="2">
                  <c:v>1.5431999999999999</c:v>
                </c:pt>
                <c:pt idx="3">
                  <c:v>1.526</c:v>
                </c:pt>
                <c:pt idx="4">
                  <c:v>1.5089999999999999</c:v>
                </c:pt>
                <c:pt idx="5">
                  <c:v>1.4922</c:v>
                </c:pt>
                <c:pt idx="6">
                  <c:v>1.4755</c:v>
                </c:pt>
                <c:pt idx="7">
                  <c:v>1.4591000000000001</c:v>
                </c:pt>
                <c:pt idx="8">
                  <c:v>1.4428000000000001</c:v>
                </c:pt>
                <c:pt idx="9">
                  <c:v>1.4267000000000001</c:v>
                </c:pt>
                <c:pt idx="10">
                  <c:v>1.4108000000000001</c:v>
                </c:pt>
                <c:pt idx="11">
                  <c:v>1.395</c:v>
                </c:pt>
                <c:pt idx="12">
                  <c:v>1.3794999999999999</c:v>
                </c:pt>
                <c:pt idx="13">
                  <c:v>1.3641000000000001</c:v>
                </c:pt>
                <c:pt idx="14">
                  <c:v>1.3489</c:v>
                </c:pt>
                <c:pt idx="15">
                  <c:v>1.3338000000000001</c:v>
                </c:pt>
                <c:pt idx="16">
                  <c:v>1.319</c:v>
                </c:pt>
                <c:pt idx="17">
                  <c:v>1.3042</c:v>
                </c:pt>
                <c:pt idx="18">
                  <c:v>1.2897000000000001</c:v>
                </c:pt>
                <c:pt idx="19">
                  <c:v>1.2753000000000001</c:v>
                </c:pt>
                <c:pt idx="20">
                  <c:v>1.2611000000000001</c:v>
                </c:pt>
                <c:pt idx="21">
                  <c:v>1.2470000000000001</c:v>
                </c:pt>
                <c:pt idx="22">
                  <c:v>1.2331000000000001</c:v>
                </c:pt>
                <c:pt idx="23">
                  <c:v>1.2194</c:v>
                </c:pt>
                <c:pt idx="24">
                  <c:v>1.2058</c:v>
                </c:pt>
                <c:pt idx="25">
                  <c:v>1.1922999999999999</c:v>
                </c:pt>
                <c:pt idx="26">
                  <c:v>1.179</c:v>
                </c:pt>
                <c:pt idx="27">
                  <c:v>1.1658999999999999</c:v>
                </c:pt>
                <c:pt idx="28">
                  <c:v>1.1529</c:v>
                </c:pt>
                <c:pt idx="29">
                  <c:v>1.1399999999999999</c:v>
                </c:pt>
                <c:pt idx="30">
                  <c:v>1.1273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31D-AC24-2EDAF1C3AF1C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CPU_Media!$H$3:$H$33</c:f>
              <c:numCache>
                <c:formatCode>0.00</c:formatCode>
                <c:ptCount val="31"/>
                <c:pt idx="0">
                  <c:v>1.144551417</c:v>
                </c:pt>
                <c:pt idx="1">
                  <c:v>2.313572701</c:v>
                </c:pt>
                <c:pt idx="2">
                  <c:v>2.4538449240000002</c:v>
                </c:pt>
                <c:pt idx="3">
                  <c:v>2.6903847760000001</c:v>
                </c:pt>
                <c:pt idx="4">
                  <c:v>2.2024749190000001</c:v>
                </c:pt>
                <c:pt idx="5">
                  <c:v>2.752605016</c:v>
                </c:pt>
                <c:pt idx="6">
                  <c:v>2.6502094349999998</c:v>
                </c:pt>
                <c:pt idx="7">
                  <c:v>2.7649421529999998</c:v>
                </c:pt>
                <c:pt idx="8">
                  <c:v>3.1973597119999999</c:v>
                </c:pt>
                <c:pt idx="9">
                  <c:v>2.7985909480000002</c:v>
                </c:pt>
                <c:pt idx="10">
                  <c:v>3.1386862309999999</c:v>
                </c:pt>
                <c:pt idx="11">
                  <c:v>2.399237619</c:v>
                </c:pt>
                <c:pt idx="12">
                  <c:v>2.8128702419999998</c:v>
                </c:pt>
                <c:pt idx="13">
                  <c:v>2.1201476189999999</c:v>
                </c:pt>
                <c:pt idx="14">
                  <c:v>2.2618265430000002</c:v>
                </c:pt>
                <c:pt idx="15">
                  <c:v>2.3659995989999998</c:v>
                </c:pt>
                <c:pt idx="16">
                  <c:v>2.424661451</c:v>
                </c:pt>
                <c:pt idx="17">
                  <c:v>2.4076869009999999</c:v>
                </c:pt>
                <c:pt idx="18">
                  <c:v>2.3985498879999998</c:v>
                </c:pt>
                <c:pt idx="19">
                  <c:v>2.6666360999999998</c:v>
                </c:pt>
                <c:pt idx="20">
                  <c:v>2.5539267940000001</c:v>
                </c:pt>
                <c:pt idx="21">
                  <c:v>2.4767325339999999</c:v>
                </c:pt>
                <c:pt idx="22">
                  <c:v>2.5118392630000002</c:v>
                </c:pt>
                <c:pt idx="23">
                  <c:v>2.4173772310000001</c:v>
                </c:pt>
                <c:pt idx="24">
                  <c:v>2.7469060550000002</c:v>
                </c:pt>
                <c:pt idx="25">
                  <c:v>2.4891400830000001</c:v>
                </c:pt>
                <c:pt idx="26">
                  <c:v>2.5407786099999998</c:v>
                </c:pt>
                <c:pt idx="27">
                  <c:v>1.392995789</c:v>
                </c:pt>
                <c:pt idx="28">
                  <c:v>1.9978221709999999</c:v>
                </c:pt>
                <c:pt idx="29">
                  <c:v>1.9658184759999999</c:v>
                </c:pt>
                <c:pt idx="30">
                  <c:v>2.0496362260000001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7-431D-AC24-2EDAF1C3A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33808"/>
        <c:axId val="664630200"/>
      </c:lineChart>
      <c:dateAx>
        <c:axId val="664633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30200"/>
        <c:crosses val="autoZero"/>
        <c:auto val="1"/>
        <c:lblOffset val="100"/>
        <c:baseTimeUnit val="days"/>
      </c:dateAx>
      <c:valAx>
        <c:axId val="6646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CPU_Media!$E$3:$E$33</c:f>
              <c:numCache>
                <c:formatCode>0.00</c:formatCode>
                <c:ptCount val="31"/>
                <c:pt idx="0">
                  <c:v>0.37888082314086208</c:v>
                </c:pt>
                <c:pt idx="1">
                  <c:v>0.17885881109872592</c:v>
                </c:pt>
                <c:pt idx="2">
                  <c:v>-4.9058732180995566E-2</c:v>
                </c:pt>
                <c:pt idx="3">
                  <c:v>0.13028980917353444</c:v>
                </c:pt>
                <c:pt idx="4">
                  <c:v>6.6530652085639949E-2</c:v>
                </c:pt>
                <c:pt idx="5">
                  <c:v>3.1097592441848138E-2</c:v>
                </c:pt>
                <c:pt idx="6">
                  <c:v>-8.1995695293343315E-2</c:v>
                </c:pt>
                <c:pt idx="7">
                  <c:v>0.26658524849628279</c:v>
                </c:pt>
                <c:pt idx="8">
                  <c:v>-0.2998182866851154</c:v>
                </c:pt>
                <c:pt idx="9">
                  <c:v>-0.32879613635277988</c:v>
                </c:pt>
                <c:pt idx="10">
                  <c:v>-0.27966366988202002</c:v>
                </c:pt>
                <c:pt idx="11">
                  <c:v>-7.6001571226541054E-2</c:v>
                </c:pt>
                <c:pt idx="12">
                  <c:v>-0.19147944833595404</c:v>
                </c:pt>
                <c:pt idx="13">
                  <c:v>-0.19785528106729619</c:v>
                </c:pt>
                <c:pt idx="14">
                  <c:v>0.12975714600855301</c:v>
                </c:pt>
                <c:pt idx="15">
                  <c:v>-7.6247632030096421E-2</c:v>
                </c:pt>
                <c:pt idx="16">
                  <c:v>-0.12313597888433796</c:v>
                </c:pt>
                <c:pt idx="17">
                  <c:v>2.0844275803071383E-2</c:v>
                </c:pt>
                <c:pt idx="18">
                  <c:v>-0.10752539136452673</c:v>
                </c:pt>
                <c:pt idx="19">
                  <c:v>-8.9324634051141674E-2</c:v>
                </c:pt>
                <c:pt idx="20">
                  <c:v>-0.25253846008646857</c:v>
                </c:pt>
                <c:pt idx="21">
                  <c:v>1.6407991579968639E-2</c:v>
                </c:pt>
                <c:pt idx="22">
                  <c:v>-1.5139609215751044E-2</c:v>
                </c:pt>
                <c:pt idx="23">
                  <c:v>-0.11799812214610524</c:v>
                </c:pt>
                <c:pt idx="24">
                  <c:v>-0.14819627576760572</c:v>
                </c:pt>
                <c:pt idx="25">
                  <c:v>-0.11352352729302249</c:v>
                </c:pt>
                <c:pt idx="26">
                  <c:v>-0.18630995920673676</c:v>
                </c:pt>
                <c:pt idx="27">
                  <c:v>-0.39939285350429854</c:v>
                </c:pt>
                <c:pt idx="28">
                  <c:v>-0.1183807045055502</c:v>
                </c:pt>
                <c:pt idx="29">
                  <c:v>-0.33666009043311829</c:v>
                </c:pt>
                <c:pt idx="30">
                  <c:v>-0.23098080563427686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E-4A93-960B-25A0D22EA3AB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CPU_Media!$I$3:$I$33</c:f>
              <c:numCache>
                <c:formatCode>0.00</c:formatCode>
                <c:ptCount val="31"/>
                <c:pt idx="0">
                  <c:v>0</c:v>
                </c:pt>
                <c:pt idx="1">
                  <c:v>0.74764549768763822</c:v>
                </c:pt>
                <c:pt idx="2">
                  <c:v>0.51209331457995655</c:v>
                </c:pt>
                <c:pt idx="3">
                  <c:v>0.99273557999241302</c:v>
                </c:pt>
                <c:pt idx="4">
                  <c:v>0.55666468625801013</c:v>
                </c:pt>
                <c:pt idx="5">
                  <c:v>0.9020268093693572</c:v>
                </c:pt>
                <c:pt idx="6">
                  <c:v>0.6488672786880354</c:v>
                </c:pt>
                <c:pt idx="7">
                  <c:v>1.4001336056030098</c:v>
                </c:pt>
                <c:pt idx="8">
                  <c:v>0.5516584427724881</c:v>
                </c:pt>
                <c:pt idx="9">
                  <c:v>0.31662231517889994</c:v>
                </c:pt>
                <c:pt idx="10">
                  <c:v>0.60257281048367894</c:v>
                </c:pt>
                <c:pt idx="11">
                  <c:v>0.5891697420861467</c:v>
                </c:pt>
                <c:pt idx="12">
                  <c:v>0.64861428040682734</c:v>
                </c:pt>
                <c:pt idx="13">
                  <c:v>0.24673060328318747</c:v>
                </c:pt>
                <c:pt idx="14">
                  <c:v>0.89436926383428861</c:v>
                </c:pt>
                <c:pt idx="15">
                  <c:v>0.63862478047090421</c:v>
                </c:pt>
                <c:pt idx="16">
                  <c:v>0.61190173598786646</c:v>
                </c:pt>
                <c:pt idx="17">
                  <c:v>0.88458318571682726</c:v>
                </c:pt>
                <c:pt idx="18">
                  <c:v>0.65980063005773282</c:v>
                </c:pt>
                <c:pt idx="19">
                  <c:v>0.90421062198693325</c:v>
                </c:pt>
                <c:pt idx="20">
                  <c:v>0.51372774107498875</c:v>
                </c:pt>
                <c:pt idx="21">
                  <c:v>1.0187415722243032</c:v>
                </c:pt>
                <c:pt idx="22">
                  <c:v>1.0061722472998134</c:v>
                </c:pt>
                <c:pt idx="23">
                  <c:v>0.74850849370448447</c:v>
                </c:pt>
                <c:pt idx="24">
                  <c:v>0.94047504375975643</c:v>
                </c:pt>
                <c:pt idx="25">
                  <c:v>0.85067862186647114</c:v>
                </c:pt>
                <c:pt idx="26">
                  <c:v>0.75352523394194271</c:v>
                </c:pt>
                <c:pt idx="27">
                  <c:v>-0.28240567294637769</c:v>
                </c:pt>
                <c:pt idx="28">
                  <c:v>0.52772883590962971</c:v>
                </c:pt>
                <c:pt idx="29">
                  <c:v>0.14386478078486425</c:v>
                </c:pt>
                <c:pt idx="30">
                  <c:v>0.39821662313609629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E-4A93-960B-25A0D22E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53144"/>
        <c:axId val="704643632"/>
      </c:lineChart>
      <c:dateAx>
        <c:axId val="704653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643632"/>
        <c:crosses val="autoZero"/>
        <c:auto val="1"/>
        <c:lblOffset val="100"/>
        <c:baseTimeUnit val="days"/>
      </c:dateAx>
      <c:valAx>
        <c:axId val="7046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6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NetIn_Media!$B$3:$B$33</c:f>
              <c:numCache>
                <c:formatCode>0.00</c:formatCode>
                <c:ptCount val="31"/>
                <c:pt idx="0">
                  <c:v>0.162166566318935</c:v>
                </c:pt>
                <c:pt idx="1">
                  <c:v>0.32613293992148501</c:v>
                </c:pt>
                <c:pt idx="2">
                  <c:v>0.54594317475954601</c:v>
                </c:pt>
                <c:pt idx="3">
                  <c:v>0.28736581140094303</c:v>
                </c:pt>
                <c:pt idx="4">
                  <c:v>0.303690550724665</c:v>
                </c:pt>
                <c:pt idx="5">
                  <c:v>0.32912645869784801</c:v>
                </c:pt>
                <c:pt idx="6">
                  <c:v>0.47063635322782699</c:v>
                </c:pt>
                <c:pt idx="7">
                  <c:v>0.177454372909333</c:v>
                </c:pt>
                <c:pt idx="8">
                  <c:v>0.34903887311617499</c:v>
                </c:pt>
                <c:pt idx="9">
                  <c:v>0.40267347494761102</c:v>
                </c:pt>
                <c:pt idx="10">
                  <c:v>0.34266086618105501</c:v>
                </c:pt>
                <c:pt idx="11">
                  <c:v>0.26630405916108002</c:v>
                </c:pt>
                <c:pt idx="12">
                  <c:v>0.22644777894019999</c:v>
                </c:pt>
                <c:pt idx="13">
                  <c:v>0.48065441052118901</c:v>
                </c:pt>
                <c:pt idx="14">
                  <c:v>0.164010170433256</c:v>
                </c:pt>
                <c:pt idx="15">
                  <c:v>0.180180998643239</c:v>
                </c:pt>
                <c:pt idx="16">
                  <c:v>0.34444767634073797</c:v>
                </c:pt>
                <c:pt idx="17">
                  <c:v>0.17290355033344601</c:v>
                </c:pt>
                <c:pt idx="18">
                  <c:v>0.34166208085622701</c:v>
                </c:pt>
                <c:pt idx="19">
                  <c:v>0.289277789990107</c:v>
                </c:pt>
                <c:pt idx="20">
                  <c:v>0.50612785352600898</c:v>
                </c:pt>
                <c:pt idx="21">
                  <c:v>0.17231628828578499</c:v>
                </c:pt>
                <c:pt idx="22">
                  <c:v>0.125762946075863</c:v>
                </c:pt>
                <c:pt idx="23">
                  <c:v>0.41655041972796097</c:v>
                </c:pt>
                <c:pt idx="24">
                  <c:v>0.233771505620744</c:v>
                </c:pt>
                <c:pt idx="25">
                  <c:v>0.268399216731389</c:v>
                </c:pt>
                <c:pt idx="26">
                  <c:v>0.26893462936083401</c:v>
                </c:pt>
                <c:pt idx="27">
                  <c:v>0.42967214518123198</c:v>
                </c:pt>
                <c:pt idx="28">
                  <c:v>0.16278886861271299</c:v>
                </c:pt>
                <c:pt idx="29">
                  <c:v>0.37492320338884899</c:v>
                </c:pt>
                <c:pt idx="30">
                  <c:v>0.191415580113728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9-4C7C-A326-123F35BF0510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NetIn_Media!$D$3:$D$33</c:f>
              <c:numCache>
                <c:formatCode>0.00</c:formatCode>
                <c:ptCount val="31"/>
                <c:pt idx="0">
                  <c:v>0.28179999999999999</c:v>
                </c:pt>
                <c:pt idx="1">
                  <c:v>0.28199999999999997</c:v>
                </c:pt>
                <c:pt idx="2">
                  <c:v>0.28220000000000001</c:v>
                </c:pt>
                <c:pt idx="3">
                  <c:v>0.28239999999999998</c:v>
                </c:pt>
                <c:pt idx="4">
                  <c:v>0.28260000000000002</c:v>
                </c:pt>
                <c:pt idx="5">
                  <c:v>0.2828</c:v>
                </c:pt>
                <c:pt idx="6">
                  <c:v>0.28299999999999997</c:v>
                </c:pt>
                <c:pt idx="7">
                  <c:v>0.28320000000000001</c:v>
                </c:pt>
                <c:pt idx="8">
                  <c:v>0.28339999999999999</c:v>
                </c:pt>
                <c:pt idx="9">
                  <c:v>0.28360000000000002</c:v>
                </c:pt>
                <c:pt idx="10">
                  <c:v>0.28389999999999999</c:v>
                </c:pt>
                <c:pt idx="11">
                  <c:v>0.28410000000000002</c:v>
                </c:pt>
                <c:pt idx="12">
                  <c:v>0.2843</c:v>
                </c:pt>
                <c:pt idx="13">
                  <c:v>0.28449999999999998</c:v>
                </c:pt>
                <c:pt idx="14">
                  <c:v>0.28470000000000001</c:v>
                </c:pt>
                <c:pt idx="15">
                  <c:v>0.28489999999999999</c:v>
                </c:pt>
                <c:pt idx="16">
                  <c:v>0.28510000000000002</c:v>
                </c:pt>
                <c:pt idx="17">
                  <c:v>0.2853</c:v>
                </c:pt>
                <c:pt idx="18">
                  <c:v>0.28549999999999998</c:v>
                </c:pt>
                <c:pt idx="19">
                  <c:v>0.28570000000000001</c:v>
                </c:pt>
                <c:pt idx="20">
                  <c:v>0.28589999999999999</c:v>
                </c:pt>
                <c:pt idx="21">
                  <c:v>0.28610000000000002</c:v>
                </c:pt>
                <c:pt idx="22">
                  <c:v>0.2863</c:v>
                </c:pt>
                <c:pt idx="23">
                  <c:v>0.28649999999999998</c:v>
                </c:pt>
                <c:pt idx="24">
                  <c:v>0.2868</c:v>
                </c:pt>
                <c:pt idx="25">
                  <c:v>0.28699999999999998</c:v>
                </c:pt>
                <c:pt idx="26">
                  <c:v>0.28720000000000001</c:v>
                </c:pt>
                <c:pt idx="27">
                  <c:v>0.28739999999999999</c:v>
                </c:pt>
                <c:pt idx="28">
                  <c:v>0.28760000000000002</c:v>
                </c:pt>
                <c:pt idx="29">
                  <c:v>0.2878</c:v>
                </c:pt>
                <c:pt idx="30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9-4C7C-A326-123F35BF0510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NetIn_Media!$H$3:$H$33</c:f>
              <c:numCache>
                <c:formatCode>0.00</c:formatCode>
                <c:ptCount val="31"/>
                <c:pt idx="0">
                  <c:v>0.162166566318935</c:v>
                </c:pt>
                <c:pt idx="1">
                  <c:v>0.27041713966166803</c:v>
                </c:pt>
                <c:pt idx="2">
                  <c:v>0.37336986850681197</c:v>
                </c:pt>
                <c:pt idx="3">
                  <c:v>0.48469439970243999</c:v>
                </c:pt>
                <c:pt idx="4">
                  <c:v>0.23009768931791399</c:v>
                </c:pt>
                <c:pt idx="5">
                  <c:v>0.305675363728316</c:v>
                </c:pt>
                <c:pt idx="6">
                  <c:v>0.27231153302948702</c:v>
                </c:pt>
                <c:pt idx="7">
                  <c:v>0.32082583450769098</c:v>
                </c:pt>
                <c:pt idx="8">
                  <c:v>0.32772954949768901</c:v>
                </c:pt>
                <c:pt idx="9">
                  <c:v>0.21207807960065</c:v>
                </c:pt>
                <c:pt idx="10">
                  <c:v>0.461187789078077</c:v>
                </c:pt>
                <c:pt idx="11">
                  <c:v>0.24044389998757301</c:v>
                </c:pt>
                <c:pt idx="12">
                  <c:v>0.326312108863484</c:v>
                </c:pt>
                <c:pt idx="13">
                  <c:v>0.241743018148979</c:v>
                </c:pt>
                <c:pt idx="14">
                  <c:v>0.22668717727509199</c:v>
                </c:pt>
                <c:pt idx="15">
                  <c:v>0.314009751791333</c:v>
                </c:pt>
                <c:pt idx="16">
                  <c:v>0.34487181969889702</c:v>
                </c:pt>
                <c:pt idx="17">
                  <c:v>0.35721299710506599</c:v>
                </c:pt>
                <c:pt idx="18">
                  <c:v>0.25005007453012201</c:v>
                </c:pt>
                <c:pt idx="19">
                  <c:v>0.33502832740418997</c:v>
                </c:pt>
                <c:pt idx="20">
                  <c:v>0.237822313363658</c:v>
                </c:pt>
                <c:pt idx="21">
                  <c:v>0.35176870970072499</c:v>
                </c:pt>
                <c:pt idx="22">
                  <c:v>0.32331441829678997</c:v>
                </c:pt>
                <c:pt idx="23">
                  <c:v>0.23227390210732601</c:v>
                </c:pt>
                <c:pt idx="24">
                  <c:v>0.40209914180700501</c:v>
                </c:pt>
                <c:pt idx="25">
                  <c:v>0.234420712163598</c:v>
                </c:pt>
                <c:pt idx="26">
                  <c:v>0.82228604581916698</c:v>
                </c:pt>
                <c:pt idx="27">
                  <c:v>0.22103670553290999</c:v>
                </c:pt>
                <c:pt idx="28">
                  <c:v>0.21863692310011401</c:v>
                </c:pt>
                <c:pt idx="29">
                  <c:v>0.209239822918492</c:v>
                </c:pt>
                <c:pt idx="30">
                  <c:v>0.19672740353625401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9-4C7C-A326-123F35BF0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54624"/>
        <c:axId val="647458232"/>
      </c:lineChart>
      <c:dateAx>
        <c:axId val="64745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458232"/>
        <c:crosses val="autoZero"/>
        <c:auto val="1"/>
        <c:lblOffset val="100"/>
        <c:baseTimeUnit val="days"/>
      </c:dateAx>
      <c:valAx>
        <c:axId val="6474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4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NetIn_Media!$E$3:$E$33</c:f>
              <c:numCache>
                <c:formatCode>0.00</c:formatCode>
                <c:ptCount val="31"/>
                <c:pt idx="0">
                  <c:v>0.73771947200127819</c:v>
                </c:pt>
                <c:pt idx="1">
                  <c:v>-0.13532193323406658</c:v>
                </c:pt>
                <c:pt idx="2">
                  <c:v>-0.48309638613159411</c:v>
                </c:pt>
                <c:pt idx="3">
                  <c:v>-1.7280453011212827E-2</c:v>
                </c:pt>
                <c:pt idx="4">
                  <c:v>-6.9447503961973148E-2</c:v>
                </c:pt>
                <c:pt idx="5">
                  <c:v>-0.14075580213494066</c:v>
                </c:pt>
                <c:pt idx="6">
                  <c:v>-0.39868648467322171</c:v>
                </c:pt>
                <c:pt idx="7">
                  <c:v>0.59590319109631507</c:v>
                </c:pt>
                <c:pt idx="8">
                  <c:v>-0.18805605384339982</c:v>
                </c:pt>
                <c:pt idx="9">
                  <c:v>-0.29570727240750788</c:v>
                </c:pt>
                <c:pt idx="10">
                  <c:v>-0.1714840297812327</c:v>
                </c:pt>
                <c:pt idx="11">
                  <c:v>6.682564619924071E-2</c:v>
                </c:pt>
                <c:pt idx="12">
                  <c:v>0.2554770964438452</c:v>
                </c:pt>
                <c:pt idx="13">
                  <c:v>-0.40809863849682043</c:v>
                </c:pt>
                <c:pt idx="14">
                  <c:v>0.73586796018762013</c:v>
                </c:pt>
                <c:pt idx="15">
                  <c:v>0.58118781750181181</c:v>
                </c:pt>
                <c:pt idx="16">
                  <c:v>-0.17229808884537068</c:v>
                </c:pt>
                <c:pt idx="17">
                  <c:v>0.65005287311796922</c:v>
                </c:pt>
                <c:pt idx="18">
                  <c:v>-0.1643790282945104</c:v>
                </c:pt>
                <c:pt idx="19">
                  <c:v>-1.2368007893828803E-2</c:v>
                </c:pt>
                <c:pt idx="20">
                  <c:v>-0.43512296743157186</c:v>
                </c:pt>
                <c:pt idx="21">
                  <c:v>0.66031895676342434</c:v>
                </c:pt>
                <c:pt idx="22">
                  <c:v>1.2765051943622368</c:v>
                </c:pt>
                <c:pt idx="23">
                  <c:v>-0.31220811111628166</c:v>
                </c:pt>
                <c:pt idx="24">
                  <c:v>0.22683899921184597</c:v>
                </c:pt>
                <c:pt idx="25">
                  <c:v>6.930267343971587E-2</c:v>
                </c:pt>
                <c:pt idx="26">
                  <c:v>6.7917510967540937E-2</c:v>
                </c:pt>
                <c:pt idx="27">
                  <c:v>-0.33111791578023481</c:v>
                </c:pt>
                <c:pt idx="28">
                  <c:v>0.76670556439717097</c:v>
                </c:pt>
                <c:pt idx="29">
                  <c:v>-0.2323761309019057</c:v>
                </c:pt>
                <c:pt idx="30">
                  <c:v>0.50457972035968612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2-4A68-BA5E-0E3653483BAF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-0.17083769665594128</c:v>
                </c:pt>
                <c:pt idx="2">
                  <c:v>-0.31610122487334297</c:v>
                </c:pt>
                <c:pt idx="3">
                  <c:v>0.68668081056509911</c:v>
                </c:pt>
                <c:pt idx="4">
                  <c:v>-0.24232845319402943</c:v>
                </c:pt>
                <c:pt idx="5">
                  <c:v>-7.1252536372534883E-2</c:v>
                </c:pt>
                <c:pt idx="6">
                  <c:v>-0.42139715480570689</c:v>
                </c:pt>
                <c:pt idx="7">
                  <c:v>0.80793422696667472</c:v>
                </c:pt>
                <c:pt idx="8">
                  <c:v>-6.1051433693442299E-2</c:v>
                </c:pt>
                <c:pt idx="9">
                  <c:v>-0.4733249324946423</c:v>
                </c:pt>
                <c:pt idx="10">
                  <c:v>0.34590154463216344</c:v>
                </c:pt>
                <c:pt idx="11">
                  <c:v>-9.7107641749707263E-2</c:v>
                </c:pt>
                <c:pt idx="12">
                  <c:v>0.44100379518253541</c:v>
                </c:pt>
                <c:pt idx="13">
                  <c:v>-0.49705440570731624</c:v>
                </c:pt>
                <c:pt idx="14">
                  <c:v>0.38215317182017339</c:v>
                </c:pt>
                <c:pt idx="15">
                  <c:v>0.74274620606958053</c:v>
                </c:pt>
                <c:pt idx="16">
                  <c:v>1.2313723891679577E-3</c:v>
                </c:pt>
                <c:pt idx="17">
                  <c:v>1.0659668145401155</c:v>
                </c:pt>
                <c:pt idx="18">
                  <c:v>-0.2681363003366351</c:v>
                </c:pt>
                <c:pt idx="19">
                  <c:v>0.1581543381386023</c:v>
                </c:pt>
                <c:pt idx="20">
                  <c:v>-0.53011415651828619</c:v>
                </c:pt>
                <c:pt idx="21">
                  <c:v>1.0414129923534552</c:v>
                </c:pt>
                <c:pt idx="22">
                  <c:v>1.5708241448300642</c:v>
                </c:pt>
                <c:pt idx="23">
                  <c:v>-0.44238706503040259</c:v>
                </c:pt>
                <c:pt idx="24">
                  <c:v>0.72005198297924744</c:v>
                </c:pt>
                <c:pt idx="25">
                  <c:v>-0.12659688422934676</c:v>
                </c:pt>
                <c:pt idx="26">
                  <c:v>2.0575684796467484</c:v>
                </c:pt>
                <c:pt idx="27">
                  <c:v>-0.48556892036909066</c:v>
                </c:pt>
                <c:pt idx="28">
                  <c:v>0.34307047504745397</c:v>
                </c:pt>
                <c:pt idx="29">
                  <c:v>-0.44191284767862082</c:v>
                </c:pt>
                <c:pt idx="30">
                  <c:v>2.7750214582167403E-2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2-4A68-BA5E-0E365348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31184"/>
        <c:axId val="664639056"/>
      </c:lineChart>
      <c:dateAx>
        <c:axId val="66463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39056"/>
        <c:crosses val="autoZero"/>
        <c:auto val="1"/>
        <c:lblOffset val="100"/>
        <c:baseTimeUnit val="days"/>
      </c:dateAx>
      <c:valAx>
        <c:axId val="6646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NetOut_Media!$B$3:$B$33</c:f>
              <c:numCache>
                <c:formatCode>0.00</c:formatCode>
                <c:ptCount val="31"/>
                <c:pt idx="0">
                  <c:v>0.80313438243336099</c:v>
                </c:pt>
                <c:pt idx="1">
                  <c:v>1.0191234800550599</c:v>
                </c:pt>
                <c:pt idx="2">
                  <c:v>1.68306680123011</c:v>
                </c:pt>
                <c:pt idx="3">
                  <c:v>1.0151819368203401</c:v>
                </c:pt>
                <c:pt idx="4">
                  <c:v>1.1113374981615201</c:v>
                </c:pt>
                <c:pt idx="5">
                  <c:v>1.08655404978328</c:v>
                </c:pt>
                <c:pt idx="6">
                  <c:v>0.93096299966176299</c:v>
                </c:pt>
                <c:pt idx="7">
                  <c:v>0.88617671330769798</c:v>
                </c:pt>
                <c:pt idx="8">
                  <c:v>1.5927020900779301</c:v>
                </c:pt>
                <c:pt idx="9">
                  <c:v>1.4906216469075899</c:v>
                </c:pt>
                <c:pt idx="10">
                  <c:v>1.1939507855309299</c:v>
                </c:pt>
                <c:pt idx="11">
                  <c:v>0.955772260162565</c:v>
                </c:pt>
                <c:pt idx="12">
                  <c:v>1.0626494983832</c:v>
                </c:pt>
                <c:pt idx="13">
                  <c:v>0.96246569487783595</c:v>
                </c:pt>
                <c:pt idx="14">
                  <c:v>0.82189057204458404</c:v>
                </c:pt>
                <c:pt idx="15">
                  <c:v>0.926001881890826</c:v>
                </c:pt>
                <c:pt idx="16">
                  <c:v>1.2194016383753801</c:v>
                </c:pt>
                <c:pt idx="17">
                  <c:v>0.836759959989123</c:v>
                </c:pt>
                <c:pt idx="18">
                  <c:v>1.02722906055675</c:v>
                </c:pt>
                <c:pt idx="19">
                  <c:v>1.12372765209939</c:v>
                </c:pt>
                <c:pt idx="20">
                  <c:v>0.99010520643658095</c:v>
                </c:pt>
                <c:pt idx="21">
                  <c:v>0.83183436062600802</c:v>
                </c:pt>
                <c:pt idx="22">
                  <c:v>0.81846847335497497</c:v>
                </c:pt>
                <c:pt idx="23">
                  <c:v>1.1208200017611101</c:v>
                </c:pt>
                <c:pt idx="24">
                  <c:v>0.97940674159261898</c:v>
                </c:pt>
                <c:pt idx="25">
                  <c:v>0.92222368386056597</c:v>
                </c:pt>
                <c:pt idx="26">
                  <c:v>0.92707156340281105</c:v>
                </c:pt>
                <c:pt idx="27">
                  <c:v>0.94181392855114399</c:v>
                </c:pt>
                <c:pt idx="28">
                  <c:v>0.831471254428227</c:v>
                </c:pt>
                <c:pt idx="29">
                  <c:v>1.15894952217737</c:v>
                </c:pt>
                <c:pt idx="30">
                  <c:v>1.0437319296377601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6-4518-A055-C9C324C932A8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NetOut_Media!$D$3:$D$33</c:f>
              <c:numCache>
                <c:formatCode>0.00</c:formatCode>
                <c:ptCount val="31"/>
                <c:pt idx="0">
                  <c:v>0.96950000000000003</c:v>
                </c:pt>
                <c:pt idx="1">
                  <c:v>0.96840000000000004</c:v>
                </c:pt>
                <c:pt idx="2">
                  <c:v>0.96730000000000005</c:v>
                </c:pt>
                <c:pt idx="3">
                  <c:v>0.96619999999999995</c:v>
                </c:pt>
                <c:pt idx="4">
                  <c:v>0.96519999999999995</c:v>
                </c:pt>
                <c:pt idx="5">
                  <c:v>0.96409999999999996</c:v>
                </c:pt>
                <c:pt idx="6">
                  <c:v>0.96299999999999997</c:v>
                </c:pt>
                <c:pt idx="7">
                  <c:v>0.96189999999999998</c:v>
                </c:pt>
                <c:pt idx="8">
                  <c:v>0.96079999999999999</c:v>
                </c:pt>
                <c:pt idx="9">
                  <c:v>0.9597</c:v>
                </c:pt>
                <c:pt idx="10">
                  <c:v>0.9587</c:v>
                </c:pt>
                <c:pt idx="11">
                  <c:v>0.95760000000000001</c:v>
                </c:pt>
                <c:pt idx="12">
                  <c:v>0.95650000000000002</c:v>
                </c:pt>
                <c:pt idx="13">
                  <c:v>0.95540000000000003</c:v>
                </c:pt>
                <c:pt idx="14">
                  <c:v>0.95440000000000003</c:v>
                </c:pt>
                <c:pt idx="15">
                  <c:v>0.95330000000000004</c:v>
                </c:pt>
                <c:pt idx="16">
                  <c:v>0.95220000000000005</c:v>
                </c:pt>
                <c:pt idx="17">
                  <c:v>0.95120000000000005</c:v>
                </c:pt>
                <c:pt idx="18">
                  <c:v>0.95009999999999994</c:v>
                </c:pt>
                <c:pt idx="19">
                  <c:v>0.94899999999999995</c:v>
                </c:pt>
                <c:pt idx="20">
                  <c:v>0.94789999999999996</c:v>
                </c:pt>
                <c:pt idx="21">
                  <c:v>0.94689999999999996</c:v>
                </c:pt>
                <c:pt idx="22">
                  <c:v>0.94579999999999997</c:v>
                </c:pt>
                <c:pt idx="23">
                  <c:v>0.94479999999999997</c:v>
                </c:pt>
                <c:pt idx="24">
                  <c:v>0.94369999999999998</c:v>
                </c:pt>
                <c:pt idx="25">
                  <c:v>0.94259999999999999</c:v>
                </c:pt>
                <c:pt idx="26">
                  <c:v>0.94159999999999999</c:v>
                </c:pt>
                <c:pt idx="27">
                  <c:v>0.9405</c:v>
                </c:pt>
                <c:pt idx="28">
                  <c:v>0.9395</c:v>
                </c:pt>
                <c:pt idx="29">
                  <c:v>0.93840000000000001</c:v>
                </c:pt>
                <c:pt idx="30">
                  <c:v>0.93730000000000002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6-4518-A055-C9C324C932A8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NetOut_Media!$H$3:$H$33</c:f>
              <c:numCache>
                <c:formatCode>0.00</c:formatCode>
                <c:ptCount val="31"/>
                <c:pt idx="0">
                  <c:v>0.80313438243336099</c:v>
                </c:pt>
                <c:pt idx="1">
                  <c:v>0.87015995222656695</c:v>
                </c:pt>
                <c:pt idx="2">
                  <c:v>1.05662720325744</c:v>
                </c:pt>
                <c:pt idx="3">
                  <c:v>0.90185555445250898</c:v>
                </c:pt>
                <c:pt idx="4">
                  <c:v>0.82737890473485598</c:v>
                </c:pt>
                <c:pt idx="5">
                  <c:v>0.945573530792021</c:v>
                </c:pt>
                <c:pt idx="6">
                  <c:v>0.93668557851260803</c:v>
                </c:pt>
                <c:pt idx="7">
                  <c:v>1.00596558959767</c:v>
                </c:pt>
                <c:pt idx="8">
                  <c:v>1.04226897079156</c:v>
                </c:pt>
                <c:pt idx="9">
                  <c:v>0.82621450531529494</c:v>
                </c:pt>
                <c:pt idx="10">
                  <c:v>0.93905795222788901</c:v>
                </c:pt>
                <c:pt idx="11">
                  <c:v>0.81458912017774798</c:v>
                </c:pt>
                <c:pt idx="12">
                  <c:v>1.0280973564215801</c:v>
                </c:pt>
                <c:pt idx="13">
                  <c:v>0.90428310549679503</c:v>
                </c:pt>
                <c:pt idx="14">
                  <c:v>0.896330025738173</c:v>
                </c:pt>
                <c:pt idx="15">
                  <c:v>1.0151716352542799</c:v>
                </c:pt>
                <c:pt idx="16">
                  <c:v>1.0005816857390699</c:v>
                </c:pt>
                <c:pt idx="17">
                  <c:v>0.90714951812225397</c:v>
                </c:pt>
                <c:pt idx="18">
                  <c:v>0.85860604795512196</c:v>
                </c:pt>
                <c:pt idx="19">
                  <c:v>0.89444411894606402</c:v>
                </c:pt>
                <c:pt idx="20">
                  <c:v>1.00799212114971</c:v>
                </c:pt>
                <c:pt idx="21">
                  <c:v>0.96873978461271004</c:v>
                </c:pt>
                <c:pt idx="22">
                  <c:v>0.96319850829781195</c:v>
                </c:pt>
                <c:pt idx="23">
                  <c:v>0.94207680004773198</c:v>
                </c:pt>
                <c:pt idx="24">
                  <c:v>0.95420799872441897</c:v>
                </c:pt>
                <c:pt idx="25">
                  <c:v>0.85991920329214899</c:v>
                </c:pt>
                <c:pt idx="26">
                  <c:v>1.7925903249125199</c:v>
                </c:pt>
                <c:pt idx="27">
                  <c:v>0.85975793799223499</c:v>
                </c:pt>
                <c:pt idx="28">
                  <c:v>0.83156231843413098</c:v>
                </c:pt>
                <c:pt idx="29">
                  <c:v>0.80303032239388406</c:v>
                </c:pt>
                <c:pt idx="30">
                  <c:v>0.81879347846225503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6-4518-A055-C9C324C9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35736"/>
        <c:axId val="701230160"/>
      </c:lineChart>
      <c:dateAx>
        <c:axId val="701235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230160"/>
        <c:crosses val="autoZero"/>
        <c:auto val="1"/>
        <c:lblOffset val="100"/>
        <c:baseTimeUnit val="days"/>
      </c:dateAx>
      <c:valAx>
        <c:axId val="701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23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NetOut_Media!$E$3:$E$33</c:f>
              <c:numCache>
                <c:formatCode>0.00</c:formatCode>
                <c:ptCount val="31"/>
                <c:pt idx="0">
                  <c:v>0.20714543070934086</c:v>
                </c:pt>
                <c:pt idx="1">
                  <c:v>-4.9771672469286515E-2</c:v>
                </c:pt>
                <c:pt idx="2">
                  <c:v>-0.42527533708523896</c:v>
                </c:pt>
                <c:pt idx="3">
                  <c:v>-4.8249417216540386E-2</c:v>
                </c:pt>
                <c:pt idx="4">
                  <c:v>-0.13149695605815032</c:v>
                </c:pt>
                <c:pt idx="5">
                  <c:v>-0.11269945550127418</c:v>
                </c:pt>
                <c:pt idx="6">
                  <c:v>3.4412753621654829E-2</c:v>
                </c:pt>
                <c:pt idx="7">
                  <c:v>8.5449420589784081E-2</c:v>
                </c:pt>
                <c:pt idx="8">
                  <c:v>-0.39674845284281096</c:v>
                </c:pt>
                <c:pt idx="9">
                  <c:v>-0.35617465237340945</c:v>
                </c:pt>
                <c:pt idx="10">
                  <c:v>-0.19703558001037524</c:v>
                </c:pt>
                <c:pt idx="11">
                  <c:v>1.9123173099040657E-3</c:v>
                </c:pt>
                <c:pt idx="12">
                  <c:v>-9.9891355093757933E-2</c:v>
                </c:pt>
                <c:pt idx="13">
                  <c:v>-7.3412433455436171E-3</c:v>
                </c:pt>
                <c:pt idx="14">
                  <c:v>0.16122514658584977</c:v>
                </c:pt>
                <c:pt idx="15">
                  <c:v>2.9479549278488875E-2</c:v>
                </c:pt>
                <c:pt idx="16">
                  <c:v>-0.21912520859933829</c:v>
                </c:pt>
                <c:pt idx="17">
                  <c:v>0.13676567412757734</c:v>
                </c:pt>
                <c:pt idx="18">
                  <c:v>-7.5084578034568764E-2</c:v>
                </c:pt>
                <c:pt idx="19">
                  <c:v>-0.15548932321186301</c:v>
                </c:pt>
                <c:pt idx="20">
                  <c:v>-4.2626991719878764E-2</c:v>
                </c:pt>
                <c:pt idx="21">
                  <c:v>0.1383275863807763</c:v>
                </c:pt>
                <c:pt idx="22">
                  <c:v>0.15557291550043678</c:v>
                </c:pt>
                <c:pt idx="23">
                  <c:v>-0.1570457356975565</c:v>
                </c:pt>
                <c:pt idx="24">
                  <c:v>-3.6457520738070535E-2</c:v>
                </c:pt>
                <c:pt idx="25">
                  <c:v>2.2094765614927309E-2</c:v>
                </c:pt>
                <c:pt idx="26">
                  <c:v>1.5671321579385302E-2</c:v>
                </c:pt>
                <c:pt idx="27">
                  <c:v>-1.3951041828031666E-3</c:v>
                </c:pt>
                <c:pt idx="28">
                  <c:v>0.12992481098587166</c:v>
                </c:pt>
                <c:pt idx="29">
                  <c:v>-0.19030123224263798</c:v>
                </c:pt>
                <c:pt idx="30">
                  <c:v>-0.10197247647171104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2-4E71-93E4-9C499B01CAC2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-0.14616828161043346</c:v>
                </c:pt>
                <c:pt idx="2">
                  <c:v>-0.37220126825318017</c:v>
                </c:pt>
                <c:pt idx="3">
                  <c:v>-0.11163159849236642</c:v>
                </c:pt>
                <c:pt idx="4">
                  <c:v>-0.25551067420690415</c:v>
                </c:pt>
                <c:pt idx="5">
                  <c:v>-0.12975012059398094</c:v>
                </c:pt>
                <c:pt idx="6">
                  <c:v>6.1469455315884347E-3</c:v>
                </c:pt>
                <c:pt idx="7">
                  <c:v>0.13517493124238639</c:v>
                </c:pt>
                <c:pt idx="8">
                  <c:v>-0.34559703457125346</c:v>
                </c:pt>
                <c:pt idx="9">
                  <c:v>-0.44572487121105414</c:v>
                </c:pt>
                <c:pt idx="10">
                  <c:v>-0.2134868843774782</c:v>
                </c:pt>
                <c:pt idx="11">
                  <c:v>-0.14771629798170069</c:v>
                </c:pt>
                <c:pt idx="12">
                  <c:v>-3.2515088008031177E-2</c:v>
                </c:pt>
                <c:pt idx="13">
                  <c:v>-6.0451598109609442E-2</c:v>
                </c:pt>
                <c:pt idx="14">
                  <c:v>9.0571003276517612E-2</c:v>
                </c:pt>
                <c:pt idx="15">
                  <c:v>9.6295434282893666E-2</c:v>
                </c:pt>
                <c:pt idx="16">
                  <c:v>-0.17944862935221734</c:v>
                </c:pt>
                <c:pt idx="17">
                  <c:v>8.4121565919628799E-2</c:v>
                </c:pt>
                <c:pt idx="18">
                  <c:v>-0.1641532731854721</c:v>
                </c:pt>
                <c:pt idx="19">
                  <c:v>-0.20403834748123345</c:v>
                </c:pt>
                <c:pt idx="20">
                  <c:v>1.8065670796242595E-2</c:v>
                </c:pt>
                <c:pt idx="21">
                  <c:v>0.1645825544927863</c:v>
                </c:pt>
                <c:pt idx="22">
                  <c:v>0.17683031131251239</c:v>
                </c:pt>
                <c:pt idx="23">
                  <c:v>-0.15947538537189235</c:v>
                </c:pt>
                <c:pt idx="24">
                  <c:v>-2.5728578126003286E-2</c:v>
                </c:pt>
                <c:pt idx="25">
                  <c:v>-6.7558968240330933E-2</c:v>
                </c:pt>
                <c:pt idx="26">
                  <c:v>0.9336051235708569</c:v>
                </c:pt>
                <c:pt idx="27">
                  <c:v>-8.7125479960931645E-2</c:v>
                </c:pt>
                <c:pt idx="28">
                  <c:v>1.0952153236685857E-4</c:v>
                </c:pt>
                <c:pt idx="29">
                  <c:v>-0.30710500584598777</c:v>
                </c:pt>
                <c:pt idx="30">
                  <c:v>-0.2155136245123522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2-4E71-93E4-9C499B01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56544"/>
        <c:axId val="659856216"/>
      </c:lineChart>
      <c:dateAx>
        <c:axId val="659856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856216"/>
        <c:crosses val="autoZero"/>
        <c:auto val="1"/>
        <c:lblOffset val="100"/>
        <c:baseTimeUnit val="days"/>
      </c:dateAx>
      <c:valAx>
        <c:axId val="6598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8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Disk_Media!$B$3:$B$33</c:f>
              <c:numCache>
                <c:formatCode>0.00</c:formatCode>
                <c:ptCount val="31"/>
                <c:pt idx="0">
                  <c:v>3.2206924132903398</c:v>
                </c:pt>
                <c:pt idx="1">
                  <c:v>48.804852890580598</c:v>
                </c:pt>
                <c:pt idx="2">
                  <c:v>50.913642881035798</c:v>
                </c:pt>
                <c:pt idx="3">
                  <c:v>49.831994419157503</c:v>
                </c:pt>
                <c:pt idx="4">
                  <c:v>50.296428910685897</c:v>
                </c:pt>
                <c:pt idx="5">
                  <c:v>49.690621449841302</c:v>
                </c:pt>
                <c:pt idx="6">
                  <c:v>11.5154747661683</c:v>
                </c:pt>
                <c:pt idx="7">
                  <c:v>3.2528255347397002</c:v>
                </c:pt>
                <c:pt idx="8">
                  <c:v>50.2260806525614</c:v>
                </c:pt>
                <c:pt idx="9">
                  <c:v>93.824470649774796</c:v>
                </c:pt>
                <c:pt idx="10">
                  <c:v>51.403111778080401</c:v>
                </c:pt>
                <c:pt idx="11">
                  <c:v>50.103937853760101</c:v>
                </c:pt>
                <c:pt idx="12">
                  <c:v>51.088249664564898</c:v>
                </c:pt>
                <c:pt idx="13">
                  <c:v>11.5661434001922</c:v>
                </c:pt>
                <c:pt idx="14">
                  <c:v>3.2630680723455199</c:v>
                </c:pt>
                <c:pt idx="15">
                  <c:v>49.981388943109202</c:v>
                </c:pt>
                <c:pt idx="16">
                  <c:v>50.262352190130201</c:v>
                </c:pt>
                <c:pt idx="17">
                  <c:v>49.623069589383</c:v>
                </c:pt>
                <c:pt idx="18">
                  <c:v>48.820042185263098</c:v>
                </c:pt>
                <c:pt idx="19">
                  <c:v>49.640364176498501</c:v>
                </c:pt>
                <c:pt idx="20">
                  <c:v>11.8627752822637</c:v>
                </c:pt>
                <c:pt idx="21">
                  <c:v>3.2648386119339201</c:v>
                </c:pt>
                <c:pt idx="22">
                  <c:v>48.572326824996203</c:v>
                </c:pt>
                <c:pt idx="23">
                  <c:v>49.825701772034101</c:v>
                </c:pt>
                <c:pt idx="24">
                  <c:v>49.620545859919602</c:v>
                </c:pt>
                <c:pt idx="25">
                  <c:v>48.9700321550567</c:v>
                </c:pt>
                <c:pt idx="26">
                  <c:v>50.736557548774599</c:v>
                </c:pt>
                <c:pt idx="27">
                  <c:v>15.035687782367001</c:v>
                </c:pt>
                <c:pt idx="28">
                  <c:v>3.7571521226101399</c:v>
                </c:pt>
                <c:pt idx="29">
                  <c:v>56.913606935083799</c:v>
                </c:pt>
                <c:pt idx="30">
                  <c:v>3.6095288018826999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5-4ABD-8EA0-2526FE49410F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Disk_Media!$D$3:$D$33</c:f>
              <c:numCache>
                <c:formatCode>0.00</c:formatCode>
                <c:ptCount val="31"/>
                <c:pt idx="0">
                  <c:v>28.025099999999998</c:v>
                </c:pt>
                <c:pt idx="1">
                  <c:v>27.810500000000001</c:v>
                </c:pt>
                <c:pt idx="2">
                  <c:v>27.5975</c:v>
                </c:pt>
                <c:pt idx="3">
                  <c:v>27.386199999999999</c:v>
                </c:pt>
                <c:pt idx="4">
                  <c:v>27.176500000000001</c:v>
                </c:pt>
                <c:pt idx="5">
                  <c:v>26.968399999999999</c:v>
                </c:pt>
                <c:pt idx="6">
                  <c:v>26.761900000000001</c:v>
                </c:pt>
                <c:pt idx="7">
                  <c:v>26.556899999999999</c:v>
                </c:pt>
                <c:pt idx="8">
                  <c:v>26.3536</c:v>
                </c:pt>
                <c:pt idx="9">
                  <c:v>26.151800000000001</c:v>
                </c:pt>
                <c:pt idx="10">
                  <c:v>25.951499999999999</c:v>
                </c:pt>
                <c:pt idx="11">
                  <c:v>25.752800000000001</c:v>
                </c:pt>
                <c:pt idx="12">
                  <c:v>25.555599999999998</c:v>
                </c:pt>
                <c:pt idx="13">
                  <c:v>25.3599</c:v>
                </c:pt>
                <c:pt idx="14">
                  <c:v>25.165700000000001</c:v>
                </c:pt>
                <c:pt idx="15">
                  <c:v>24.972999999999999</c:v>
                </c:pt>
                <c:pt idx="16">
                  <c:v>24.781700000000001</c:v>
                </c:pt>
                <c:pt idx="17">
                  <c:v>24.591999999999999</c:v>
                </c:pt>
                <c:pt idx="18">
                  <c:v>24.403600000000001</c:v>
                </c:pt>
                <c:pt idx="19">
                  <c:v>24.216799999999999</c:v>
                </c:pt>
                <c:pt idx="20">
                  <c:v>24.031300000000002</c:v>
                </c:pt>
                <c:pt idx="21">
                  <c:v>23.847300000000001</c:v>
                </c:pt>
                <c:pt idx="22">
                  <c:v>23.6647</c:v>
                </c:pt>
                <c:pt idx="23">
                  <c:v>23.483499999999999</c:v>
                </c:pt>
                <c:pt idx="24">
                  <c:v>23.303599999999999</c:v>
                </c:pt>
                <c:pt idx="25">
                  <c:v>23.1252</c:v>
                </c:pt>
                <c:pt idx="26">
                  <c:v>22.9481</c:v>
                </c:pt>
                <c:pt idx="27">
                  <c:v>22.772400000000001</c:v>
                </c:pt>
                <c:pt idx="28">
                  <c:v>22.597999999999999</c:v>
                </c:pt>
                <c:pt idx="29">
                  <c:v>22.425000000000001</c:v>
                </c:pt>
                <c:pt idx="30">
                  <c:v>22.2532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5-4ABD-8EA0-2526FE49410F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Disk_Media!$H$3:$H$33</c:f>
              <c:numCache>
                <c:formatCode>0.00</c:formatCode>
                <c:ptCount val="31"/>
                <c:pt idx="0">
                  <c:v>3.2206924132903398</c:v>
                </c:pt>
                <c:pt idx="1">
                  <c:v>39.3588818176869</c:v>
                </c:pt>
                <c:pt idx="2">
                  <c:v>36.570756915474199</c:v>
                </c:pt>
                <c:pt idx="3">
                  <c:v>6.0584072466910799</c:v>
                </c:pt>
                <c:pt idx="4">
                  <c:v>-1.24718973730255</c:v>
                </c:pt>
                <c:pt idx="5">
                  <c:v>33.897442777493303</c:v>
                </c:pt>
                <c:pt idx="6">
                  <c:v>37.8227298307526</c:v>
                </c:pt>
                <c:pt idx="7">
                  <c:v>42.996357996245798</c:v>
                </c:pt>
                <c:pt idx="8">
                  <c:v>39.484654307983398</c:v>
                </c:pt>
                <c:pt idx="9">
                  <c:v>35.659934828333803</c:v>
                </c:pt>
                <c:pt idx="10">
                  <c:v>10.9350669677669</c:v>
                </c:pt>
                <c:pt idx="11">
                  <c:v>3.9692774831590998</c:v>
                </c:pt>
                <c:pt idx="12">
                  <c:v>35.936820417221099</c:v>
                </c:pt>
                <c:pt idx="13">
                  <c:v>17.782008965422701</c:v>
                </c:pt>
                <c:pt idx="14">
                  <c:v>38.382993105062901</c:v>
                </c:pt>
                <c:pt idx="15">
                  <c:v>34.356089172869098</c:v>
                </c:pt>
                <c:pt idx="16">
                  <c:v>35.162891344523601</c:v>
                </c:pt>
                <c:pt idx="17">
                  <c:v>19.969881165182301</c:v>
                </c:pt>
                <c:pt idx="18">
                  <c:v>19.710394299394999</c:v>
                </c:pt>
                <c:pt idx="19">
                  <c:v>25.234851981776998</c:v>
                </c:pt>
                <c:pt idx="20">
                  <c:v>22.889976844464201</c:v>
                </c:pt>
                <c:pt idx="21">
                  <c:v>37.599174804522697</c:v>
                </c:pt>
                <c:pt idx="22">
                  <c:v>34.595050977066997</c:v>
                </c:pt>
                <c:pt idx="23">
                  <c:v>31.278447624620998</c:v>
                </c:pt>
                <c:pt idx="24">
                  <c:v>20.441376701411802</c:v>
                </c:pt>
                <c:pt idx="25">
                  <c:v>16.4980405261763</c:v>
                </c:pt>
                <c:pt idx="26">
                  <c:v>0.70086344779350895</c:v>
                </c:pt>
                <c:pt idx="27">
                  <c:v>-3.9975216040830102</c:v>
                </c:pt>
                <c:pt idx="28">
                  <c:v>29.039647698756099</c:v>
                </c:pt>
                <c:pt idx="29">
                  <c:v>-10.618774484003399</c:v>
                </c:pt>
                <c:pt idx="30">
                  <c:v>25.6282534699919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5-4ABD-8EA0-2526FE4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661192"/>
        <c:axId val="663661520"/>
      </c:lineChart>
      <c:dateAx>
        <c:axId val="663661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661520"/>
        <c:crosses val="autoZero"/>
        <c:auto val="1"/>
        <c:lblOffset val="100"/>
        <c:baseTimeUnit val="days"/>
      </c:dateAx>
      <c:valAx>
        <c:axId val="6636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6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Disk_Media!$E$3:$E$33</c:f>
              <c:numCache>
                <c:formatCode>0.00</c:formatCode>
                <c:ptCount val="31"/>
                <c:pt idx="0">
                  <c:v>7.701576059965582</c:v>
                </c:pt>
                <c:pt idx="1">
                  <c:v>-0.43016937142807238</c:v>
                </c:pt>
                <c:pt idx="2">
                  <c:v>-0.45795471629315576</c:v>
                </c:pt>
                <c:pt idx="3">
                  <c:v>-0.45042938138009586</c:v>
                </c:pt>
                <c:pt idx="4">
                  <c:v>-0.45967336869464848</c:v>
                </c:pt>
                <c:pt idx="5">
                  <c:v>-0.45727384337057575</c:v>
                </c:pt>
                <c:pt idx="6">
                  <c:v>1.3239944981360809</c:v>
                </c:pt>
                <c:pt idx="7">
                  <c:v>7.1642558804264782</c:v>
                </c:pt>
                <c:pt idx="8">
                  <c:v>-0.47530048816070553</c:v>
                </c:pt>
                <c:pt idx="9">
                  <c:v>-0.72126887773639925</c:v>
                </c:pt>
                <c:pt idx="10">
                  <c:v>-0.49513756847953355</c:v>
                </c:pt>
                <c:pt idx="11">
                  <c:v>-0.48601245524522468</c:v>
                </c:pt>
                <c:pt idx="12">
                  <c:v>-0.49977538538131777</c:v>
                </c:pt>
                <c:pt idx="13">
                  <c:v>1.1925977503943608</c:v>
                </c:pt>
                <c:pt idx="14">
                  <c:v>6.7122816447744817</c:v>
                </c:pt>
                <c:pt idx="15">
                  <c:v>-0.50035402120526784</c:v>
                </c:pt>
                <c:pt idx="16">
                  <c:v>-0.506953039001102</c:v>
                </c:pt>
                <c:pt idx="17">
                  <c:v>-0.50442404705126243</c:v>
                </c:pt>
                <c:pt idx="18">
                  <c:v>-0.50013152574934661</c:v>
                </c:pt>
                <c:pt idx="19">
                  <c:v>-0.51215506973526426</c:v>
                </c:pt>
                <c:pt idx="20">
                  <c:v>1.0257738537734704</c:v>
                </c:pt>
                <c:pt idx="21">
                  <c:v>6.3042814161873997</c:v>
                </c:pt>
                <c:pt idx="22">
                  <c:v>-0.51279459834685714</c:v>
                </c:pt>
                <c:pt idx="23">
                  <c:v>-0.52868701965416787</c:v>
                </c:pt>
                <c:pt idx="24">
                  <c:v>-0.53036389269503781</c:v>
                </c:pt>
                <c:pt idx="25">
                  <c:v>-0.52776833131786971</c:v>
                </c:pt>
                <c:pt idx="26">
                  <c:v>-0.54770088652665694</c:v>
                </c:pt>
                <c:pt idx="27">
                  <c:v>0.51455658893809808</c:v>
                </c:pt>
                <c:pt idx="28">
                  <c:v>5.0146619733621245</c:v>
                </c:pt>
                <c:pt idx="29">
                  <c:v>-0.60598174658692472</c:v>
                </c:pt>
                <c:pt idx="30">
                  <c:v>5.1651260376126986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0-4B0C-86B9-1E58E3E05FE7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-0.19354573394722357</c:v>
                </c:pt>
                <c:pt idx="2">
                  <c:v>-0.28171007128825987</c:v>
                </c:pt>
                <c:pt idx="3">
                  <c:v>-0.87842334393178578</c:v>
                </c:pt>
                <c:pt idx="4">
                  <c:v>-1.0247967850663364</c:v>
                </c:pt>
                <c:pt idx="5">
                  <c:v>-0.31783017019197368</c:v>
                </c:pt>
                <c:pt idx="6">
                  <c:v>2.2845132831060746</c:v>
                </c:pt>
                <c:pt idx="7">
                  <c:v>12.218156810763748</c:v>
                </c:pt>
                <c:pt idx="8">
                  <c:v>-0.21386152781623061</c:v>
                </c:pt>
                <c:pt idx="9">
                  <c:v>-0.61992927238093187</c:v>
                </c:pt>
                <c:pt idx="10">
                  <c:v>-0.78726838532701648</c:v>
                </c:pt>
                <c:pt idx="11">
                  <c:v>-0.92077913127817723</c:v>
                </c:pt>
                <c:pt idx="12">
                  <c:v>-0.29657366120047202</c:v>
                </c:pt>
                <c:pt idx="13">
                  <c:v>0.53741902984941459</c:v>
                </c:pt>
                <c:pt idx="14">
                  <c:v>10.762853931966211</c:v>
                </c:pt>
                <c:pt idx="15">
                  <c:v>-0.31262236005536859</c:v>
                </c:pt>
                <c:pt idx="16">
                  <c:v>-0.30041293707244399</c:v>
                </c:pt>
                <c:pt idx="17">
                  <c:v>-0.59756860407009338</c:v>
                </c:pt>
                <c:pt idx="18">
                  <c:v>-0.5962642919357245</c:v>
                </c:pt>
                <c:pt idx="19">
                  <c:v>-0.4916465179011707</c:v>
                </c:pt>
                <c:pt idx="20">
                  <c:v>0.92956338629186686</c:v>
                </c:pt>
                <c:pt idx="21">
                  <c:v>10.516396144999923</c:v>
                </c:pt>
                <c:pt idx="22">
                  <c:v>-0.28776212221186503</c:v>
                </c:pt>
                <c:pt idx="23">
                  <c:v>-0.37224270783524027</c:v>
                </c:pt>
                <c:pt idx="24">
                  <c:v>-0.58804611381909289</c:v>
                </c:pt>
                <c:pt idx="25">
                  <c:v>-0.66309925070219311</c:v>
                </c:pt>
                <c:pt idx="26">
                  <c:v>-0.98618622386590282</c:v>
                </c:pt>
                <c:pt idx="27">
                  <c:v>-1.2658688888692591</c:v>
                </c:pt>
                <c:pt idx="28">
                  <c:v>6.7291647373015859</c:v>
                </c:pt>
                <c:pt idx="29">
                  <c:v>-1.1865770780635161</c:v>
                </c:pt>
                <c:pt idx="30">
                  <c:v>6.1001659431625583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0-4B0C-86B9-1E58E3E0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79400"/>
        <c:axId val="673881040"/>
      </c:lineChart>
      <c:dateAx>
        <c:axId val="673879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881040"/>
        <c:crosses val="autoZero"/>
        <c:auto val="1"/>
        <c:lblOffset val="100"/>
        <c:baseTimeUnit val="days"/>
      </c:dateAx>
      <c:valAx>
        <c:axId val="6738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87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image" Target="../media/image10.png"/><Relationship Id="rId18" Type="http://schemas.openxmlformats.org/officeDocument/2006/relationships/customXml" Target="../ink/ink15.xml"/><Relationship Id="rId26" Type="http://schemas.openxmlformats.org/officeDocument/2006/relationships/customXml" Target="../ink/ink21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0" Type="http://schemas.openxmlformats.org/officeDocument/2006/relationships/customXml" Target="../ink/ink17.xml"/><Relationship Id="rId29" Type="http://schemas.openxmlformats.org/officeDocument/2006/relationships/chart" Target="../charts/chart2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0.xml"/><Relationship Id="rId5" Type="http://schemas.openxmlformats.org/officeDocument/2006/relationships/customXml" Target="../ink/ink4.xml"/><Relationship Id="rId15" Type="http://schemas.openxmlformats.org/officeDocument/2006/relationships/customXml" Target="../ink/ink13.xml"/><Relationship Id="rId23" Type="http://schemas.openxmlformats.org/officeDocument/2006/relationships/customXml" Target="../ink/ink19.xml"/><Relationship Id="rId28" Type="http://schemas.openxmlformats.org/officeDocument/2006/relationships/chart" Target="../charts/chart1.xml"/><Relationship Id="rId10" Type="http://schemas.openxmlformats.org/officeDocument/2006/relationships/customXml" Target="../ink/ink9.xml"/><Relationship Id="rId19" Type="http://schemas.openxmlformats.org/officeDocument/2006/relationships/customXml" Target="../ink/ink16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2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9.xml"/><Relationship Id="rId13" Type="http://schemas.openxmlformats.org/officeDocument/2006/relationships/image" Target="../media/image10.png"/><Relationship Id="rId18" Type="http://schemas.openxmlformats.org/officeDocument/2006/relationships/customXml" Target="../ink/ink37.xml"/><Relationship Id="rId26" Type="http://schemas.openxmlformats.org/officeDocument/2006/relationships/customXml" Target="../ink/ink43.xml"/><Relationship Id="rId3" Type="http://schemas.openxmlformats.org/officeDocument/2006/relationships/customXml" Target="../ink/ink24.xml"/><Relationship Id="rId21" Type="http://schemas.openxmlformats.org/officeDocument/2006/relationships/image" Target="../media/image10.png"/><Relationship Id="rId7" Type="http://schemas.openxmlformats.org/officeDocument/2006/relationships/customXml" Target="../ink/ink28.xml"/><Relationship Id="rId12" Type="http://schemas.openxmlformats.org/officeDocument/2006/relationships/customXml" Target="../ink/ink33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36.xml"/><Relationship Id="rId20" Type="http://schemas.openxmlformats.org/officeDocument/2006/relationships/customXml" Target="../ink/ink39.xml"/><Relationship Id="rId1" Type="http://schemas.openxmlformats.org/officeDocument/2006/relationships/customXml" Target="../ink/ink23.xml"/><Relationship Id="rId6" Type="http://schemas.openxmlformats.org/officeDocument/2006/relationships/customXml" Target="../ink/ink27.xml"/><Relationship Id="rId11" Type="http://schemas.openxmlformats.org/officeDocument/2006/relationships/customXml" Target="../ink/ink32.xml"/><Relationship Id="rId24" Type="http://schemas.openxmlformats.org/officeDocument/2006/relationships/customXml" Target="../ink/ink42.xml"/><Relationship Id="rId5" Type="http://schemas.openxmlformats.org/officeDocument/2006/relationships/customXml" Target="../ink/ink26.xml"/><Relationship Id="rId15" Type="http://schemas.openxmlformats.org/officeDocument/2006/relationships/customXml" Target="../ink/ink35.xml"/><Relationship Id="rId23" Type="http://schemas.openxmlformats.org/officeDocument/2006/relationships/customXml" Target="../ink/ink41.xml"/><Relationship Id="rId10" Type="http://schemas.openxmlformats.org/officeDocument/2006/relationships/customXml" Target="../ink/ink31.xml"/><Relationship Id="rId19" Type="http://schemas.openxmlformats.org/officeDocument/2006/relationships/customXml" Target="../ink/ink38.xml"/><Relationship Id="rId4" Type="http://schemas.openxmlformats.org/officeDocument/2006/relationships/customXml" Target="../ink/ink25.xml"/><Relationship Id="rId9" Type="http://schemas.openxmlformats.org/officeDocument/2006/relationships/customXml" Target="../ink/ink30.xml"/><Relationship Id="rId14" Type="http://schemas.openxmlformats.org/officeDocument/2006/relationships/customXml" Target="../ink/ink34.xml"/><Relationship Id="rId22" Type="http://schemas.openxmlformats.org/officeDocument/2006/relationships/customXml" Target="../ink/ink40.xml"/><Relationship Id="rId27" Type="http://schemas.openxmlformats.org/officeDocument/2006/relationships/customXml" Target="../ink/ink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51.xml"/><Relationship Id="rId13" Type="http://schemas.openxmlformats.org/officeDocument/2006/relationships/image" Target="../media/image10.png"/><Relationship Id="rId18" Type="http://schemas.openxmlformats.org/officeDocument/2006/relationships/customXml" Target="../ink/ink59.xml"/><Relationship Id="rId26" Type="http://schemas.openxmlformats.org/officeDocument/2006/relationships/customXml" Target="../ink/ink65.xml"/><Relationship Id="rId3" Type="http://schemas.openxmlformats.org/officeDocument/2006/relationships/customXml" Target="../ink/ink46.xml"/><Relationship Id="rId21" Type="http://schemas.openxmlformats.org/officeDocument/2006/relationships/image" Target="../media/image10.png"/><Relationship Id="rId7" Type="http://schemas.openxmlformats.org/officeDocument/2006/relationships/customXml" Target="../ink/ink50.xml"/><Relationship Id="rId12" Type="http://schemas.openxmlformats.org/officeDocument/2006/relationships/customXml" Target="../ink/ink55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58.xml"/><Relationship Id="rId20" Type="http://schemas.openxmlformats.org/officeDocument/2006/relationships/customXml" Target="../ink/ink61.xml"/><Relationship Id="rId1" Type="http://schemas.openxmlformats.org/officeDocument/2006/relationships/customXml" Target="../ink/ink45.xml"/><Relationship Id="rId6" Type="http://schemas.openxmlformats.org/officeDocument/2006/relationships/customXml" Target="../ink/ink49.xml"/><Relationship Id="rId11" Type="http://schemas.openxmlformats.org/officeDocument/2006/relationships/customXml" Target="../ink/ink54.xml"/><Relationship Id="rId24" Type="http://schemas.openxmlformats.org/officeDocument/2006/relationships/customXml" Target="../ink/ink64.xml"/><Relationship Id="rId5" Type="http://schemas.openxmlformats.org/officeDocument/2006/relationships/customXml" Target="../ink/ink48.xml"/><Relationship Id="rId15" Type="http://schemas.openxmlformats.org/officeDocument/2006/relationships/customXml" Target="../ink/ink57.xml"/><Relationship Id="rId23" Type="http://schemas.openxmlformats.org/officeDocument/2006/relationships/customXml" Target="../ink/ink63.xml"/><Relationship Id="rId10" Type="http://schemas.openxmlformats.org/officeDocument/2006/relationships/customXml" Target="../ink/ink53.xml"/><Relationship Id="rId19" Type="http://schemas.openxmlformats.org/officeDocument/2006/relationships/customXml" Target="../ink/ink60.xml"/><Relationship Id="rId4" Type="http://schemas.openxmlformats.org/officeDocument/2006/relationships/customXml" Target="../ink/ink47.xml"/><Relationship Id="rId9" Type="http://schemas.openxmlformats.org/officeDocument/2006/relationships/customXml" Target="../ink/ink52.xml"/><Relationship Id="rId14" Type="http://schemas.openxmlformats.org/officeDocument/2006/relationships/customXml" Target="../ink/ink56.xml"/><Relationship Id="rId22" Type="http://schemas.openxmlformats.org/officeDocument/2006/relationships/customXml" Target="../ink/ink62.xml"/><Relationship Id="rId27" Type="http://schemas.openxmlformats.org/officeDocument/2006/relationships/customXml" Target="../ink/ink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73.xml"/><Relationship Id="rId13" Type="http://schemas.openxmlformats.org/officeDocument/2006/relationships/image" Target="../media/image10.png"/><Relationship Id="rId18" Type="http://schemas.openxmlformats.org/officeDocument/2006/relationships/customXml" Target="../ink/ink81.xml"/><Relationship Id="rId26" Type="http://schemas.openxmlformats.org/officeDocument/2006/relationships/customXml" Target="../ink/ink87.xml"/><Relationship Id="rId3" Type="http://schemas.openxmlformats.org/officeDocument/2006/relationships/customXml" Target="../ink/ink68.xml"/><Relationship Id="rId21" Type="http://schemas.openxmlformats.org/officeDocument/2006/relationships/image" Target="../media/image10.png"/><Relationship Id="rId7" Type="http://schemas.openxmlformats.org/officeDocument/2006/relationships/customXml" Target="../ink/ink72.xml"/><Relationship Id="rId12" Type="http://schemas.openxmlformats.org/officeDocument/2006/relationships/customXml" Target="../ink/ink77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80.xml"/><Relationship Id="rId20" Type="http://schemas.openxmlformats.org/officeDocument/2006/relationships/customXml" Target="../ink/ink83.xml"/><Relationship Id="rId29" Type="http://schemas.openxmlformats.org/officeDocument/2006/relationships/chart" Target="../charts/chart4.xml"/><Relationship Id="rId1" Type="http://schemas.openxmlformats.org/officeDocument/2006/relationships/customXml" Target="../ink/ink67.xml"/><Relationship Id="rId6" Type="http://schemas.openxmlformats.org/officeDocument/2006/relationships/customXml" Target="../ink/ink71.xml"/><Relationship Id="rId11" Type="http://schemas.openxmlformats.org/officeDocument/2006/relationships/customXml" Target="../ink/ink76.xml"/><Relationship Id="rId24" Type="http://schemas.openxmlformats.org/officeDocument/2006/relationships/customXml" Target="../ink/ink86.xml"/><Relationship Id="rId5" Type="http://schemas.openxmlformats.org/officeDocument/2006/relationships/customXml" Target="../ink/ink70.xml"/><Relationship Id="rId15" Type="http://schemas.openxmlformats.org/officeDocument/2006/relationships/customXml" Target="../ink/ink79.xml"/><Relationship Id="rId23" Type="http://schemas.openxmlformats.org/officeDocument/2006/relationships/customXml" Target="../ink/ink85.xml"/><Relationship Id="rId28" Type="http://schemas.openxmlformats.org/officeDocument/2006/relationships/chart" Target="../charts/chart3.xml"/><Relationship Id="rId10" Type="http://schemas.openxmlformats.org/officeDocument/2006/relationships/customXml" Target="../ink/ink75.xml"/><Relationship Id="rId19" Type="http://schemas.openxmlformats.org/officeDocument/2006/relationships/customXml" Target="../ink/ink82.xml"/><Relationship Id="rId4" Type="http://schemas.openxmlformats.org/officeDocument/2006/relationships/customXml" Target="../ink/ink69.xml"/><Relationship Id="rId9" Type="http://schemas.openxmlformats.org/officeDocument/2006/relationships/customXml" Target="../ink/ink74.xml"/><Relationship Id="rId14" Type="http://schemas.openxmlformats.org/officeDocument/2006/relationships/customXml" Target="../ink/ink78.xml"/><Relationship Id="rId22" Type="http://schemas.openxmlformats.org/officeDocument/2006/relationships/customXml" Target="../ink/ink84.xml"/><Relationship Id="rId27" Type="http://schemas.openxmlformats.org/officeDocument/2006/relationships/customXml" Target="../ink/ink8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95.xml"/><Relationship Id="rId13" Type="http://schemas.openxmlformats.org/officeDocument/2006/relationships/image" Target="../media/image10.png"/><Relationship Id="rId18" Type="http://schemas.openxmlformats.org/officeDocument/2006/relationships/customXml" Target="../ink/ink103.xml"/><Relationship Id="rId26" Type="http://schemas.openxmlformats.org/officeDocument/2006/relationships/customXml" Target="../ink/ink109.xml"/><Relationship Id="rId3" Type="http://schemas.openxmlformats.org/officeDocument/2006/relationships/customXml" Target="../ink/ink90.xml"/><Relationship Id="rId21" Type="http://schemas.openxmlformats.org/officeDocument/2006/relationships/image" Target="../media/image10.png"/><Relationship Id="rId7" Type="http://schemas.openxmlformats.org/officeDocument/2006/relationships/customXml" Target="../ink/ink94.xml"/><Relationship Id="rId12" Type="http://schemas.openxmlformats.org/officeDocument/2006/relationships/customXml" Target="../ink/ink99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02.xml"/><Relationship Id="rId20" Type="http://schemas.openxmlformats.org/officeDocument/2006/relationships/customXml" Target="../ink/ink105.xml"/><Relationship Id="rId29" Type="http://schemas.openxmlformats.org/officeDocument/2006/relationships/chart" Target="../charts/chart6.xml"/><Relationship Id="rId1" Type="http://schemas.openxmlformats.org/officeDocument/2006/relationships/customXml" Target="../ink/ink89.xml"/><Relationship Id="rId6" Type="http://schemas.openxmlformats.org/officeDocument/2006/relationships/customXml" Target="../ink/ink93.xml"/><Relationship Id="rId11" Type="http://schemas.openxmlformats.org/officeDocument/2006/relationships/customXml" Target="../ink/ink98.xml"/><Relationship Id="rId24" Type="http://schemas.openxmlformats.org/officeDocument/2006/relationships/customXml" Target="../ink/ink108.xml"/><Relationship Id="rId5" Type="http://schemas.openxmlformats.org/officeDocument/2006/relationships/customXml" Target="../ink/ink92.xml"/><Relationship Id="rId15" Type="http://schemas.openxmlformats.org/officeDocument/2006/relationships/customXml" Target="../ink/ink101.xml"/><Relationship Id="rId23" Type="http://schemas.openxmlformats.org/officeDocument/2006/relationships/customXml" Target="../ink/ink107.xml"/><Relationship Id="rId28" Type="http://schemas.openxmlformats.org/officeDocument/2006/relationships/chart" Target="../charts/chart5.xml"/><Relationship Id="rId10" Type="http://schemas.openxmlformats.org/officeDocument/2006/relationships/customXml" Target="../ink/ink97.xml"/><Relationship Id="rId19" Type="http://schemas.openxmlformats.org/officeDocument/2006/relationships/customXml" Target="../ink/ink104.xml"/><Relationship Id="rId4" Type="http://schemas.openxmlformats.org/officeDocument/2006/relationships/customXml" Target="../ink/ink91.xml"/><Relationship Id="rId9" Type="http://schemas.openxmlformats.org/officeDocument/2006/relationships/customXml" Target="../ink/ink96.xml"/><Relationship Id="rId14" Type="http://schemas.openxmlformats.org/officeDocument/2006/relationships/customXml" Target="../ink/ink100.xml"/><Relationship Id="rId22" Type="http://schemas.openxmlformats.org/officeDocument/2006/relationships/customXml" Target="../ink/ink106.xml"/><Relationship Id="rId27" Type="http://schemas.openxmlformats.org/officeDocument/2006/relationships/customXml" Target="../ink/ink1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7.xml"/><Relationship Id="rId13" Type="http://schemas.openxmlformats.org/officeDocument/2006/relationships/image" Target="../media/image10.png"/><Relationship Id="rId18" Type="http://schemas.openxmlformats.org/officeDocument/2006/relationships/customXml" Target="../ink/ink125.xml"/><Relationship Id="rId26" Type="http://schemas.openxmlformats.org/officeDocument/2006/relationships/customXml" Target="../ink/ink131.xml"/><Relationship Id="rId3" Type="http://schemas.openxmlformats.org/officeDocument/2006/relationships/customXml" Target="../ink/ink112.xml"/><Relationship Id="rId21" Type="http://schemas.openxmlformats.org/officeDocument/2006/relationships/image" Target="../media/image10.png"/><Relationship Id="rId7" Type="http://schemas.openxmlformats.org/officeDocument/2006/relationships/customXml" Target="../ink/ink116.xml"/><Relationship Id="rId12" Type="http://schemas.openxmlformats.org/officeDocument/2006/relationships/customXml" Target="../ink/ink121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24.xml"/><Relationship Id="rId20" Type="http://schemas.openxmlformats.org/officeDocument/2006/relationships/customXml" Target="../ink/ink127.xml"/><Relationship Id="rId29" Type="http://schemas.openxmlformats.org/officeDocument/2006/relationships/chart" Target="../charts/chart8.xml"/><Relationship Id="rId1" Type="http://schemas.openxmlformats.org/officeDocument/2006/relationships/customXml" Target="../ink/ink111.xml"/><Relationship Id="rId6" Type="http://schemas.openxmlformats.org/officeDocument/2006/relationships/customXml" Target="../ink/ink115.xml"/><Relationship Id="rId11" Type="http://schemas.openxmlformats.org/officeDocument/2006/relationships/customXml" Target="../ink/ink120.xml"/><Relationship Id="rId24" Type="http://schemas.openxmlformats.org/officeDocument/2006/relationships/customXml" Target="../ink/ink130.xml"/><Relationship Id="rId5" Type="http://schemas.openxmlformats.org/officeDocument/2006/relationships/customXml" Target="../ink/ink114.xml"/><Relationship Id="rId15" Type="http://schemas.openxmlformats.org/officeDocument/2006/relationships/customXml" Target="../ink/ink123.xml"/><Relationship Id="rId23" Type="http://schemas.openxmlformats.org/officeDocument/2006/relationships/customXml" Target="../ink/ink129.xml"/><Relationship Id="rId28" Type="http://schemas.openxmlformats.org/officeDocument/2006/relationships/chart" Target="../charts/chart7.xml"/><Relationship Id="rId10" Type="http://schemas.openxmlformats.org/officeDocument/2006/relationships/customXml" Target="../ink/ink119.xml"/><Relationship Id="rId19" Type="http://schemas.openxmlformats.org/officeDocument/2006/relationships/customXml" Target="../ink/ink126.xml"/><Relationship Id="rId4" Type="http://schemas.openxmlformats.org/officeDocument/2006/relationships/customXml" Target="../ink/ink113.xml"/><Relationship Id="rId9" Type="http://schemas.openxmlformats.org/officeDocument/2006/relationships/customXml" Target="../ink/ink118.xml"/><Relationship Id="rId14" Type="http://schemas.openxmlformats.org/officeDocument/2006/relationships/customXml" Target="../ink/ink122.xml"/><Relationship Id="rId22" Type="http://schemas.openxmlformats.org/officeDocument/2006/relationships/customXml" Target="../ink/ink128.xml"/><Relationship Id="rId27" Type="http://schemas.openxmlformats.org/officeDocument/2006/relationships/customXml" Target="../ink/ink13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139.xml"/><Relationship Id="rId13" Type="http://schemas.openxmlformats.org/officeDocument/2006/relationships/image" Target="../media/image10.png"/><Relationship Id="rId18" Type="http://schemas.openxmlformats.org/officeDocument/2006/relationships/customXml" Target="../ink/ink147.xml"/><Relationship Id="rId26" Type="http://schemas.openxmlformats.org/officeDocument/2006/relationships/customXml" Target="../ink/ink153.xml"/><Relationship Id="rId3" Type="http://schemas.openxmlformats.org/officeDocument/2006/relationships/customXml" Target="../ink/ink134.xml"/><Relationship Id="rId21" Type="http://schemas.openxmlformats.org/officeDocument/2006/relationships/image" Target="../media/image10.png"/><Relationship Id="rId7" Type="http://schemas.openxmlformats.org/officeDocument/2006/relationships/customXml" Target="../ink/ink138.xml"/><Relationship Id="rId12" Type="http://schemas.openxmlformats.org/officeDocument/2006/relationships/customXml" Target="../ink/ink143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46.xml"/><Relationship Id="rId20" Type="http://schemas.openxmlformats.org/officeDocument/2006/relationships/customXml" Target="../ink/ink149.xml"/><Relationship Id="rId1" Type="http://schemas.openxmlformats.org/officeDocument/2006/relationships/customXml" Target="../ink/ink133.xml"/><Relationship Id="rId6" Type="http://schemas.openxmlformats.org/officeDocument/2006/relationships/customXml" Target="../ink/ink137.xml"/><Relationship Id="rId11" Type="http://schemas.openxmlformats.org/officeDocument/2006/relationships/customXml" Target="../ink/ink142.xml"/><Relationship Id="rId24" Type="http://schemas.openxmlformats.org/officeDocument/2006/relationships/customXml" Target="../ink/ink152.xml"/><Relationship Id="rId5" Type="http://schemas.openxmlformats.org/officeDocument/2006/relationships/customXml" Target="../ink/ink136.xml"/><Relationship Id="rId15" Type="http://schemas.openxmlformats.org/officeDocument/2006/relationships/customXml" Target="../ink/ink145.xml"/><Relationship Id="rId23" Type="http://schemas.openxmlformats.org/officeDocument/2006/relationships/customXml" Target="../ink/ink151.xml"/><Relationship Id="rId10" Type="http://schemas.openxmlformats.org/officeDocument/2006/relationships/customXml" Target="../ink/ink141.xml"/><Relationship Id="rId19" Type="http://schemas.openxmlformats.org/officeDocument/2006/relationships/customXml" Target="../ink/ink148.xml"/><Relationship Id="rId4" Type="http://schemas.openxmlformats.org/officeDocument/2006/relationships/customXml" Target="../ink/ink135.xml"/><Relationship Id="rId9" Type="http://schemas.openxmlformats.org/officeDocument/2006/relationships/customXml" Target="../ink/ink140.xml"/><Relationship Id="rId14" Type="http://schemas.openxmlformats.org/officeDocument/2006/relationships/customXml" Target="../ink/ink144.xml"/><Relationship Id="rId22" Type="http://schemas.openxmlformats.org/officeDocument/2006/relationships/customXml" Target="../ink/ink150.xml"/><Relationship Id="rId27" Type="http://schemas.openxmlformats.org/officeDocument/2006/relationships/customXml" Target="../ink/ink15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161.xml"/><Relationship Id="rId13" Type="http://schemas.openxmlformats.org/officeDocument/2006/relationships/image" Target="../media/image10.png"/><Relationship Id="rId18" Type="http://schemas.openxmlformats.org/officeDocument/2006/relationships/customXml" Target="../ink/ink169.xml"/><Relationship Id="rId26" Type="http://schemas.openxmlformats.org/officeDocument/2006/relationships/customXml" Target="../ink/ink175.xml"/><Relationship Id="rId3" Type="http://schemas.openxmlformats.org/officeDocument/2006/relationships/customXml" Target="../ink/ink156.xml"/><Relationship Id="rId21" Type="http://schemas.openxmlformats.org/officeDocument/2006/relationships/image" Target="../media/image10.png"/><Relationship Id="rId7" Type="http://schemas.openxmlformats.org/officeDocument/2006/relationships/customXml" Target="../ink/ink160.xml"/><Relationship Id="rId12" Type="http://schemas.openxmlformats.org/officeDocument/2006/relationships/customXml" Target="../ink/ink165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68.xml"/><Relationship Id="rId20" Type="http://schemas.openxmlformats.org/officeDocument/2006/relationships/customXml" Target="../ink/ink171.xml"/><Relationship Id="rId1" Type="http://schemas.openxmlformats.org/officeDocument/2006/relationships/customXml" Target="../ink/ink155.xml"/><Relationship Id="rId6" Type="http://schemas.openxmlformats.org/officeDocument/2006/relationships/customXml" Target="../ink/ink159.xml"/><Relationship Id="rId11" Type="http://schemas.openxmlformats.org/officeDocument/2006/relationships/customXml" Target="../ink/ink164.xml"/><Relationship Id="rId24" Type="http://schemas.openxmlformats.org/officeDocument/2006/relationships/customXml" Target="../ink/ink174.xml"/><Relationship Id="rId5" Type="http://schemas.openxmlformats.org/officeDocument/2006/relationships/customXml" Target="../ink/ink158.xml"/><Relationship Id="rId15" Type="http://schemas.openxmlformats.org/officeDocument/2006/relationships/customXml" Target="../ink/ink167.xml"/><Relationship Id="rId23" Type="http://schemas.openxmlformats.org/officeDocument/2006/relationships/customXml" Target="../ink/ink173.xml"/><Relationship Id="rId10" Type="http://schemas.openxmlformats.org/officeDocument/2006/relationships/customXml" Target="../ink/ink163.xml"/><Relationship Id="rId19" Type="http://schemas.openxmlformats.org/officeDocument/2006/relationships/customXml" Target="../ink/ink170.xml"/><Relationship Id="rId4" Type="http://schemas.openxmlformats.org/officeDocument/2006/relationships/customXml" Target="../ink/ink157.xml"/><Relationship Id="rId9" Type="http://schemas.openxmlformats.org/officeDocument/2006/relationships/customXml" Target="../ink/ink162.xml"/><Relationship Id="rId14" Type="http://schemas.openxmlformats.org/officeDocument/2006/relationships/customXml" Target="../ink/ink166.xml"/><Relationship Id="rId22" Type="http://schemas.openxmlformats.org/officeDocument/2006/relationships/customXml" Target="../ink/ink172.xml"/><Relationship Id="rId27" Type="http://schemas.openxmlformats.org/officeDocument/2006/relationships/customXml" Target="../ink/ink1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79C169A3-448C-4EB8-A9A1-51FDA4E6884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90C8BCF5-A070-459E-B0A0-77BFA94B493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9220EB33-449F-4DFA-9013-A25F0CCC1A5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CED56036-B497-4ECF-BAB6-5C9888E6950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C3F4BAD2-A6B3-473C-A7D0-B23F5F0AFD1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381D859-E52D-42C5-97D7-51F62695581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6B882DD9-7074-470F-9F75-A938E229409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B3FE37E1-4AB2-43D2-85C8-6ABC3C1500D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3ACD7472-136A-4B51-996C-35210EC5590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32BD4970-EC1F-4A44-9D32-00E7AFC8DA6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1B4B046-01D8-4E61-8511-3EB91F4E9B0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6F5B4846-79A9-460F-BD7B-A0A7A266576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38099</xdr:colOff>
      <xdr:row>0</xdr:row>
      <xdr:rowOff>23811</xdr:rowOff>
    </xdr:from>
    <xdr:to>
      <xdr:col>22</xdr:col>
      <xdr:colOff>276224</xdr:colOff>
      <xdr:row>16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C1AC6-7567-4F2B-B6AD-4F1029BD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590549</xdr:colOff>
      <xdr:row>17</xdr:row>
      <xdr:rowOff>176211</xdr:rowOff>
    </xdr:from>
    <xdr:to>
      <xdr:col>22</xdr:col>
      <xdr:colOff>238124</xdr:colOff>
      <xdr:row>35</xdr:row>
      <xdr:rowOff>9524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08E24C2-09A0-4AD4-9419-6F07F439E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ADC4FA9-9DF2-42A5-B11C-AF629D35685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09D3211-393F-4589-AAF5-7358A166B9E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438B32A5-BE0F-497C-BE6D-C810586A217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59AFFEE9-695B-4C53-8017-57E4DE42BB8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5438D6A-B87C-41F7-8B9A-CEFC091EE17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2D770AE0-A2E6-4BED-9CA0-DB82154CFC5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E2999E0-4699-483E-A85A-9C7787FAFDC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47011896-B2AA-4D35-A0B4-C979E0C43F7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B1ABDC87-363E-42D7-9450-6912B6CA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5DBC527B-393B-419F-B178-5ACE8EF7080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80284760-0AA0-488F-AF01-6F175DAFA18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05CF4D56-786A-42EE-BDBC-B6188467523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F01EA268-B922-4D53-9762-8AF5C4FC7A8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1753736F-70A5-47B7-B9E8-FCC70E9679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2F88E476-DC83-4313-9CDA-9E1E596532C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1921A889-B253-411D-A217-1D3ACD4B142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2982A4C8-4C46-406D-9332-EE47948D474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D79CA618-F34C-4CB4-B51D-EA7DE871B1B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E1A86099-04B0-43E4-B9E1-0FCB07E089C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D2623E5A-E94C-4871-AEFA-BF6F2700F52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03E83E65-0791-4798-B0A1-6B705DFD251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8DE7C6B5-FFA6-40FE-B683-C04647FCDF2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4E6ADFB3-9943-4FC4-80FD-5F07A112E36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A2A70C78-FD10-4C22-94BA-46D31B4D3D9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95CB6134-C630-4719-BB9F-B1DCAC81B27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376AAFE7-6DA9-473E-BAB9-3606BCB5121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D204F72-19DD-453A-9B98-999E705035E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0264567C-208D-490A-B71C-0811A3D47ED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5E29E36-2418-4806-916D-E9786D49674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78967C79-A1AD-4673-BDCF-6099A1729FF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95399B9A-9B86-4DF8-B6D1-01D6A87CF1F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006F5AD6-A084-4466-BF92-E26E2715F28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E47B6EB9-2667-42B2-A560-B50E1FE0D79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1BF3AA29-5EE6-406B-9E99-3E588A036E5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1691BC82-1B30-4022-B510-F9D628C56F6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C447208-532C-4886-8FF8-B6AE798CF79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595311</xdr:colOff>
      <xdr:row>0</xdr:row>
      <xdr:rowOff>100011</xdr:rowOff>
    </xdr:from>
    <xdr:to>
      <xdr:col>22</xdr:col>
      <xdr:colOff>352424</xdr:colOff>
      <xdr:row>16</xdr:row>
      <xdr:rowOff>38099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132B15D-4382-4674-89CE-8932B6FE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566737</xdr:colOff>
      <xdr:row>17</xdr:row>
      <xdr:rowOff>185736</xdr:rowOff>
    </xdr:from>
    <xdr:to>
      <xdr:col>22</xdr:col>
      <xdr:colOff>333375</xdr:colOff>
      <xdr:row>33</xdr:row>
      <xdr:rowOff>38099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87AFEDE-8C82-4FFE-B82F-2C6ECE686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127A481-A441-4766-BE6A-22CC81365E2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6FECD26E-7144-40EF-B7FB-F35B0E5519D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CF8B75FB-1160-4A82-A145-5F3BB6818E4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A8EFAA44-9016-43F1-9667-9BA8BE9FF2B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4DCCAAF0-E9A2-4FAE-BD0D-ACA5A9CECBF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95DFA906-222B-46FF-8AE8-D2CF37D51D8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C62BC28B-A8E8-4AC1-84FE-E061BCF25E4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C37DD45D-0D51-4AED-B8E4-4CD3D735DEF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B98C6AF2-52EA-46AE-9E29-3AB1ED7906F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C7594A18-E5A4-491B-8066-049D71CEA57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7D8977F-D662-4153-92B3-2D79D3D7127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4AE02449-0BAB-4172-BA15-B32D776DEA1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33336</xdr:colOff>
      <xdr:row>0</xdr:row>
      <xdr:rowOff>119062</xdr:rowOff>
    </xdr:from>
    <xdr:to>
      <xdr:col>22</xdr:col>
      <xdr:colOff>323849</xdr:colOff>
      <xdr:row>15</xdr:row>
      <xdr:rowOff>47625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D1263D83-53B2-46E0-A68C-1F25EA5FA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14287</xdr:colOff>
      <xdr:row>16</xdr:row>
      <xdr:rowOff>90486</xdr:rowOff>
    </xdr:from>
    <xdr:to>
      <xdr:col>22</xdr:col>
      <xdr:colOff>295275</xdr:colOff>
      <xdr:row>32</xdr:row>
      <xdr:rowOff>76199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44A14E8-24AD-4C63-B39D-8F60F5A1C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EE65C531-F3F3-46E0-8D41-A05E540F478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F6899496-979A-43AC-9DBF-A9525BD6275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C552386E-09AC-4DA0-8B87-BBF87FB6B2D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D8E17991-C56A-43E9-9325-A4436392E17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09092F02-E530-4EF3-A93A-FCF8290AA51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6EC311A2-B351-4DDD-8471-74D418B5DDA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4D3E337E-1776-4CB0-A222-E5F45C066A7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E513D227-F101-46D2-9384-F4E1DE0D3B7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791403F8-0526-4540-B6E6-4AE1E7F197B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0487F95B-074E-4E8B-BFE6-5471B46CA15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B5D1B436-9250-48F4-898B-25F792264A9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F3CCB8A7-B877-4BC1-A8C6-5C210139197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33618</xdr:colOff>
      <xdr:row>0</xdr:row>
      <xdr:rowOff>113179</xdr:rowOff>
    </xdr:from>
    <xdr:to>
      <xdr:col>22</xdr:col>
      <xdr:colOff>246530</xdr:colOff>
      <xdr:row>14</xdr:row>
      <xdr:rowOff>33617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17DEB12-3257-494F-B93E-1DB040A66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571500</xdr:colOff>
      <xdr:row>15</xdr:row>
      <xdr:rowOff>113178</xdr:rowOff>
    </xdr:from>
    <xdr:to>
      <xdr:col>22</xdr:col>
      <xdr:colOff>235324</xdr:colOff>
      <xdr:row>32</xdr:row>
      <xdr:rowOff>179293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B1852B6-88F9-49FE-82EF-62F3A9FBB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828484E4-3658-40AE-95A2-208FF0CDC5A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19FC4532-CE2F-4398-9DE8-452F1C88E53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4DD08634-085C-40E7-8B28-EA1E847C008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38D2E4A8-170E-4A71-88DE-006AA3DD81D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C6066713-D32D-4B7B-977E-DC65785E4DA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93523E5A-0C47-47F4-93A4-93BC5BFE343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FA9BF7D9-FD5C-486B-A141-8DCA2016DFF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632EA2B0-0082-4782-8E63-737535A9CDD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28C1ED1B-7732-42B3-8180-504BCDB9247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2FB3FE45-E803-46DD-90F4-3ABFC133B5A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F71D913-B124-48CC-81A8-E9A9F7D6E6F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466BEFD3-B680-4257-B769-BF29C8B19D0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C383EC1-CF05-43C4-87B0-45B148E7C99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9CAD845A-C2F1-498C-82BD-6CDE634EB46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7E63895-874B-47C6-9594-B3B9E317EC6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DE088AE7-4133-41AC-ADE5-535FF5D3D87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8D889AD7-C729-4E42-BFF4-D175FECE2A7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520D15CE-8266-4D96-BE3A-F2CA54EE4DC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4BC181A8-B352-4529-A681-134126C6216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B217F0E3-0E26-4D83-900C-8AA89FED089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D596C3FE-DAAC-47A8-BB40-3E013A6B866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FCCE866B-5240-454E-91A4-4C9D5CB7979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E9608C5B-560B-4C88-B502-1628B126382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515600FB-EFEF-4059-8883-BB89EDBEEC1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2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2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0.3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9.1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41.6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3.8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6.8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29.5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5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2.4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35.4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 x14ac:dyDescent="0.5">
      <c r="A1" s="8" t="s">
        <v>0</v>
      </c>
      <c r="B1" s="11" t="s">
        <v>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1.144551417</v>
      </c>
      <c r="C3" s="3"/>
      <c r="D3" s="5">
        <v>1.5782</v>
      </c>
      <c r="E3" s="5">
        <f>(D3-B3)/B3</f>
        <v>0.37888082314086208</v>
      </c>
      <c r="F3" s="6">
        <f t="shared" ref="F3:F31" si="0">ABS((B3-D3)/B3)</f>
        <v>0.37888082314086208</v>
      </c>
      <c r="G3" s="6"/>
      <c r="H3" s="5">
        <v>1.144551417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1.323822654</v>
      </c>
      <c r="C4" s="3"/>
      <c r="D4" s="5">
        <v>1.5606</v>
      </c>
      <c r="E4" s="5">
        <f t="shared" ref="E4:E31" si="1">(D4-B4)/B4</f>
        <v>0.17885881109872592</v>
      </c>
      <c r="F4" s="6">
        <f t="shared" si="0"/>
        <v>0.17885881109872592</v>
      </c>
      <c r="G4" s="6"/>
      <c r="H4" s="5">
        <v>2.313572701</v>
      </c>
      <c r="I4" s="5">
        <f t="shared" ref="I4:I33" si="2">(H4-B4)/B4</f>
        <v>0.74764549768763822</v>
      </c>
      <c r="J4" s="6">
        <f t="shared" ref="J4:J33" si="3">ABS((B4-H4)/B4)</f>
        <v>0.74764549768763822</v>
      </c>
    </row>
    <row r="5" spans="1:10" x14ac:dyDescent="0.35">
      <c r="A5" s="4">
        <v>43893</v>
      </c>
      <c r="B5" s="5">
        <v>1.6228131560000001</v>
      </c>
      <c r="C5" s="3"/>
      <c r="D5" s="5">
        <v>1.5431999999999999</v>
      </c>
      <c r="E5" s="5">
        <f t="shared" si="1"/>
        <v>-4.9058732180995566E-2</v>
      </c>
      <c r="F5" s="6">
        <f t="shared" si="0"/>
        <v>4.9058732180995566E-2</v>
      </c>
      <c r="G5" s="6"/>
      <c r="H5" s="5">
        <v>2.4538449240000002</v>
      </c>
      <c r="I5" s="5">
        <f t="shared" si="2"/>
        <v>0.51209331457995655</v>
      </c>
      <c r="J5" s="6">
        <f t="shared" si="3"/>
        <v>0.51209331457995655</v>
      </c>
    </row>
    <row r="6" spans="1:10" x14ac:dyDescent="0.35">
      <c r="A6" s="4">
        <v>43894</v>
      </c>
      <c r="B6" s="5">
        <v>1.350096221</v>
      </c>
      <c r="C6" s="3"/>
      <c r="D6" s="5">
        <v>1.526</v>
      </c>
      <c r="E6" s="5">
        <f t="shared" si="1"/>
        <v>0.13028980917353444</v>
      </c>
      <c r="F6" s="6">
        <f t="shared" si="0"/>
        <v>0.13028980917353444</v>
      </c>
      <c r="G6" s="6"/>
      <c r="H6" s="5">
        <v>2.6903847760000001</v>
      </c>
      <c r="I6" s="5">
        <f t="shared" si="2"/>
        <v>0.99273557999241302</v>
      </c>
      <c r="J6" s="6">
        <f t="shared" si="3"/>
        <v>0.99273557999241302</v>
      </c>
    </row>
    <row r="7" spans="1:10" x14ac:dyDescent="0.35">
      <c r="A7" s="4">
        <v>43895</v>
      </c>
      <c r="B7" s="5">
        <v>1.4148679150000001</v>
      </c>
      <c r="C7" s="3"/>
      <c r="D7" s="5">
        <v>1.5089999999999999</v>
      </c>
      <c r="E7" s="5">
        <f t="shared" si="1"/>
        <v>6.6530652085639949E-2</v>
      </c>
      <c r="F7" s="6">
        <f t="shared" si="0"/>
        <v>6.6530652085639949E-2</v>
      </c>
      <c r="G7" s="6"/>
      <c r="H7" s="5">
        <v>2.2024749190000001</v>
      </c>
      <c r="I7" s="5">
        <f t="shared" si="2"/>
        <v>0.55666468625801013</v>
      </c>
      <c r="J7" s="6">
        <f t="shared" si="3"/>
        <v>0.55666468625801013</v>
      </c>
    </row>
    <row r="8" spans="1:10" x14ac:dyDescent="0.35">
      <c r="A8" s="4">
        <v>43896</v>
      </c>
      <c r="B8" s="5">
        <v>1.447195698</v>
      </c>
      <c r="C8" s="3"/>
      <c r="D8" s="5">
        <v>1.4922</v>
      </c>
      <c r="E8" s="5">
        <f t="shared" si="1"/>
        <v>3.1097592441848138E-2</v>
      </c>
      <c r="F8" s="6">
        <f t="shared" si="0"/>
        <v>3.1097592441848138E-2</v>
      </c>
      <c r="G8" s="6"/>
      <c r="H8" s="5">
        <v>2.752605016</v>
      </c>
      <c r="I8" s="5">
        <f t="shared" si="2"/>
        <v>0.9020268093693572</v>
      </c>
      <c r="J8" s="6">
        <f t="shared" si="3"/>
        <v>0.9020268093693572</v>
      </c>
    </row>
    <row r="9" spans="1:10" x14ac:dyDescent="0.35">
      <c r="A9" s="4">
        <v>43897</v>
      </c>
      <c r="B9" s="5">
        <v>1.607290938</v>
      </c>
      <c r="C9" s="3"/>
      <c r="D9" s="5">
        <v>1.4755</v>
      </c>
      <c r="E9" s="5">
        <f t="shared" si="1"/>
        <v>-8.1995695293343315E-2</v>
      </c>
      <c r="F9" s="6">
        <f t="shared" si="0"/>
        <v>8.1995695293343315E-2</v>
      </c>
      <c r="G9" s="6"/>
      <c r="H9" s="5">
        <v>2.6502094349999998</v>
      </c>
      <c r="I9" s="5">
        <f t="shared" si="2"/>
        <v>0.6488672786880354</v>
      </c>
      <c r="J9" s="6">
        <f t="shared" si="3"/>
        <v>0.6488672786880354</v>
      </c>
    </row>
    <row r="10" spans="1:10" x14ac:dyDescent="0.35">
      <c r="A10" s="4">
        <v>43898</v>
      </c>
      <c r="B10" s="5">
        <v>1.1519950999999999</v>
      </c>
      <c r="C10" s="3"/>
      <c r="D10" s="5">
        <v>1.4591000000000001</v>
      </c>
      <c r="E10" s="5">
        <f t="shared" si="1"/>
        <v>0.26658524849628279</v>
      </c>
      <c r="F10" s="6">
        <f t="shared" si="0"/>
        <v>0.26658524849628279</v>
      </c>
      <c r="G10" s="6"/>
      <c r="H10" s="5">
        <v>2.7649421529999998</v>
      </c>
      <c r="I10" s="5">
        <f t="shared" si="2"/>
        <v>1.4001336056030098</v>
      </c>
      <c r="J10" s="6">
        <f t="shared" si="3"/>
        <v>1.4001336056030098</v>
      </c>
    </row>
    <row r="11" spans="1:10" x14ac:dyDescent="0.35">
      <c r="A11" s="4">
        <v>43899</v>
      </c>
      <c r="B11" s="5">
        <v>2.0606079429999999</v>
      </c>
      <c r="C11" s="3"/>
      <c r="D11" s="5">
        <v>1.4428000000000001</v>
      </c>
      <c r="E11" s="5">
        <f t="shared" si="1"/>
        <v>-0.2998182866851154</v>
      </c>
      <c r="F11" s="6">
        <f t="shared" si="0"/>
        <v>0.2998182866851154</v>
      </c>
      <c r="G11" s="6"/>
      <c r="H11" s="5">
        <v>3.1973597119999999</v>
      </c>
      <c r="I11" s="5">
        <f t="shared" si="2"/>
        <v>0.5516584427724881</v>
      </c>
      <c r="J11" s="6">
        <f t="shared" si="3"/>
        <v>0.5516584427724881</v>
      </c>
    </row>
    <row r="12" spans="1:10" x14ac:dyDescent="0.35">
      <c r="A12" s="4">
        <v>43900</v>
      </c>
      <c r="B12" s="5">
        <v>2.1255837120000001</v>
      </c>
      <c r="C12" s="3"/>
      <c r="D12" s="5">
        <v>1.4267000000000001</v>
      </c>
      <c r="E12" s="5">
        <f t="shared" si="1"/>
        <v>-0.32879613635277988</v>
      </c>
      <c r="F12" s="6">
        <f t="shared" si="0"/>
        <v>0.32879613635277988</v>
      </c>
      <c r="G12" s="6"/>
      <c r="H12" s="5">
        <v>2.7985909480000002</v>
      </c>
      <c r="I12" s="5">
        <f t="shared" si="2"/>
        <v>0.31662231517889994</v>
      </c>
      <c r="J12" s="6">
        <f t="shared" si="3"/>
        <v>0.31662231517889994</v>
      </c>
    </row>
    <row r="13" spans="1:10" x14ac:dyDescent="0.35">
      <c r="A13" s="4">
        <v>43901</v>
      </c>
      <c r="B13" s="5">
        <v>1.9585295659999999</v>
      </c>
      <c r="C13" s="3"/>
      <c r="D13" s="5">
        <v>1.4108000000000001</v>
      </c>
      <c r="E13" s="5">
        <f t="shared" si="1"/>
        <v>-0.27966366988202002</v>
      </c>
      <c r="F13" s="6">
        <f t="shared" si="0"/>
        <v>0.27966366988202002</v>
      </c>
      <c r="G13" s="6"/>
      <c r="H13" s="5">
        <v>3.1386862309999999</v>
      </c>
      <c r="I13" s="5">
        <f t="shared" si="2"/>
        <v>0.60257281048367894</v>
      </c>
      <c r="J13" s="6">
        <f t="shared" si="3"/>
        <v>0.60257281048367894</v>
      </c>
    </row>
    <row r="14" spans="1:10" x14ac:dyDescent="0.35">
      <c r="A14" s="4">
        <v>43902</v>
      </c>
      <c r="B14" s="5">
        <v>1.509742827</v>
      </c>
      <c r="C14" s="3"/>
      <c r="D14" s="5">
        <v>1.395</v>
      </c>
      <c r="E14" s="5">
        <f t="shared" si="1"/>
        <v>-7.6001571226541054E-2</v>
      </c>
      <c r="F14" s="6">
        <f t="shared" si="0"/>
        <v>7.6001571226541054E-2</v>
      </c>
      <c r="G14" s="6"/>
      <c r="H14" s="5">
        <v>2.399237619</v>
      </c>
      <c r="I14" s="5">
        <f t="shared" si="2"/>
        <v>0.5891697420861467</v>
      </c>
      <c r="J14" s="6">
        <f t="shared" si="3"/>
        <v>0.5891697420861467</v>
      </c>
    </row>
    <row r="15" spans="1:10" x14ac:dyDescent="0.35">
      <c r="A15" s="4">
        <v>43903</v>
      </c>
      <c r="B15" s="5">
        <v>1.7062027639999999</v>
      </c>
      <c r="C15" s="3"/>
      <c r="D15" s="5">
        <v>1.3794999999999999</v>
      </c>
      <c r="E15" s="5">
        <f t="shared" si="1"/>
        <v>-0.19147944833595404</v>
      </c>
      <c r="F15" s="6">
        <f t="shared" si="0"/>
        <v>0.19147944833595404</v>
      </c>
      <c r="G15" s="6"/>
      <c r="H15" s="5">
        <v>2.8128702419999998</v>
      </c>
      <c r="I15" s="5">
        <f t="shared" si="2"/>
        <v>0.64861428040682734</v>
      </c>
      <c r="J15" s="6">
        <f t="shared" si="3"/>
        <v>0.64861428040682734</v>
      </c>
    </row>
    <row r="16" spans="1:10" x14ac:dyDescent="0.35">
      <c r="A16" s="4">
        <v>43904</v>
      </c>
      <c r="B16" s="5">
        <v>1.7005659550000001</v>
      </c>
      <c r="C16" s="3"/>
      <c r="D16" s="5">
        <v>1.3641000000000001</v>
      </c>
      <c r="E16" s="5">
        <f t="shared" si="1"/>
        <v>-0.19785528106729619</v>
      </c>
      <c r="F16" s="6">
        <f t="shared" si="0"/>
        <v>0.19785528106729619</v>
      </c>
      <c r="G16" s="6"/>
      <c r="H16" s="5">
        <v>2.1201476189999999</v>
      </c>
      <c r="I16" s="5">
        <f t="shared" si="2"/>
        <v>0.24673060328318747</v>
      </c>
      <c r="J16" s="6">
        <f t="shared" si="3"/>
        <v>0.24673060328318747</v>
      </c>
    </row>
    <row r="17" spans="1:10" x14ac:dyDescent="0.35">
      <c r="A17" s="4">
        <v>43905</v>
      </c>
      <c r="B17" s="5">
        <v>1.193973417</v>
      </c>
      <c r="C17" s="3"/>
      <c r="D17" s="5">
        <v>1.3489</v>
      </c>
      <c r="E17" s="5">
        <f t="shared" si="1"/>
        <v>0.12975714600855301</v>
      </c>
      <c r="F17" s="6">
        <f t="shared" si="0"/>
        <v>0.12975714600855301</v>
      </c>
      <c r="G17" s="6"/>
      <c r="H17" s="5">
        <v>2.2618265430000002</v>
      </c>
      <c r="I17" s="5">
        <f t="shared" si="2"/>
        <v>0.89436926383428861</v>
      </c>
      <c r="J17" s="6">
        <f t="shared" si="3"/>
        <v>0.89436926383428861</v>
      </c>
    </row>
    <row r="18" spans="1:10" x14ac:dyDescent="0.35">
      <c r="A18" s="4">
        <v>43906</v>
      </c>
      <c r="B18" s="5">
        <v>1.4438934569999999</v>
      </c>
      <c r="C18" s="3"/>
      <c r="D18" s="5">
        <v>1.3338000000000001</v>
      </c>
      <c r="E18" s="5">
        <f t="shared" si="1"/>
        <v>-7.6247632030096421E-2</v>
      </c>
      <c r="F18" s="6">
        <f t="shared" si="0"/>
        <v>7.6247632030096421E-2</v>
      </c>
      <c r="G18" s="6"/>
      <c r="H18" s="5">
        <v>2.3659995989999998</v>
      </c>
      <c r="I18" s="5">
        <f t="shared" si="2"/>
        <v>0.63862478047090421</v>
      </c>
      <c r="J18" s="6">
        <f t="shared" si="3"/>
        <v>0.63862478047090421</v>
      </c>
    </row>
    <row r="19" spans="1:10" x14ac:dyDescent="0.35">
      <c r="A19" s="4">
        <v>43907</v>
      </c>
      <c r="B19" s="5">
        <v>1.5042241080000001</v>
      </c>
      <c r="C19" s="3"/>
      <c r="D19" s="5">
        <v>1.319</v>
      </c>
      <c r="E19" s="5">
        <f t="shared" si="1"/>
        <v>-0.12313597888433796</v>
      </c>
      <c r="F19" s="6">
        <f t="shared" si="0"/>
        <v>0.12313597888433796</v>
      </c>
      <c r="G19" s="6"/>
      <c r="H19" s="5">
        <v>2.424661451</v>
      </c>
      <c r="I19" s="5">
        <f t="shared" si="2"/>
        <v>0.61190173598786646</v>
      </c>
      <c r="J19" s="6">
        <f t="shared" si="3"/>
        <v>0.61190173598786646</v>
      </c>
    </row>
    <row r="20" spans="1:10" x14ac:dyDescent="0.35">
      <c r="A20" s="4">
        <v>43908</v>
      </c>
      <c r="B20" s="5">
        <v>1.2775699789999999</v>
      </c>
      <c r="C20" s="3"/>
      <c r="D20" s="5">
        <v>1.3042</v>
      </c>
      <c r="E20" s="5">
        <f t="shared" si="1"/>
        <v>2.0844275803071383E-2</v>
      </c>
      <c r="F20" s="6">
        <f t="shared" si="0"/>
        <v>2.0844275803071383E-2</v>
      </c>
      <c r="G20" s="6"/>
      <c r="H20" s="5">
        <v>2.4076869009999999</v>
      </c>
      <c r="I20" s="5">
        <f t="shared" si="2"/>
        <v>0.88458318571682726</v>
      </c>
      <c r="J20" s="6">
        <f t="shared" si="3"/>
        <v>0.88458318571682726</v>
      </c>
    </row>
    <row r="21" spans="1:10" x14ac:dyDescent="0.35">
      <c r="A21" s="4">
        <v>43909</v>
      </c>
      <c r="B21" s="5">
        <v>1.4450831289999999</v>
      </c>
      <c r="C21" s="3"/>
      <c r="D21" s="5">
        <v>1.2897000000000001</v>
      </c>
      <c r="E21" s="5">
        <f t="shared" si="1"/>
        <v>-0.10752539136452673</v>
      </c>
      <c r="F21" s="6">
        <f t="shared" si="0"/>
        <v>0.10752539136452673</v>
      </c>
      <c r="G21" s="6"/>
      <c r="H21" s="5">
        <v>2.3985498879999998</v>
      </c>
      <c r="I21" s="5">
        <f t="shared" si="2"/>
        <v>0.65980063005773282</v>
      </c>
      <c r="J21" s="6">
        <f t="shared" si="3"/>
        <v>0.65980063005773282</v>
      </c>
    </row>
    <row r="22" spans="1:10" x14ac:dyDescent="0.35">
      <c r="A22" s="4">
        <v>43910</v>
      </c>
      <c r="B22" s="5">
        <v>1.4003892579999999</v>
      </c>
      <c r="C22" s="3"/>
      <c r="D22" s="5">
        <v>1.2753000000000001</v>
      </c>
      <c r="E22" s="5">
        <f t="shared" si="1"/>
        <v>-8.9324634051141674E-2</v>
      </c>
      <c r="F22" s="6">
        <f t="shared" si="0"/>
        <v>8.9324634051141674E-2</v>
      </c>
      <c r="G22" s="6"/>
      <c r="H22" s="5">
        <v>2.6666360999999998</v>
      </c>
      <c r="I22" s="5">
        <f t="shared" si="2"/>
        <v>0.90421062198693325</v>
      </c>
      <c r="J22" s="6">
        <f t="shared" si="3"/>
        <v>0.90421062198693325</v>
      </c>
    </row>
    <row r="23" spans="1:10" x14ac:dyDescent="0.35">
      <c r="A23" s="4">
        <v>43911</v>
      </c>
      <c r="B23" s="5">
        <v>1.6871771090000001</v>
      </c>
      <c r="C23" s="3"/>
      <c r="D23" s="5">
        <v>1.2611000000000001</v>
      </c>
      <c r="E23" s="5">
        <f t="shared" si="1"/>
        <v>-0.25253846008646857</v>
      </c>
      <c r="F23" s="6">
        <f t="shared" si="0"/>
        <v>0.25253846008646857</v>
      </c>
      <c r="G23" s="6"/>
      <c r="H23" s="5">
        <v>2.5539267940000001</v>
      </c>
      <c r="I23" s="5">
        <f t="shared" si="2"/>
        <v>0.51372774107498875</v>
      </c>
      <c r="J23" s="6">
        <f t="shared" si="3"/>
        <v>0.51372774107498875</v>
      </c>
    </row>
    <row r="24" spans="1:10" x14ac:dyDescent="0.35">
      <c r="A24" s="4">
        <v>43912</v>
      </c>
      <c r="B24" s="5">
        <v>1.2268695350000001</v>
      </c>
      <c r="C24" s="3"/>
      <c r="D24" s="5">
        <v>1.2470000000000001</v>
      </c>
      <c r="E24" s="5">
        <f t="shared" si="1"/>
        <v>1.6407991579968639E-2</v>
      </c>
      <c r="F24" s="6">
        <f t="shared" si="0"/>
        <v>1.6407991579968639E-2</v>
      </c>
      <c r="G24" s="6"/>
      <c r="H24" s="5">
        <v>2.4767325339999999</v>
      </c>
      <c r="I24" s="5">
        <f t="shared" si="2"/>
        <v>1.0187415722243032</v>
      </c>
      <c r="J24" s="6">
        <f t="shared" si="3"/>
        <v>1.0187415722243032</v>
      </c>
    </row>
    <row r="25" spans="1:10" x14ac:dyDescent="0.35">
      <c r="A25" s="4">
        <v>43913</v>
      </c>
      <c r="B25" s="5">
        <v>1.2520556329999999</v>
      </c>
      <c r="C25" s="3"/>
      <c r="D25" s="5">
        <v>1.2331000000000001</v>
      </c>
      <c r="E25" s="5">
        <f t="shared" si="1"/>
        <v>-1.5139609215751044E-2</v>
      </c>
      <c r="F25" s="6">
        <f t="shared" si="0"/>
        <v>1.5139609215751044E-2</v>
      </c>
      <c r="G25" s="6"/>
      <c r="H25" s="5">
        <v>2.5118392630000002</v>
      </c>
      <c r="I25" s="5">
        <f t="shared" si="2"/>
        <v>1.0061722472998134</v>
      </c>
      <c r="J25" s="6">
        <f t="shared" si="3"/>
        <v>1.0061722472998134</v>
      </c>
    </row>
    <row r="26" spans="1:10" x14ac:dyDescent="0.35">
      <c r="A26" s="4">
        <v>43914</v>
      </c>
      <c r="B26" s="5">
        <v>1.3825367390000001</v>
      </c>
      <c r="C26" s="3"/>
      <c r="D26" s="5">
        <v>1.2194</v>
      </c>
      <c r="E26" s="5">
        <f t="shared" si="1"/>
        <v>-0.11799812214610524</v>
      </c>
      <c r="F26" s="6">
        <f t="shared" si="0"/>
        <v>0.11799812214610524</v>
      </c>
      <c r="G26" s="6"/>
      <c r="H26" s="5">
        <v>2.4173772310000001</v>
      </c>
      <c r="I26" s="5">
        <f t="shared" si="2"/>
        <v>0.74850849370448447</v>
      </c>
      <c r="J26" s="6">
        <f t="shared" si="3"/>
        <v>0.74850849370448447</v>
      </c>
    </row>
    <row r="27" spans="1:10" x14ac:dyDescent="0.35">
      <c r="A27" s="4">
        <v>43915</v>
      </c>
      <c r="B27" s="5">
        <v>1.415584325</v>
      </c>
      <c r="C27" s="3"/>
      <c r="D27" s="5">
        <v>1.2058</v>
      </c>
      <c r="E27" s="5">
        <f t="shared" si="1"/>
        <v>-0.14819627576760572</v>
      </c>
      <c r="F27" s="6">
        <f t="shared" si="0"/>
        <v>0.14819627576760572</v>
      </c>
      <c r="G27" s="6"/>
      <c r="H27" s="5">
        <v>2.7469060550000002</v>
      </c>
      <c r="I27" s="5">
        <f t="shared" si="2"/>
        <v>0.94047504375975643</v>
      </c>
      <c r="J27" s="6">
        <f t="shared" si="3"/>
        <v>0.94047504375975643</v>
      </c>
    </row>
    <row r="28" spans="1:10" x14ac:dyDescent="0.35">
      <c r="A28" s="4">
        <v>43916</v>
      </c>
      <c r="B28" s="5">
        <v>1.3449877539999999</v>
      </c>
      <c r="C28" s="3"/>
      <c r="D28" s="5">
        <v>1.1922999999999999</v>
      </c>
      <c r="E28" s="5">
        <f t="shared" si="1"/>
        <v>-0.11352352729302249</v>
      </c>
      <c r="F28" s="6">
        <f t="shared" si="0"/>
        <v>0.11352352729302249</v>
      </c>
      <c r="G28" s="6"/>
      <c r="H28" s="5">
        <v>2.4891400830000001</v>
      </c>
      <c r="I28" s="5">
        <f t="shared" si="2"/>
        <v>0.85067862186647114</v>
      </c>
      <c r="J28" s="6">
        <f t="shared" si="3"/>
        <v>0.85067862186647114</v>
      </c>
    </row>
    <row r="29" spans="1:10" x14ac:dyDescent="0.35">
      <c r="A29" s="4">
        <v>43917</v>
      </c>
      <c r="B29" s="5">
        <v>1.448954689</v>
      </c>
      <c r="C29" s="3"/>
      <c r="D29" s="5">
        <v>1.179</v>
      </c>
      <c r="E29" s="5">
        <f t="shared" si="1"/>
        <v>-0.18630995920673676</v>
      </c>
      <c r="F29" s="6">
        <f t="shared" si="0"/>
        <v>0.18630995920673676</v>
      </c>
      <c r="G29" s="6"/>
      <c r="H29" s="5">
        <v>2.5407786099999998</v>
      </c>
      <c r="I29" s="5">
        <f t="shared" si="2"/>
        <v>0.75352523394194271</v>
      </c>
      <c r="J29" s="6">
        <f t="shared" si="3"/>
        <v>0.75352523394194271</v>
      </c>
    </row>
    <row r="30" spans="1:10" x14ac:dyDescent="0.35">
      <c r="A30" s="4">
        <v>43918</v>
      </c>
      <c r="B30" s="5">
        <v>1.9412023430000001</v>
      </c>
      <c r="C30" s="3"/>
      <c r="D30" s="5">
        <v>1.1658999999999999</v>
      </c>
      <c r="E30" s="5">
        <f t="shared" si="1"/>
        <v>-0.39939285350429854</v>
      </c>
      <c r="F30" s="6">
        <f t="shared" si="0"/>
        <v>0.39939285350429854</v>
      </c>
      <c r="G30" s="6"/>
      <c r="H30" s="5">
        <v>1.392995789</v>
      </c>
      <c r="I30" s="5">
        <f t="shared" si="2"/>
        <v>-0.28240567294637769</v>
      </c>
      <c r="J30" s="6">
        <f t="shared" si="3"/>
        <v>0.28240567294637769</v>
      </c>
    </row>
    <row r="31" spans="1:10" x14ac:dyDescent="0.35">
      <c r="A31" s="4">
        <v>43919</v>
      </c>
      <c r="B31" s="5">
        <v>1.3077073130000001</v>
      </c>
      <c r="C31" s="3"/>
      <c r="D31" s="5">
        <v>1.1529</v>
      </c>
      <c r="E31" s="5">
        <f t="shared" si="1"/>
        <v>-0.1183807045055502</v>
      </c>
      <c r="F31" s="6">
        <f t="shared" si="0"/>
        <v>0.1183807045055502</v>
      </c>
      <c r="G31" s="6"/>
      <c r="H31" s="5">
        <v>1.9978221709999999</v>
      </c>
      <c r="I31" s="5">
        <f t="shared" si="2"/>
        <v>0.52772883590962971</v>
      </c>
      <c r="J31" s="6">
        <f t="shared" si="3"/>
        <v>0.52772883590962971</v>
      </c>
    </row>
    <row r="32" spans="1:10" x14ac:dyDescent="0.35">
      <c r="A32" s="4">
        <v>43920</v>
      </c>
      <c r="B32" s="5">
        <v>1.7185759270000001</v>
      </c>
      <c r="C32" s="3"/>
      <c r="D32" s="5">
        <v>1.1399999999999999</v>
      </c>
      <c r="E32" s="5">
        <f t="shared" ref="E32:E33" si="4">(D32-B32)/B32</f>
        <v>-0.33666009043311829</v>
      </c>
      <c r="F32" s="6">
        <f t="shared" ref="F32:F33" si="5">ABS((B32-D32)/B32)</f>
        <v>0.33666009043311829</v>
      </c>
      <c r="G32" s="6"/>
      <c r="H32" s="5">
        <v>1.9658184759999999</v>
      </c>
      <c r="I32" s="5">
        <f t="shared" si="2"/>
        <v>0.14386478078486425</v>
      </c>
      <c r="J32" s="6">
        <f t="shared" si="3"/>
        <v>0.14386478078486425</v>
      </c>
    </row>
    <row r="33" spans="1:10" x14ac:dyDescent="0.35">
      <c r="A33" s="4">
        <v>43921</v>
      </c>
      <c r="B33" s="5">
        <v>1.4658931900000001</v>
      </c>
      <c r="C33" s="3"/>
      <c r="D33" s="5">
        <v>1.1273</v>
      </c>
      <c r="E33" s="5">
        <f t="shared" si="4"/>
        <v>-0.23098080563427686</v>
      </c>
      <c r="F33" s="6">
        <f t="shared" si="5"/>
        <v>0.23098080563427686</v>
      </c>
      <c r="G33" s="6"/>
      <c r="H33" s="5">
        <v>2.0496362260000001</v>
      </c>
      <c r="I33" s="5">
        <f t="shared" si="2"/>
        <v>0.39821662313609629</v>
      </c>
      <c r="J33" s="6">
        <f t="shared" si="3"/>
        <v>0.39821662313609629</v>
      </c>
    </row>
    <row r="34" spans="1:10" x14ac:dyDescent="0.35">
      <c r="A34" s="3"/>
      <c r="B34" s="3"/>
      <c r="C34" s="3"/>
      <c r="D34" s="3"/>
      <c r="E34" s="3"/>
      <c r="F34" s="5">
        <f>SUM(F3:F33)</f>
        <v>5.039275214975568</v>
      </c>
      <c r="G34" s="5"/>
      <c r="H34" s="3"/>
      <c r="I34" s="3"/>
      <c r="J34" s="5">
        <f>SUM(J3:J33)</f>
        <v>20.493070051092936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16.255726499921185</v>
      </c>
      <c r="G36" s="5"/>
      <c r="H36" s="3"/>
      <c r="I36" s="3" t="s">
        <v>4</v>
      </c>
      <c r="J36" s="5">
        <f>(J34/J35)*100</f>
        <v>66.106677584170754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7.26953125" customWidth="1"/>
  </cols>
  <sheetData>
    <row r="1" spans="1:10" ht="74.5" thickBot="1" x14ac:dyDescent="0.5">
      <c r="A1" s="8" t="s">
        <v>0</v>
      </c>
      <c r="B1" s="11" t="s">
        <v>10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0.30680464744567798</v>
      </c>
      <c r="C3" s="3"/>
      <c r="D3" s="5">
        <v>1.1403000000000001</v>
      </c>
      <c r="E3" s="5">
        <f>(D3-B3)/B3</f>
        <v>2.7166972843913602</v>
      </c>
      <c r="F3" s="6">
        <f t="shared" ref="F3:F31" si="0">ABS((B3-D3)/B3)</f>
        <v>2.7166972843913602</v>
      </c>
      <c r="G3" s="6"/>
      <c r="H3" s="5">
        <v>0.30680464744567798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0.33262151718139599</v>
      </c>
      <c r="C4" s="3"/>
      <c r="D4" s="5">
        <v>1.1253</v>
      </c>
      <c r="E4" s="5">
        <f t="shared" ref="E4:E31" si="1">(D4-B4)/B4</f>
        <v>2.383124487963642</v>
      </c>
      <c r="F4" s="6">
        <f t="shared" si="0"/>
        <v>2.383124487963642</v>
      </c>
      <c r="G4" s="6"/>
      <c r="H4" s="5">
        <v>0.38609517832551099</v>
      </c>
      <c r="I4" s="5">
        <f t="shared" ref="I4:I31" si="2">(H4-B4)/B4</f>
        <v>0.16076428728136974</v>
      </c>
      <c r="J4" s="6">
        <f t="shared" ref="J4:J31" si="3">ABS((B4-H4)/B4)</f>
        <v>0.16076428728136974</v>
      </c>
    </row>
    <row r="5" spans="1:10" x14ac:dyDescent="0.35">
      <c r="A5" s="4">
        <v>43893</v>
      </c>
      <c r="B5" s="5">
        <v>0.36768789291381798</v>
      </c>
      <c r="C5" s="3"/>
      <c r="D5" s="5">
        <v>1.1106</v>
      </c>
      <c r="E5" s="5">
        <f t="shared" si="1"/>
        <v>2.02049651730119</v>
      </c>
      <c r="F5" s="6">
        <f t="shared" si="0"/>
        <v>2.02049651730119</v>
      </c>
      <c r="G5" s="6"/>
      <c r="H5" s="5">
        <v>0.822064645968416</v>
      </c>
      <c r="I5" s="5">
        <f t="shared" si="2"/>
        <v>1.2357675131856978</v>
      </c>
      <c r="J5" s="6">
        <f t="shared" si="3"/>
        <v>1.2357675131856978</v>
      </c>
    </row>
    <row r="6" spans="1:10" x14ac:dyDescent="0.35">
      <c r="A6" s="4">
        <v>43894</v>
      </c>
      <c r="B6" s="5">
        <v>0.29149764060974098</v>
      </c>
      <c r="C6" s="3"/>
      <c r="D6" s="5">
        <v>1.0961000000000001</v>
      </c>
      <c r="E6" s="5">
        <f t="shared" si="1"/>
        <v>2.7602362671177372</v>
      </c>
      <c r="F6" s="6">
        <f t="shared" si="0"/>
        <v>2.7602362671177372</v>
      </c>
      <c r="G6" s="6"/>
      <c r="H6" s="5">
        <v>0.20659561691765499</v>
      </c>
      <c r="I6" s="5">
        <f t="shared" si="2"/>
        <v>-0.29126144388164499</v>
      </c>
      <c r="J6" s="6">
        <f t="shared" si="3"/>
        <v>0.29126144388164499</v>
      </c>
    </row>
    <row r="7" spans="1:10" x14ac:dyDescent="0.35">
      <c r="A7" s="4">
        <v>43895</v>
      </c>
      <c r="B7" s="5">
        <v>0.30479393959045398</v>
      </c>
      <c r="C7" s="3"/>
      <c r="D7" s="5">
        <v>1.0817000000000001</v>
      </c>
      <c r="E7" s="5">
        <f t="shared" si="1"/>
        <v>2.5489550791379267</v>
      </c>
      <c r="F7" s="6">
        <f t="shared" si="0"/>
        <v>2.5489550791379267</v>
      </c>
      <c r="G7" s="6"/>
      <c r="H7" s="5">
        <v>0.81082518967020201</v>
      </c>
      <c r="I7" s="5">
        <f t="shared" si="2"/>
        <v>1.6602405243348766</v>
      </c>
      <c r="J7" s="6">
        <f t="shared" si="3"/>
        <v>1.6602405243348766</v>
      </c>
    </row>
    <row r="8" spans="1:10" x14ac:dyDescent="0.35">
      <c r="A8" s="4">
        <v>43896</v>
      </c>
      <c r="B8" s="5">
        <v>0.332137727737426</v>
      </c>
      <c r="C8" s="3"/>
      <c r="D8" s="5">
        <v>1.0674999999999999</v>
      </c>
      <c r="E8" s="5">
        <f t="shared" si="1"/>
        <v>2.2140281300530846</v>
      </c>
      <c r="F8" s="6">
        <f t="shared" si="0"/>
        <v>2.2140281300530846</v>
      </c>
      <c r="G8" s="6"/>
      <c r="H8" s="5">
        <v>1.00182965166724</v>
      </c>
      <c r="I8" s="5">
        <f t="shared" si="2"/>
        <v>2.0163078988101106</v>
      </c>
      <c r="J8" s="6">
        <f t="shared" si="3"/>
        <v>2.0163078988101106</v>
      </c>
    </row>
    <row r="9" spans="1:10" x14ac:dyDescent="0.35">
      <c r="A9" s="4">
        <v>43897</v>
      </c>
      <c r="B9" s="5">
        <v>0.35981451034545803</v>
      </c>
      <c r="C9" s="3"/>
      <c r="D9" s="5">
        <v>1.0536000000000001</v>
      </c>
      <c r="E9" s="5">
        <f t="shared" si="1"/>
        <v>1.928175406234836</v>
      </c>
      <c r="F9" s="6">
        <f t="shared" si="0"/>
        <v>1.928175406234836</v>
      </c>
      <c r="G9" s="6"/>
      <c r="H9" s="5">
        <v>0.74952739779772604</v>
      </c>
      <c r="I9" s="5">
        <f t="shared" si="2"/>
        <v>1.0830938615513437</v>
      </c>
      <c r="J9" s="6">
        <f t="shared" si="3"/>
        <v>1.0830938615513437</v>
      </c>
    </row>
    <row r="10" spans="1:10" x14ac:dyDescent="0.35">
      <c r="A10" s="4">
        <v>43898</v>
      </c>
      <c r="B10" s="5">
        <v>0.27789781570434502</v>
      </c>
      <c r="C10" s="3"/>
      <c r="D10" s="5">
        <v>1.0398000000000001</v>
      </c>
      <c r="E10" s="5">
        <f t="shared" si="1"/>
        <v>2.7416630906744563</v>
      </c>
      <c r="F10" s="6">
        <f t="shared" si="0"/>
        <v>2.7416630906744563</v>
      </c>
      <c r="G10" s="6"/>
      <c r="H10" s="5">
        <v>1.4055830610456101E-2</v>
      </c>
      <c r="I10" s="5">
        <f t="shared" si="2"/>
        <v>-0.9494208668937143</v>
      </c>
      <c r="J10" s="6">
        <f t="shared" si="3"/>
        <v>0.9494208668937143</v>
      </c>
    </row>
    <row r="11" spans="1:10" x14ac:dyDescent="0.35">
      <c r="A11" s="4">
        <v>43899</v>
      </c>
      <c r="B11" s="5">
        <v>0.30474055290222102</v>
      </c>
      <c r="C11" s="3"/>
      <c r="D11" s="5">
        <v>1.0261</v>
      </c>
      <c r="E11" s="5">
        <f t="shared" si="1"/>
        <v>2.3671265285432299</v>
      </c>
      <c r="F11" s="6">
        <f t="shared" si="0"/>
        <v>2.3671265285432299</v>
      </c>
      <c r="G11" s="6"/>
      <c r="H11" s="5">
        <v>0.26636488399852598</v>
      </c>
      <c r="I11" s="5">
        <f t="shared" si="2"/>
        <v>-0.12592898627445964</v>
      </c>
      <c r="J11" s="6">
        <f t="shared" si="3"/>
        <v>0.12592898627445964</v>
      </c>
    </row>
    <row r="12" spans="1:10" x14ac:dyDescent="0.35">
      <c r="A12" s="4">
        <v>43900</v>
      </c>
      <c r="B12" s="5">
        <v>0.32994182586669901</v>
      </c>
      <c r="C12" s="3"/>
      <c r="D12" s="5">
        <v>1.0126999999999999</v>
      </c>
      <c r="E12" s="5">
        <f t="shared" si="1"/>
        <v>2.0693289562177073</v>
      </c>
      <c r="F12" s="6">
        <f t="shared" si="0"/>
        <v>2.0693289562177073</v>
      </c>
      <c r="G12" s="6"/>
      <c r="H12" s="5">
        <v>0.44702376486260798</v>
      </c>
      <c r="I12" s="5">
        <f t="shared" si="2"/>
        <v>0.35485631046732358</v>
      </c>
      <c r="J12" s="6">
        <f t="shared" si="3"/>
        <v>0.35485631046732358</v>
      </c>
    </row>
    <row r="13" spans="1:10" x14ac:dyDescent="0.35">
      <c r="A13" s="4">
        <v>43901</v>
      </c>
      <c r="B13" s="5">
        <v>0.327249593734741</v>
      </c>
      <c r="C13" s="3"/>
      <c r="D13" s="5">
        <v>0.99939999999999996</v>
      </c>
      <c r="E13" s="5">
        <f t="shared" si="1"/>
        <v>2.0539380923115358</v>
      </c>
      <c r="F13" s="6">
        <f t="shared" si="0"/>
        <v>2.0539380923115358</v>
      </c>
      <c r="G13" s="6"/>
      <c r="H13" s="5">
        <v>1.1464105367873301</v>
      </c>
      <c r="I13" s="5">
        <f t="shared" si="2"/>
        <v>2.5031687089475105</v>
      </c>
      <c r="J13" s="6">
        <f t="shared" si="3"/>
        <v>2.5031687089475105</v>
      </c>
    </row>
    <row r="14" spans="1:10" x14ac:dyDescent="0.35">
      <c r="A14" s="4">
        <v>43902</v>
      </c>
      <c r="B14" s="5">
        <v>0.328747911453247</v>
      </c>
      <c r="C14" s="3"/>
      <c r="D14" s="5">
        <v>0.98629999999999995</v>
      </c>
      <c r="E14" s="5">
        <f t="shared" si="1"/>
        <v>2.0001711513238525</v>
      </c>
      <c r="F14" s="6">
        <f t="shared" si="0"/>
        <v>2.0001711513238525</v>
      </c>
      <c r="G14" s="6"/>
      <c r="H14" s="5">
        <v>0.69129857725902799</v>
      </c>
      <c r="I14" s="5">
        <f t="shared" si="2"/>
        <v>1.1028227197036999</v>
      </c>
      <c r="J14" s="6">
        <f t="shared" si="3"/>
        <v>1.1028227197036999</v>
      </c>
    </row>
    <row r="15" spans="1:10" x14ac:dyDescent="0.35">
      <c r="A15" s="4">
        <v>43903</v>
      </c>
      <c r="B15" s="5">
        <v>0.33604413986206</v>
      </c>
      <c r="C15" s="3"/>
      <c r="D15" s="5">
        <v>0.97340000000000004</v>
      </c>
      <c r="E15" s="5">
        <f t="shared" si="1"/>
        <v>1.8966432814438099</v>
      </c>
      <c r="F15" s="6">
        <f t="shared" si="0"/>
        <v>1.8966432814438099</v>
      </c>
      <c r="G15" s="6"/>
      <c r="H15" s="5">
        <v>0.90356168025654604</v>
      </c>
      <c r="I15" s="5">
        <f t="shared" si="2"/>
        <v>1.6888184410162359</v>
      </c>
      <c r="J15" s="6">
        <f t="shared" si="3"/>
        <v>1.6888184410162359</v>
      </c>
    </row>
    <row r="16" spans="1:10" x14ac:dyDescent="0.35">
      <c r="A16" s="4">
        <v>43904</v>
      </c>
      <c r="B16" s="5">
        <v>0.36770071029662998</v>
      </c>
      <c r="C16" s="3"/>
      <c r="D16" s="5">
        <v>0.9607</v>
      </c>
      <c r="E16" s="5">
        <f t="shared" si="1"/>
        <v>1.6127227201301517</v>
      </c>
      <c r="F16" s="6">
        <f t="shared" si="0"/>
        <v>1.6127227201301517</v>
      </c>
      <c r="G16" s="6"/>
      <c r="H16" s="5">
        <v>0.59413665897145496</v>
      </c>
      <c r="I16" s="5">
        <f t="shared" si="2"/>
        <v>0.61581591314347883</v>
      </c>
      <c r="J16" s="6">
        <f t="shared" si="3"/>
        <v>0.61581591314347883</v>
      </c>
    </row>
    <row r="17" spans="1:10" x14ac:dyDescent="0.35">
      <c r="A17" s="4">
        <v>43905</v>
      </c>
      <c r="B17" s="5">
        <v>0.35849761962890597</v>
      </c>
      <c r="C17" s="3"/>
      <c r="D17" s="5">
        <v>0.94810000000000005</v>
      </c>
      <c r="E17" s="5">
        <f t="shared" si="1"/>
        <v>1.6446479644172063</v>
      </c>
      <c r="F17" s="6">
        <f t="shared" si="0"/>
        <v>1.6446479644172063</v>
      </c>
      <c r="G17" s="6"/>
      <c r="H17" s="5">
        <v>0.714627876570055</v>
      </c>
      <c r="I17" s="5">
        <f t="shared" si="2"/>
        <v>0.99339643401200961</v>
      </c>
      <c r="J17" s="6">
        <f t="shared" si="3"/>
        <v>0.99339643401200961</v>
      </c>
    </row>
    <row r="18" spans="1:10" x14ac:dyDescent="0.35">
      <c r="A18" s="4">
        <v>43906</v>
      </c>
      <c r="B18" s="5">
        <v>0.364139957427978</v>
      </c>
      <c r="C18" s="3"/>
      <c r="D18" s="5">
        <v>0.93569999999999998</v>
      </c>
      <c r="E18" s="5">
        <f t="shared" si="1"/>
        <v>1.5696163821435853</v>
      </c>
      <c r="F18" s="6">
        <f t="shared" si="0"/>
        <v>1.5696163821435853</v>
      </c>
      <c r="G18" s="6"/>
      <c r="H18" s="5">
        <v>0.436236694763112</v>
      </c>
      <c r="I18" s="5">
        <f t="shared" si="2"/>
        <v>0.19799183216358168</v>
      </c>
      <c r="J18" s="6">
        <f t="shared" si="3"/>
        <v>0.19799183216358168</v>
      </c>
    </row>
    <row r="19" spans="1:10" x14ac:dyDescent="0.35">
      <c r="A19" s="4">
        <v>43907</v>
      </c>
      <c r="B19" s="5">
        <v>0.28138031959533599</v>
      </c>
      <c r="C19" s="3"/>
      <c r="D19" s="5">
        <v>0.9234</v>
      </c>
      <c r="E19" s="5">
        <f t="shared" si="1"/>
        <v>2.2816794057522487</v>
      </c>
      <c r="F19" s="6">
        <f t="shared" si="0"/>
        <v>2.2816794057522487</v>
      </c>
      <c r="G19" s="6"/>
      <c r="H19" s="5">
        <v>0.32062193277516998</v>
      </c>
      <c r="I19" s="5">
        <f t="shared" si="2"/>
        <v>0.13946111524881655</v>
      </c>
      <c r="J19" s="6">
        <f t="shared" si="3"/>
        <v>0.13946111524881655</v>
      </c>
    </row>
    <row r="20" spans="1:10" x14ac:dyDescent="0.35">
      <c r="A20" s="4">
        <v>43908</v>
      </c>
      <c r="B20" s="5">
        <v>0.37152206420898398</v>
      </c>
      <c r="C20" s="3"/>
      <c r="D20" s="5">
        <v>0.9113</v>
      </c>
      <c r="E20" s="5">
        <f t="shared" si="1"/>
        <v>1.4528825816584254</v>
      </c>
      <c r="F20" s="6">
        <f t="shared" si="0"/>
        <v>1.4528825816584254</v>
      </c>
      <c r="G20" s="6"/>
      <c r="H20" s="5">
        <v>0.42149403262192198</v>
      </c>
      <c r="I20" s="5">
        <f t="shared" si="2"/>
        <v>0.13450605825883974</v>
      </c>
      <c r="J20" s="6">
        <f t="shared" si="3"/>
        <v>0.13450605825883974</v>
      </c>
    </row>
    <row r="21" spans="1:10" x14ac:dyDescent="0.35">
      <c r="A21" s="4">
        <v>43909</v>
      </c>
      <c r="B21" s="5">
        <v>0.34834997177124</v>
      </c>
      <c r="C21" s="3"/>
      <c r="D21" s="5">
        <v>0.89939999999999998</v>
      </c>
      <c r="E21" s="5">
        <f t="shared" si="1"/>
        <v>1.5818862433858107</v>
      </c>
      <c r="F21" s="6">
        <f t="shared" si="0"/>
        <v>1.5818862433858107</v>
      </c>
      <c r="G21" s="6"/>
      <c r="H21" s="5">
        <v>0.65870752849771697</v>
      </c>
      <c r="I21" s="5">
        <f t="shared" si="2"/>
        <v>0.89093607543131226</v>
      </c>
      <c r="J21" s="6">
        <f t="shared" si="3"/>
        <v>0.89093607543131226</v>
      </c>
    </row>
    <row r="22" spans="1:10" x14ac:dyDescent="0.35">
      <c r="A22" s="4">
        <v>43910</v>
      </c>
      <c r="B22" s="5">
        <v>0.32432520866393999</v>
      </c>
      <c r="C22" s="3"/>
      <c r="D22" s="5">
        <v>0.88759999999999994</v>
      </c>
      <c r="E22" s="5">
        <f t="shared" si="1"/>
        <v>1.7367592043075359</v>
      </c>
      <c r="F22" s="6">
        <f t="shared" si="0"/>
        <v>1.7367592043075359</v>
      </c>
      <c r="G22" s="6"/>
      <c r="H22" s="5">
        <v>0.67100164442243704</v>
      </c>
      <c r="I22" s="5">
        <f t="shared" si="2"/>
        <v>1.0689160956270809</v>
      </c>
      <c r="J22" s="6">
        <f t="shared" si="3"/>
        <v>1.0689160956270809</v>
      </c>
    </row>
    <row r="23" spans="1:10" x14ac:dyDescent="0.35">
      <c r="A23" s="4">
        <v>43911</v>
      </c>
      <c r="B23" s="5">
        <v>0.28860795021057101</v>
      </c>
      <c r="C23" s="3"/>
      <c r="D23" s="5">
        <v>0.876</v>
      </c>
      <c r="E23" s="5">
        <f t="shared" si="1"/>
        <v>2.0352594215123401</v>
      </c>
      <c r="F23" s="6">
        <f t="shared" si="0"/>
        <v>2.0352594215123401</v>
      </c>
      <c r="G23" s="6"/>
      <c r="H23" s="5">
        <v>0.39756750953442799</v>
      </c>
      <c r="I23" s="5">
        <f t="shared" si="2"/>
        <v>0.37753485045841284</v>
      </c>
      <c r="J23" s="6">
        <f t="shared" si="3"/>
        <v>0.37753485045841284</v>
      </c>
    </row>
    <row r="24" spans="1:10" x14ac:dyDescent="0.35">
      <c r="A24" s="4">
        <v>43912</v>
      </c>
      <c r="B24" s="5">
        <v>0.33604403495788499</v>
      </c>
      <c r="C24" s="3"/>
      <c r="D24" s="5">
        <v>0.86450000000000005</v>
      </c>
      <c r="E24" s="5">
        <f t="shared" si="1"/>
        <v>1.5725795135995919</v>
      </c>
      <c r="F24" s="6">
        <f t="shared" si="0"/>
        <v>1.5725795135995919</v>
      </c>
      <c r="G24" s="6"/>
      <c r="H24" s="5">
        <v>1.1830042339017399</v>
      </c>
      <c r="I24" s="5">
        <f t="shared" si="2"/>
        <v>2.5203845652252119</v>
      </c>
      <c r="J24" s="6">
        <f t="shared" si="3"/>
        <v>2.5203845652252119</v>
      </c>
    </row>
    <row r="25" spans="1:10" x14ac:dyDescent="0.35">
      <c r="A25" s="4">
        <v>43913</v>
      </c>
      <c r="B25" s="5">
        <v>0.33599041938781699</v>
      </c>
      <c r="C25" s="3"/>
      <c r="D25" s="5">
        <v>0.85319999999999996</v>
      </c>
      <c r="E25" s="5">
        <f t="shared" si="1"/>
        <v>1.5393581208492548</v>
      </c>
      <c r="F25" s="6">
        <f t="shared" si="0"/>
        <v>1.5393581208492548</v>
      </c>
      <c r="G25" s="6"/>
      <c r="H25" s="5">
        <v>1.30451084350126</v>
      </c>
      <c r="I25" s="5">
        <f t="shared" si="2"/>
        <v>2.8825834554393297</v>
      </c>
      <c r="J25" s="6">
        <f t="shared" si="3"/>
        <v>2.8825834554393297</v>
      </c>
    </row>
    <row r="26" spans="1:10" x14ac:dyDescent="0.35">
      <c r="A26" s="4">
        <v>43914</v>
      </c>
      <c r="B26" s="5">
        <v>0.351669473648071</v>
      </c>
      <c r="C26" s="3"/>
      <c r="D26" s="5">
        <v>0.84199999999999997</v>
      </c>
      <c r="E26" s="5">
        <f t="shared" si="1"/>
        <v>1.394293685105638</v>
      </c>
      <c r="F26" s="6">
        <f t="shared" si="0"/>
        <v>1.394293685105638</v>
      </c>
      <c r="G26" s="6"/>
      <c r="H26" s="5">
        <v>1.08335337742154</v>
      </c>
      <c r="I26" s="5">
        <f t="shared" si="2"/>
        <v>2.0806011286202595</v>
      </c>
      <c r="J26" s="6">
        <f t="shared" si="3"/>
        <v>2.0806011286202595</v>
      </c>
    </row>
    <row r="27" spans="1:10" x14ac:dyDescent="0.35">
      <c r="A27" s="4">
        <v>43915</v>
      </c>
      <c r="B27" s="5">
        <v>0.28526346206664999</v>
      </c>
      <c r="C27" s="3"/>
      <c r="D27" s="5">
        <v>0.83099999999999996</v>
      </c>
      <c r="E27" s="5">
        <f t="shared" si="1"/>
        <v>1.9130965248042953</v>
      </c>
      <c r="F27" s="6">
        <f t="shared" si="0"/>
        <v>1.9130965248042953</v>
      </c>
      <c r="G27" s="6"/>
      <c r="H27" s="5">
        <v>1.14209152952367</v>
      </c>
      <c r="I27" s="5">
        <f t="shared" si="2"/>
        <v>3.003637624144194</v>
      </c>
      <c r="J27" s="6">
        <f t="shared" si="3"/>
        <v>3.003637624144194</v>
      </c>
    </row>
    <row r="28" spans="1:10" x14ac:dyDescent="0.35">
      <c r="A28" s="4">
        <v>43916</v>
      </c>
      <c r="B28" s="5">
        <v>0.289509887695312</v>
      </c>
      <c r="C28" s="3"/>
      <c r="D28" s="5">
        <v>0.82010000000000005</v>
      </c>
      <c r="E28" s="5">
        <f t="shared" si="1"/>
        <v>1.832718448853448</v>
      </c>
      <c r="F28" s="6">
        <f t="shared" si="0"/>
        <v>1.832718448853448</v>
      </c>
      <c r="G28" s="6"/>
      <c r="H28" s="5">
        <v>1.14005596528721</v>
      </c>
      <c r="I28" s="5">
        <f t="shared" si="2"/>
        <v>2.9378826552792408</v>
      </c>
      <c r="J28" s="6">
        <f t="shared" si="3"/>
        <v>2.9378826552792408</v>
      </c>
    </row>
    <row r="29" spans="1:10" x14ac:dyDescent="0.35">
      <c r="A29" s="4">
        <v>43917</v>
      </c>
      <c r="B29" s="5">
        <v>0.32485300064086903</v>
      </c>
      <c r="C29" s="3"/>
      <c r="D29" s="5">
        <v>0.80940000000000001</v>
      </c>
      <c r="E29" s="5">
        <f t="shared" si="1"/>
        <v>1.491588498192161</v>
      </c>
      <c r="F29" s="6">
        <f t="shared" si="0"/>
        <v>1.491588498192161</v>
      </c>
      <c r="G29" s="6"/>
      <c r="H29" s="5">
        <v>0.60071172309893195</v>
      </c>
      <c r="I29" s="5">
        <f t="shared" si="2"/>
        <v>0.84918015814491377</v>
      </c>
      <c r="J29" s="6">
        <f t="shared" si="3"/>
        <v>0.84918015814491377</v>
      </c>
    </row>
    <row r="30" spans="1:10" x14ac:dyDescent="0.35">
      <c r="A30" s="4">
        <v>43918</v>
      </c>
      <c r="B30" s="5">
        <v>0.32049541473388599</v>
      </c>
      <c r="C30" s="3"/>
      <c r="D30" s="5">
        <v>0.79879999999999995</v>
      </c>
      <c r="E30" s="5">
        <f t="shared" si="1"/>
        <v>1.4923913518802141</v>
      </c>
      <c r="F30" s="6">
        <f t="shared" si="0"/>
        <v>1.4923913518802141</v>
      </c>
      <c r="G30" s="6"/>
      <c r="H30" s="5">
        <v>0.25579379725715901</v>
      </c>
      <c r="I30" s="5">
        <f t="shared" si="2"/>
        <v>-0.20188000982931403</v>
      </c>
      <c r="J30" s="6">
        <f t="shared" si="3"/>
        <v>0.20188000982931403</v>
      </c>
    </row>
    <row r="31" spans="1:10" x14ac:dyDescent="0.35">
      <c r="A31" s="4">
        <v>43919</v>
      </c>
      <c r="B31" s="5">
        <v>0.395433883666992</v>
      </c>
      <c r="C31" s="3"/>
      <c r="D31" s="5">
        <v>0.7883</v>
      </c>
      <c r="E31" s="5">
        <f t="shared" si="1"/>
        <v>0.99350645597141996</v>
      </c>
      <c r="F31" s="6">
        <f t="shared" si="0"/>
        <v>0.99350645597141996</v>
      </c>
      <c r="G31" s="6"/>
      <c r="H31" s="5">
        <v>0.69456682103433698</v>
      </c>
      <c r="I31" s="5">
        <f t="shared" si="2"/>
        <v>0.7564676415520698</v>
      </c>
      <c r="J31" s="6">
        <f t="shared" si="3"/>
        <v>0.7564676415520698</v>
      </c>
    </row>
    <row r="32" spans="1:10" x14ac:dyDescent="0.35">
      <c r="A32" s="4">
        <v>43920</v>
      </c>
      <c r="B32" s="5">
        <v>0.281356973648071</v>
      </c>
      <c r="C32" s="3"/>
      <c r="D32" s="5">
        <v>0.77800000000000002</v>
      </c>
      <c r="E32" s="5">
        <f t="shared" ref="E32:E33" si="4">(D32-B32)/B32</f>
        <v>1.7651704875570056</v>
      </c>
      <c r="F32" s="6">
        <f t="shared" ref="F32:F33" si="5">ABS((B32-D32)/B32)</f>
        <v>1.7651704875570056</v>
      </c>
      <c r="G32" s="6"/>
      <c r="H32" s="5">
        <v>0.443583537731019</v>
      </c>
      <c r="I32" s="5">
        <f t="shared" ref="I32:I33" si="6">(H32-B32)/B32</f>
        <v>0.57658625616959269</v>
      </c>
      <c r="J32" s="6">
        <f t="shared" ref="J32:J33" si="7">ABS((B32-H32)/B32)</f>
        <v>0.57658625616959269</v>
      </c>
    </row>
    <row r="33" spans="1:10" x14ac:dyDescent="0.35">
      <c r="A33" s="4">
        <v>43921</v>
      </c>
      <c r="B33" s="5">
        <v>0.384872102737426</v>
      </c>
      <c r="C33" s="3"/>
      <c r="D33" s="5">
        <v>0.76780000000000004</v>
      </c>
      <c r="E33" s="5">
        <f t="shared" si="4"/>
        <v>0.99494843751723316</v>
      </c>
      <c r="F33" s="6">
        <f t="shared" si="5"/>
        <v>0.99494843751723316</v>
      </c>
      <c r="G33" s="6"/>
      <c r="H33" s="5">
        <v>0.226921635461728</v>
      </c>
      <c r="I33" s="5">
        <f t="shared" si="6"/>
        <v>-0.41039728822189447</v>
      </c>
      <c r="J33" s="6">
        <f t="shared" si="7"/>
        <v>0.41039728822189447</v>
      </c>
    </row>
    <row r="34" spans="1:10" x14ac:dyDescent="0.35">
      <c r="A34" s="3"/>
      <c r="B34" s="3"/>
      <c r="C34" s="3"/>
      <c r="D34" s="3"/>
      <c r="E34" s="3"/>
      <c r="F34" s="5">
        <f>SUM(F3:F33)</f>
        <v>58.605689720351947</v>
      </c>
      <c r="G34" s="5"/>
      <c r="H34" s="3"/>
      <c r="I34" s="3"/>
      <c r="J34" s="5">
        <f>SUM(J3:J33)</f>
        <v>33.810610719317538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189.05061200113531</v>
      </c>
      <c r="G36" s="5"/>
      <c r="H36" s="3"/>
      <c r="I36" s="3" t="s">
        <v>4</v>
      </c>
      <c r="J36" s="5">
        <f>(J34/J35)*100</f>
        <v>109.06648619134688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D81A-2D8C-4207-BD08-EC18FB9BD322}">
  <dimension ref="A1:AD40"/>
  <sheetViews>
    <sheetView tabSelected="1" topLeftCell="A11" workbookViewId="0">
      <selection activeCell="AC40" sqref="A1:AC40"/>
    </sheetView>
  </sheetViews>
  <sheetFormatPr defaultRowHeight="14.5" x14ac:dyDescent="0.35"/>
  <cols>
    <col min="1" max="1" width="10.6328125" bestFit="1" customWidth="1"/>
    <col min="2" max="2" width="8.8164062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8.8164062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85" thickBot="1" x14ac:dyDescent="0.4">
      <c r="A1" s="23"/>
      <c r="B1" s="22" t="s">
        <v>11</v>
      </c>
      <c r="C1" s="23"/>
      <c r="D1" s="22" t="s">
        <v>3</v>
      </c>
      <c r="E1" s="24"/>
      <c r="F1" s="25"/>
      <c r="G1" s="25"/>
      <c r="H1" s="22" t="s">
        <v>5</v>
      </c>
      <c r="I1" s="22"/>
      <c r="J1" s="23"/>
      <c r="K1" s="23" t="s">
        <v>0</v>
      </c>
      <c r="L1" s="22" t="s">
        <v>8</v>
      </c>
      <c r="M1" s="23"/>
      <c r="N1" s="22" t="s">
        <v>3</v>
      </c>
      <c r="O1" s="24"/>
      <c r="P1" s="25"/>
      <c r="Q1" s="25"/>
      <c r="R1" s="22" t="s">
        <v>5</v>
      </c>
      <c r="S1" s="22"/>
      <c r="T1" s="23"/>
      <c r="U1" s="23" t="s">
        <v>0</v>
      </c>
      <c r="V1" s="22" t="s">
        <v>10</v>
      </c>
      <c r="W1" s="23"/>
      <c r="X1" s="22" t="s">
        <v>3</v>
      </c>
      <c r="Y1" s="24"/>
      <c r="Z1" s="25"/>
      <c r="AA1" s="25"/>
      <c r="AB1" s="22" t="s">
        <v>5</v>
      </c>
      <c r="AC1" s="22"/>
      <c r="AD1" s="23"/>
    </row>
    <row r="2" spans="1:30" ht="29" thickBot="1" x14ac:dyDescent="0.4">
      <c r="A2" s="22" t="s">
        <v>0</v>
      </c>
      <c r="B2" s="22" t="s">
        <v>13</v>
      </c>
      <c r="C2" s="22"/>
      <c r="D2" s="22" t="s">
        <v>14</v>
      </c>
      <c r="E2" s="22" t="s">
        <v>15</v>
      </c>
      <c r="F2" s="22" t="s">
        <v>16</v>
      </c>
      <c r="G2" s="22"/>
      <c r="H2" s="22" t="s">
        <v>17</v>
      </c>
      <c r="I2" s="22" t="s">
        <v>18</v>
      </c>
      <c r="J2" s="22" t="s">
        <v>19</v>
      </c>
      <c r="K2" s="22" t="s">
        <v>0</v>
      </c>
      <c r="L2" s="22" t="s">
        <v>13</v>
      </c>
      <c r="M2" s="22"/>
      <c r="N2" s="22" t="s">
        <v>14</v>
      </c>
      <c r="O2" s="22" t="s">
        <v>15</v>
      </c>
      <c r="P2" s="22" t="s">
        <v>16</v>
      </c>
      <c r="Q2" s="22"/>
      <c r="R2" s="22" t="s">
        <v>17</v>
      </c>
      <c r="S2" s="22" t="s">
        <v>18</v>
      </c>
      <c r="T2" s="22" t="s">
        <v>19</v>
      </c>
      <c r="U2" s="22" t="s">
        <v>0</v>
      </c>
      <c r="V2" s="22" t="s">
        <v>13</v>
      </c>
      <c r="W2" s="22"/>
      <c r="X2" s="22" t="s">
        <v>14</v>
      </c>
      <c r="Y2" s="22" t="s">
        <v>15</v>
      </c>
      <c r="Z2" s="22" t="s">
        <v>16</v>
      </c>
      <c r="AA2" s="22"/>
      <c r="AB2" s="22" t="s">
        <v>17</v>
      </c>
      <c r="AC2" s="22" t="s">
        <v>18</v>
      </c>
      <c r="AD2" s="22" t="s">
        <v>19</v>
      </c>
    </row>
    <row r="3" spans="1:30" x14ac:dyDescent="0.35">
      <c r="A3" s="13">
        <v>43891</v>
      </c>
      <c r="B3" s="14">
        <v>3.2206924132903398</v>
      </c>
      <c r="C3" s="17"/>
      <c r="D3" s="14">
        <v>28.025099999999998</v>
      </c>
      <c r="E3" s="14">
        <f>(D3-B3)/B3</f>
        <v>7.701576059965582</v>
      </c>
      <c r="F3" s="15">
        <f t="shared" ref="F3:F33" si="0">ABS((B3-D3)/B3)</f>
        <v>7.701576059965582</v>
      </c>
      <c r="G3" s="15"/>
      <c r="H3" s="14">
        <v>3.2206924132903398</v>
      </c>
      <c r="I3" s="14">
        <f>(H3-B3)/B3</f>
        <v>0</v>
      </c>
      <c r="J3" s="15">
        <f>ABS((B3-H3)/B3)</f>
        <v>0</v>
      </c>
      <c r="K3" s="13">
        <v>43891</v>
      </c>
      <c r="L3" s="14">
        <v>0.20433822179213099</v>
      </c>
      <c r="M3" s="17"/>
      <c r="N3" s="14">
        <v>1.9165000000000001</v>
      </c>
      <c r="O3" s="14">
        <f>(N3-L3)/L3</f>
        <v>8.3790578345622269</v>
      </c>
      <c r="P3" s="15">
        <f t="shared" ref="P3:P33" si="1">ABS((L3-N3)/L3)</f>
        <v>8.3790578345622269</v>
      </c>
      <c r="Q3" s="15"/>
      <c r="R3" s="14">
        <v>0.20433822179213099</v>
      </c>
      <c r="S3" s="14">
        <f>(R3-L3)/L3</f>
        <v>0</v>
      </c>
      <c r="T3" s="15">
        <f>ABS((L3-R3)/L3)</f>
        <v>0</v>
      </c>
      <c r="U3" s="13">
        <v>43891</v>
      </c>
      <c r="V3" s="14">
        <v>0.30680464744567798</v>
      </c>
      <c r="W3" s="17"/>
      <c r="X3" s="14">
        <v>1.1403000000000001</v>
      </c>
      <c r="Y3" s="14">
        <f>(X3-V3)/V3</f>
        <v>2.7166972843913602</v>
      </c>
      <c r="Z3" s="15">
        <f t="shared" ref="Z3:Z33" si="2">ABS((V3-X3)/V3)</f>
        <v>2.7166972843913602</v>
      </c>
      <c r="AA3" s="15"/>
      <c r="AB3" s="14">
        <v>0.30680464744567798</v>
      </c>
      <c r="AC3" s="14">
        <f>(AB3-V3)/V3</f>
        <v>0</v>
      </c>
      <c r="AD3" s="15">
        <f>ABS((V3-AB3)/V3)</f>
        <v>0</v>
      </c>
    </row>
    <row r="4" spans="1:30" x14ac:dyDescent="0.35">
      <c r="A4" s="13">
        <v>43892</v>
      </c>
      <c r="B4" s="14">
        <v>48.804852890580598</v>
      </c>
      <c r="C4" s="17"/>
      <c r="D4" s="14">
        <v>27.810500000000001</v>
      </c>
      <c r="E4" s="14">
        <f t="shared" ref="E4:E33" si="3">(D4-B4)/B4</f>
        <v>-0.43016937142807238</v>
      </c>
      <c r="F4" s="15">
        <f t="shared" si="0"/>
        <v>0.43016937142807238</v>
      </c>
      <c r="G4" s="15"/>
      <c r="H4" s="14">
        <v>39.3588818176869</v>
      </c>
      <c r="I4" s="14">
        <f t="shared" ref="I4:I33" si="4">(H4-B4)/B4</f>
        <v>-0.19354573394722357</v>
      </c>
      <c r="J4" s="15">
        <f t="shared" ref="J4:J33" si="5">ABS((B4-H4)/B4)</f>
        <v>0.19354573394722357</v>
      </c>
      <c r="K4" s="13">
        <v>43892</v>
      </c>
      <c r="L4" s="14">
        <v>2.7339550990518098</v>
      </c>
      <c r="M4" s="17"/>
      <c r="N4" s="14">
        <v>1.9117999999999999</v>
      </c>
      <c r="O4" s="14">
        <f t="shared" ref="O4:O33" si="6">(N4-L4)/L4</f>
        <v>-0.30072004450144396</v>
      </c>
      <c r="P4" s="15">
        <f t="shared" si="1"/>
        <v>0.30072004450144396</v>
      </c>
      <c r="Q4" s="15"/>
      <c r="R4" s="14">
        <v>2.9382381025214901</v>
      </c>
      <c r="S4" s="14">
        <f t="shared" ref="S4:S33" si="7">(R4-L4)/L4</f>
        <v>7.4720687088288218E-2</v>
      </c>
      <c r="T4" s="15">
        <f t="shared" ref="T4:T33" si="8">ABS((L4-R4)/L4)</f>
        <v>7.4720687088288218E-2</v>
      </c>
      <c r="U4" s="13">
        <v>43892</v>
      </c>
      <c r="V4" s="14">
        <v>0.33262151718139599</v>
      </c>
      <c r="W4" s="17"/>
      <c r="X4" s="14">
        <v>1.1253</v>
      </c>
      <c r="Y4" s="14">
        <f t="shared" ref="Y4:Y33" si="9">(X4-V4)/V4</f>
        <v>2.383124487963642</v>
      </c>
      <c r="Z4" s="15">
        <f t="shared" si="2"/>
        <v>2.383124487963642</v>
      </c>
      <c r="AA4" s="15"/>
      <c r="AB4" s="14">
        <v>0.38609517832551099</v>
      </c>
      <c r="AC4" s="14">
        <f t="shared" ref="AC4:AC33" si="10">(AB4-V4)/V4</f>
        <v>0.16076428728136974</v>
      </c>
      <c r="AD4" s="15">
        <f t="shared" ref="AD4:AD33" si="11">ABS((V4-AB4)/V4)</f>
        <v>0.16076428728136974</v>
      </c>
    </row>
    <row r="5" spans="1:30" x14ac:dyDescent="0.35">
      <c r="A5" s="13">
        <v>43893</v>
      </c>
      <c r="B5" s="14">
        <v>50.913642881035798</v>
      </c>
      <c r="C5" s="17"/>
      <c r="D5" s="14">
        <v>27.5975</v>
      </c>
      <c r="E5" s="14">
        <f t="shared" si="3"/>
        <v>-0.45795471629315576</v>
      </c>
      <c r="F5" s="15">
        <f t="shared" si="0"/>
        <v>0.45795471629315576</v>
      </c>
      <c r="G5" s="15"/>
      <c r="H5" s="14">
        <v>36.570756915474199</v>
      </c>
      <c r="I5" s="14">
        <f t="shared" si="4"/>
        <v>-0.28171007128825987</v>
      </c>
      <c r="J5" s="15">
        <f t="shared" si="5"/>
        <v>0.28171007128825987</v>
      </c>
      <c r="K5" s="13">
        <v>43893</v>
      </c>
      <c r="L5" s="14">
        <v>2.7297242027614201</v>
      </c>
      <c r="M5" s="17"/>
      <c r="N5" s="14">
        <v>1.907</v>
      </c>
      <c r="O5" s="14">
        <f t="shared" si="6"/>
        <v>-0.30139462511602561</v>
      </c>
      <c r="P5" s="15">
        <f t="shared" si="1"/>
        <v>0.30139462511602561</v>
      </c>
      <c r="Q5" s="15"/>
      <c r="R5" s="14">
        <v>2.7603583057024399</v>
      </c>
      <c r="S5" s="14">
        <f t="shared" si="7"/>
        <v>1.1222416869085145E-2</v>
      </c>
      <c r="T5" s="15">
        <f t="shared" si="8"/>
        <v>1.1222416869085145E-2</v>
      </c>
      <c r="U5" s="13">
        <v>43893</v>
      </c>
      <c r="V5" s="14">
        <v>0.36768789291381798</v>
      </c>
      <c r="W5" s="17"/>
      <c r="X5" s="14">
        <v>1.1106</v>
      </c>
      <c r="Y5" s="14">
        <f t="shared" si="9"/>
        <v>2.02049651730119</v>
      </c>
      <c r="Z5" s="15">
        <f t="shared" si="2"/>
        <v>2.02049651730119</v>
      </c>
      <c r="AA5" s="15"/>
      <c r="AB5" s="14">
        <v>0.822064645968416</v>
      </c>
      <c r="AC5" s="14">
        <f t="shared" si="10"/>
        <v>1.2357675131856978</v>
      </c>
      <c r="AD5" s="15">
        <f t="shared" si="11"/>
        <v>1.2357675131856978</v>
      </c>
    </row>
    <row r="6" spans="1:30" x14ac:dyDescent="0.35">
      <c r="A6" s="13">
        <v>43894</v>
      </c>
      <c r="B6" s="14">
        <v>49.831994419157503</v>
      </c>
      <c r="C6" s="17"/>
      <c r="D6" s="14">
        <v>27.386199999999999</v>
      </c>
      <c r="E6" s="14">
        <f t="shared" si="3"/>
        <v>-0.45042938138009586</v>
      </c>
      <c r="F6" s="15">
        <f t="shared" si="0"/>
        <v>0.45042938138009586</v>
      </c>
      <c r="G6" s="15"/>
      <c r="H6" s="14">
        <v>6.0584072466910799</v>
      </c>
      <c r="I6" s="14">
        <f t="shared" si="4"/>
        <v>-0.87842334393178578</v>
      </c>
      <c r="J6" s="15">
        <f t="shared" si="5"/>
        <v>0.87842334393178578</v>
      </c>
      <c r="K6" s="13">
        <v>43894</v>
      </c>
      <c r="L6" s="14">
        <v>2.73463767118752</v>
      </c>
      <c r="M6" s="17"/>
      <c r="N6" s="14">
        <v>1.9023000000000001</v>
      </c>
      <c r="O6" s="14">
        <f t="shared" si="6"/>
        <v>-0.30436853845653206</v>
      </c>
      <c r="P6" s="15">
        <f t="shared" si="1"/>
        <v>0.30436853845653206</v>
      </c>
      <c r="Q6" s="15"/>
      <c r="R6" s="14">
        <v>2.67837223716956</v>
      </c>
      <c r="S6" s="14">
        <f t="shared" si="7"/>
        <v>-2.057509651489833E-2</v>
      </c>
      <c r="T6" s="15">
        <f t="shared" si="8"/>
        <v>2.057509651489833E-2</v>
      </c>
      <c r="U6" s="13">
        <v>43894</v>
      </c>
      <c r="V6" s="14">
        <v>0.29149764060974098</v>
      </c>
      <c r="W6" s="17"/>
      <c r="X6" s="14">
        <v>1.0961000000000001</v>
      </c>
      <c r="Y6" s="14">
        <f t="shared" si="9"/>
        <v>2.7602362671177372</v>
      </c>
      <c r="Z6" s="15">
        <f t="shared" si="2"/>
        <v>2.7602362671177372</v>
      </c>
      <c r="AA6" s="15"/>
      <c r="AB6" s="14">
        <v>0.20659561691765499</v>
      </c>
      <c r="AC6" s="14">
        <f t="shared" si="10"/>
        <v>-0.29126144388164499</v>
      </c>
      <c r="AD6" s="15">
        <f t="shared" si="11"/>
        <v>0.29126144388164499</v>
      </c>
    </row>
    <row r="7" spans="1:30" x14ac:dyDescent="0.35">
      <c r="A7" s="13">
        <v>43895</v>
      </c>
      <c r="B7" s="14">
        <v>50.296428910685897</v>
      </c>
      <c r="C7" s="17"/>
      <c r="D7" s="14">
        <v>27.176500000000001</v>
      </c>
      <c r="E7" s="14">
        <f t="shared" si="3"/>
        <v>-0.45967336869464848</v>
      </c>
      <c r="F7" s="15">
        <f t="shared" si="0"/>
        <v>0.45967336869464848</v>
      </c>
      <c r="G7" s="15"/>
      <c r="H7" s="14">
        <v>-1.24718973730255</v>
      </c>
      <c r="I7" s="14">
        <f t="shared" si="4"/>
        <v>-1.0247967850663364</v>
      </c>
      <c r="J7" s="15">
        <f t="shared" si="5"/>
        <v>1.0247967850663364</v>
      </c>
      <c r="K7" s="13">
        <v>43895</v>
      </c>
      <c r="L7" s="14">
        <v>2.7354682550020502</v>
      </c>
      <c r="M7" s="17"/>
      <c r="N7" s="14">
        <v>1.8976</v>
      </c>
      <c r="O7" s="14">
        <f t="shared" si="6"/>
        <v>-0.30629792667852485</v>
      </c>
      <c r="P7" s="15">
        <f t="shared" si="1"/>
        <v>0.30629792667852485</v>
      </c>
      <c r="Q7" s="15"/>
      <c r="R7" s="14">
        <v>0.77389698451178901</v>
      </c>
      <c r="S7" s="14">
        <f t="shared" si="7"/>
        <v>-0.71708793070559351</v>
      </c>
      <c r="T7" s="15">
        <f t="shared" si="8"/>
        <v>0.71708793070559351</v>
      </c>
      <c r="U7" s="13">
        <v>43895</v>
      </c>
      <c r="V7" s="14">
        <v>0.30479393959045398</v>
      </c>
      <c r="W7" s="17"/>
      <c r="X7" s="14">
        <v>1.0817000000000001</v>
      </c>
      <c r="Y7" s="14">
        <f t="shared" si="9"/>
        <v>2.5489550791379267</v>
      </c>
      <c r="Z7" s="15">
        <f t="shared" si="2"/>
        <v>2.5489550791379267</v>
      </c>
      <c r="AA7" s="15"/>
      <c r="AB7" s="14">
        <v>0.81082518967020201</v>
      </c>
      <c r="AC7" s="14">
        <f t="shared" si="10"/>
        <v>1.6602405243348766</v>
      </c>
      <c r="AD7" s="15">
        <f t="shared" si="11"/>
        <v>1.6602405243348766</v>
      </c>
    </row>
    <row r="8" spans="1:30" x14ac:dyDescent="0.35">
      <c r="A8" s="13">
        <v>43896</v>
      </c>
      <c r="B8" s="14">
        <v>49.690621449841302</v>
      </c>
      <c r="C8" s="17"/>
      <c r="D8" s="14">
        <v>26.968399999999999</v>
      </c>
      <c r="E8" s="14">
        <f t="shared" si="3"/>
        <v>-0.45727384337057575</v>
      </c>
      <c r="F8" s="15">
        <f t="shared" si="0"/>
        <v>0.45727384337057575</v>
      </c>
      <c r="G8" s="15"/>
      <c r="H8" s="14">
        <v>33.897442777493303</v>
      </c>
      <c r="I8" s="14">
        <f t="shared" si="4"/>
        <v>-0.31783017019197368</v>
      </c>
      <c r="J8" s="15">
        <f t="shared" si="5"/>
        <v>0.31783017019197368</v>
      </c>
      <c r="K8" s="13">
        <v>43896</v>
      </c>
      <c r="L8" s="14">
        <v>2.7319227800052599</v>
      </c>
      <c r="M8" s="17"/>
      <c r="N8" s="14">
        <v>1.8929</v>
      </c>
      <c r="O8" s="14">
        <f t="shared" si="6"/>
        <v>-0.30711804379904339</v>
      </c>
      <c r="P8" s="15">
        <f t="shared" si="1"/>
        <v>0.30711804379904339</v>
      </c>
      <c r="Q8" s="15"/>
      <c r="R8" s="14">
        <v>2.7701710433637499</v>
      </c>
      <c r="S8" s="14">
        <f t="shared" si="7"/>
        <v>1.400049212167568E-2</v>
      </c>
      <c r="T8" s="15">
        <f t="shared" si="8"/>
        <v>1.400049212167568E-2</v>
      </c>
      <c r="U8" s="13">
        <v>43896</v>
      </c>
      <c r="V8" s="14">
        <v>0.332137727737426</v>
      </c>
      <c r="W8" s="17"/>
      <c r="X8" s="14">
        <v>1.0674999999999999</v>
      </c>
      <c r="Y8" s="14">
        <f t="shared" si="9"/>
        <v>2.2140281300530846</v>
      </c>
      <c r="Z8" s="15">
        <f t="shared" si="2"/>
        <v>2.2140281300530846</v>
      </c>
      <c r="AA8" s="15"/>
      <c r="AB8" s="14">
        <v>1.00182965166724</v>
      </c>
      <c r="AC8" s="14">
        <f t="shared" si="10"/>
        <v>2.0163078988101106</v>
      </c>
      <c r="AD8" s="15">
        <f t="shared" si="11"/>
        <v>2.0163078988101106</v>
      </c>
    </row>
    <row r="9" spans="1:30" x14ac:dyDescent="0.35">
      <c r="A9" s="13">
        <v>43897</v>
      </c>
      <c r="B9" s="14">
        <v>11.5154747661683</v>
      </c>
      <c r="C9" s="17"/>
      <c r="D9" s="14">
        <v>26.761900000000001</v>
      </c>
      <c r="E9" s="14">
        <f t="shared" si="3"/>
        <v>1.3239944981360809</v>
      </c>
      <c r="F9" s="15">
        <f t="shared" si="0"/>
        <v>1.3239944981360809</v>
      </c>
      <c r="G9" s="15"/>
      <c r="H9" s="14">
        <v>37.8227298307526</v>
      </c>
      <c r="I9" s="14">
        <f t="shared" si="4"/>
        <v>2.2845132831060746</v>
      </c>
      <c r="J9" s="15">
        <f t="shared" si="5"/>
        <v>2.2845132831060746</v>
      </c>
      <c r="K9" s="13">
        <v>43897</v>
      </c>
      <c r="L9" s="14">
        <v>2.8748363064415701</v>
      </c>
      <c r="M9" s="17"/>
      <c r="N9" s="14">
        <v>1.8882000000000001</v>
      </c>
      <c r="O9" s="14">
        <f t="shared" si="6"/>
        <v>-0.34319738631060137</v>
      </c>
      <c r="P9" s="15">
        <f t="shared" si="1"/>
        <v>0.34319738631060137</v>
      </c>
      <c r="Q9" s="15"/>
      <c r="R9" s="14">
        <v>2.8545612702332601</v>
      </c>
      <c r="S9" s="14">
        <f t="shared" si="7"/>
        <v>-7.0525880596680269E-3</v>
      </c>
      <c r="T9" s="15">
        <f t="shared" si="8"/>
        <v>7.0525880596680269E-3</v>
      </c>
      <c r="U9" s="13">
        <v>43897</v>
      </c>
      <c r="V9" s="14">
        <v>0.35981451034545803</v>
      </c>
      <c r="W9" s="17"/>
      <c r="X9" s="14">
        <v>1.0536000000000001</v>
      </c>
      <c r="Y9" s="14">
        <f t="shared" si="9"/>
        <v>1.928175406234836</v>
      </c>
      <c r="Z9" s="15">
        <f t="shared" si="2"/>
        <v>1.928175406234836</v>
      </c>
      <c r="AA9" s="15"/>
      <c r="AB9" s="14">
        <v>0.74952739779772604</v>
      </c>
      <c r="AC9" s="14">
        <f t="shared" si="10"/>
        <v>1.0830938615513437</v>
      </c>
      <c r="AD9" s="15">
        <f t="shared" si="11"/>
        <v>1.0830938615513437</v>
      </c>
    </row>
    <row r="10" spans="1:30" x14ac:dyDescent="0.35">
      <c r="A10" s="13">
        <v>43898</v>
      </c>
      <c r="B10" s="14">
        <v>3.2528255347397002</v>
      </c>
      <c r="C10" s="17"/>
      <c r="D10" s="14">
        <v>26.556899999999999</v>
      </c>
      <c r="E10" s="14">
        <f t="shared" si="3"/>
        <v>7.1642558804264782</v>
      </c>
      <c r="F10" s="15">
        <f t="shared" si="0"/>
        <v>7.1642558804264782</v>
      </c>
      <c r="G10" s="15"/>
      <c r="H10" s="14">
        <v>42.996357996245798</v>
      </c>
      <c r="I10" s="14">
        <f t="shared" si="4"/>
        <v>12.218156810763748</v>
      </c>
      <c r="J10" s="15">
        <f t="shared" si="5"/>
        <v>12.218156810763748</v>
      </c>
      <c r="K10" s="13">
        <v>43898</v>
      </c>
      <c r="L10" s="14">
        <v>0.21151053237728701</v>
      </c>
      <c r="M10" s="17"/>
      <c r="N10" s="14">
        <v>1.8835</v>
      </c>
      <c r="O10" s="14">
        <f t="shared" si="6"/>
        <v>7.9049938971372899</v>
      </c>
      <c r="P10" s="15">
        <f t="shared" si="1"/>
        <v>7.9049938971372899</v>
      </c>
      <c r="Q10" s="15"/>
      <c r="R10" s="14">
        <v>3.0217444691720901</v>
      </c>
      <c r="S10" s="14">
        <f t="shared" si="7"/>
        <v>13.286496446342351</v>
      </c>
      <c r="T10" s="15">
        <f t="shared" si="8"/>
        <v>13.286496446342351</v>
      </c>
      <c r="U10" s="13">
        <v>43898</v>
      </c>
      <c r="V10" s="14">
        <v>0.27789781570434502</v>
      </c>
      <c r="W10" s="17"/>
      <c r="X10" s="14">
        <v>1.0398000000000001</v>
      </c>
      <c r="Y10" s="14">
        <f t="shared" si="9"/>
        <v>2.7416630906744563</v>
      </c>
      <c r="Z10" s="15">
        <f t="shared" si="2"/>
        <v>2.7416630906744563</v>
      </c>
      <c r="AA10" s="15"/>
      <c r="AB10" s="14">
        <v>1.4055830610456101E-2</v>
      </c>
      <c r="AC10" s="14">
        <f t="shared" si="10"/>
        <v>-0.9494208668937143</v>
      </c>
      <c r="AD10" s="15">
        <f t="shared" si="11"/>
        <v>0.9494208668937143</v>
      </c>
    </row>
    <row r="11" spans="1:30" x14ac:dyDescent="0.35">
      <c r="A11" s="13">
        <v>43899</v>
      </c>
      <c r="B11" s="14">
        <v>50.2260806525614</v>
      </c>
      <c r="C11" s="17"/>
      <c r="D11" s="14">
        <v>26.3536</v>
      </c>
      <c r="E11" s="14">
        <f t="shared" si="3"/>
        <v>-0.47530048816070553</v>
      </c>
      <c r="F11" s="15">
        <f t="shared" si="0"/>
        <v>0.47530048816070553</v>
      </c>
      <c r="G11" s="15"/>
      <c r="H11" s="14">
        <v>39.484654307983398</v>
      </c>
      <c r="I11" s="14">
        <f t="shared" si="4"/>
        <v>-0.21386152781623061</v>
      </c>
      <c r="J11" s="15">
        <f t="shared" si="5"/>
        <v>0.21386152781623061</v>
      </c>
      <c r="K11" s="13">
        <v>43899</v>
      </c>
      <c r="L11" s="14">
        <v>2.73192441565915</v>
      </c>
      <c r="M11" s="17"/>
      <c r="N11" s="14">
        <v>1.8789</v>
      </c>
      <c r="O11" s="14">
        <f t="shared" si="6"/>
        <v>-0.31224305137056108</v>
      </c>
      <c r="P11" s="15">
        <f t="shared" si="1"/>
        <v>0.31224305137056108</v>
      </c>
      <c r="Q11" s="15"/>
      <c r="R11" s="14">
        <v>3.0471011586893102</v>
      </c>
      <c r="S11" s="14">
        <f t="shared" si="7"/>
        <v>0.11536803186193398</v>
      </c>
      <c r="T11" s="15">
        <f t="shared" si="8"/>
        <v>0.11536803186193398</v>
      </c>
      <c r="U11" s="13">
        <v>43899</v>
      </c>
      <c r="V11" s="14">
        <v>0.30474055290222102</v>
      </c>
      <c r="W11" s="17"/>
      <c r="X11" s="14">
        <v>1.0261</v>
      </c>
      <c r="Y11" s="14">
        <f t="shared" si="9"/>
        <v>2.3671265285432299</v>
      </c>
      <c r="Z11" s="15">
        <f t="shared" si="2"/>
        <v>2.3671265285432299</v>
      </c>
      <c r="AA11" s="15"/>
      <c r="AB11" s="14">
        <v>0.26636488399852598</v>
      </c>
      <c r="AC11" s="14">
        <f t="shared" si="10"/>
        <v>-0.12592898627445964</v>
      </c>
      <c r="AD11" s="15">
        <f t="shared" si="11"/>
        <v>0.12592898627445964</v>
      </c>
    </row>
    <row r="12" spans="1:30" x14ac:dyDescent="0.35">
      <c r="A12" s="13">
        <v>43900</v>
      </c>
      <c r="B12" s="14">
        <v>93.824470649774796</v>
      </c>
      <c r="C12" s="17"/>
      <c r="D12" s="14">
        <v>26.151800000000001</v>
      </c>
      <c r="E12" s="14">
        <f t="shared" si="3"/>
        <v>-0.72126887773639925</v>
      </c>
      <c r="F12" s="15">
        <f t="shared" si="0"/>
        <v>0.72126887773639925</v>
      </c>
      <c r="G12" s="15"/>
      <c r="H12" s="14">
        <v>35.659934828333803</v>
      </c>
      <c r="I12" s="14">
        <f t="shared" si="4"/>
        <v>-0.61992927238093187</v>
      </c>
      <c r="J12" s="15">
        <f t="shared" si="5"/>
        <v>0.61992927238093187</v>
      </c>
      <c r="K12" s="13">
        <v>43900</v>
      </c>
      <c r="L12" s="14">
        <v>4.7259790216293096</v>
      </c>
      <c r="M12" s="17"/>
      <c r="N12" s="14">
        <v>1.8742000000000001</v>
      </c>
      <c r="O12" s="14">
        <f t="shared" si="6"/>
        <v>-0.60342608559572941</v>
      </c>
      <c r="P12" s="15">
        <f t="shared" si="1"/>
        <v>0.60342608559572941</v>
      </c>
      <c r="Q12" s="15"/>
      <c r="R12" s="14">
        <v>2.7902323863066298</v>
      </c>
      <c r="S12" s="14">
        <f t="shared" si="7"/>
        <v>-0.40959695895038473</v>
      </c>
      <c r="T12" s="15">
        <f t="shared" si="8"/>
        <v>0.40959695895038473</v>
      </c>
      <c r="U12" s="13">
        <v>43900</v>
      </c>
      <c r="V12" s="14">
        <v>0.32994182586669901</v>
      </c>
      <c r="W12" s="17"/>
      <c r="X12" s="14">
        <v>1.0126999999999999</v>
      </c>
      <c r="Y12" s="14">
        <f t="shared" si="9"/>
        <v>2.0693289562177073</v>
      </c>
      <c r="Z12" s="15">
        <f t="shared" si="2"/>
        <v>2.0693289562177073</v>
      </c>
      <c r="AA12" s="15"/>
      <c r="AB12" s="14">
        <v>0.44702376486260798</v>
      </c>
      <c r="AC12" s="14">
        <f t="shared" si="10"/>
        <v>0.35485631046732358</v>
      </c>
      <c r="AD12" s="15">
        <f t="shared" si="11"/>
        <v>0.35485631046732358</v>
      </c>
    </row>
    <row r="13" spans="1:30" x14ac:dyDescent="0.35">
      <c r="A13" s="13">
        <v>43901</v>
      </c>
      <c r="B13" s="14">
        <v>51.403111778080401</v>
      </c>
      <c r="C13" s="17"/>
      <c r="D13" s="14">
        <v>25.951499999999999</v>
      </c>
      <c r="E13" s="14">
        <f t="shared" si="3"/>
        <v>-0.49513756847953355</v>
      </c>
      <c r="F13" s="15">
        <f t="shared" si="0"/>
        <v>0.49513756847953355</v>
      </c>
      <c r="G13" s="15"/>
      <c r="H13" s="14">
        <v>10.9350669677669</v>
      </c>
      <c r="I13" s="14">
        <f t="shared" si="4"/>
        <v>-0.78726838532701648</v>
      </c>
      <c r="J13" s="15">
        <f t="shared" si="5"/>
        <v>0.78726838532701648</v>
      </c>
      <c r="K13" s="13">
        <v>43901</v>
      </c>
      <c r="L13" s="14">
        <v>2.7365165656618702</v>
      </c>
      <c r="M13" s="17"/>
      <c r="N13" s="14">
        <v>1.8695999999999999</v>
      </c>
      <c r="O13" s="14">
        <f t="shared" si="6"/>
        <v>-0.31679565785935326</v>
      </c>
      <c r="P13" s="15">
        <f t="shared" si="1"/>
        <v>0.31679565785935326</v>
      </c>
      <c r="Q13" s="15"/>
      <c r="R13" s="14">
        <v>3.0091163236845602</v>
      </c>
      <c r="S13" s="14">
        <f t="shared" si="7"/>
        <v>9.9615606732772463E-2</v>
      </c>
      <c r="T13" s="15">
        <f t="shared" si="8"/>
        <v>9.9615606732772463E-2</v>
      </c>
      <c r="U13" s="13">
        <v>43901</v>
      </c>
      <c r="V13" s="14">
        <v>0.327249593734741</v>
      </c>
      <c r="W13" s="17"/>
      <c r="X13" s="14">
        <v>0.99939999999999996</v>
      </c>
      <c r="Y13" s="14">
        <f t="shared" si="9"/>
        <v>2.0539380923115358</v>
      </c>
      <c r="Z13" s="15">
        <f t="shared" si="2"/>
        <v>2.0539380923115358</v>
      </c>
      <c r="AA13" s="15"/>
      <c r="AB13" s="14">
        <v>1.1464105367873301</v>
      </c>
      <c r="AC13" s="14">
        <f t="shared" si="10"/>
        <v>2.5031687089475105</v>
      </c>
      <c r="AD13" s="15">
        <f t="shared" si="11"/>
        <v>2.5031687089475105</v>
      </c>
    </row>
    <row r="14" spans="1:30" x14ac:dyDescent="0.35">
      <c r="A14" s="13">
        <v>43902</v>
      </c>
      <c r="B14" s="14">
        <v>50.103937853760101</v>
      </c>
      <c r="C14" s="17"/>
      <c r="D14" s="14">
        <v>25.752800000000001</v>
      </c>
      <c r="E14" s="14">
        <f t="shared" si="3"/>
        <v>-0.48601245524522468</v>
      </c>
      <c r="F14" s="15">
        <f t="shared" si="0"/>
        <v>0.48601245524522468</v>
      </c>
      <c r="G14" s="15"/>
      <c r="H14" s="14">
        <v>3.9692774831590998</v>
      </c>
      <c r="I14" s="14">
        <f t="shared" si="4"/>
        <v>-0.92077913127817723</v>
      </c>
      <c r="J14" s="15">
        <f t="shared" si="5"/>
        <v>0.92077913127817723</v>
      </c>
      <c r="K14" s="13">
        <v>43902</v>
      </c>
      <c r="L14" s="14">
        <v>2.7294072025828</v>
      </c>
      <c r="M14" s="17"/>
      <c r="N14" s="14">
        <v>1.8649</v>
      </c>
      <c r="O14" s="14">
        <f t="shared" si="6"/>
        <v>-0.31673808208783538</v>
      </c>
      <c r="P14" s="15">
        <f t="shared" si="1"/>
        <v>0.31673808208783538</v>
      </c>
      <c r="Q14" s="15"/>
      <c r="R14" s="14">
        <v>1.01561359809987</v>
      </c>
      <c r="S14" s="14">
        <f t="shared" si="7"/>
        <v>-0.62789956839755934</v>
      </c>
      <c r="T14" s="15">
        <f t="shared" si="8"/>
        <v>0.62789956839755934</v>
      </c>
      <c r="U14" s="13">
        <v>43902</v>
      </c>
      <c r="V14" s="14">
        <v>0.328747911453247</v>
      </c>
      <c r="W14" s="17"/>
      <c r="X14" s="14">
        <v>0.98629999999999995</v>
      </c>
      <c r="Y14" s="14">
        <f t="shared" si="9"/>
        <v>2.0001711513238525</v>
      </c>
      <c r="Z14" s="15">
        <f t="shared" si="2"/>
        <v>2.0001711513238525</v>
      </c>
      <c r="AA14" s="15"/>
      <c r="AB14" s="14">
        <v>0.69129857725902799</v>
      </c>
      <c r="AC14" s="14">
        <f t="shared" si="10"/>
        <v>1.1028227197036999</v>
      </c>
      <c r="AD14" s="15">
        <f t="shared" si="11"/>
        <v>1.1028227197036999</v>
      </c>
    </row>
    <row r="15" spans="1:30" x14ac:dyDescent="0.35">
      <c r="A15" s="13">
        <v>43903</v>
      </c>
      <c r="B15" s="14">
        <v>51.088249664564898</v>
      </c>
      <c r="C15" s="17"/>
      <c r="D15" s="14">
        <v>25.555599999999998</v>
      </c>
      <c r="E15" s="14">
        <f t="shared" si="3"/>
        <v>-0.49977538538131777</v>
      </c>
      <c r="F15" s="15">
        <f t="shared" si="0"/>
        <v>0.49977538538131777</v>
      </c>
      <c r="G15" s="15"/>
      <c r="H15" s="14">
        <v>35.936820417221099</v>
      </c>
      <c r="I15" s="14">
        <f t="shared" si="4"/>
        <v>-0.29657366120047202</v>
      </c>
      <c r="J15" s="15">
        <f t="shared" si="5"/>
        <v>0.29657366120047202</v>
      </c>
      <c r="K15" s="13">
        <v>43903</v>
      </c>
      <c r="L15" s="14">
        <v>2.73017380719073</v>
      </c>
      <c r="M15" s="17"/>
      <c r="N15" s="14">
        <v>1.8603000000000001</v>
      </c>
      <c r="O15" s="14">
        <f t="shared" si="6"/>
        <v>-0.31861480939406012</v>
      </c>
      <c r="P15" s="15">
        <f t="shared" si="1"/>
        <v>0.31861480939406012</v>
      </c>
      <c r="Q15" s="15"/>
      <c r="R15" s="14">
        <v>2.9778698949489</v>
      </c>
      <c r="S15" s="14">
        <f t="shared" si="7"/>
        <v>9.072539158708072E-2</v>
      </c>
      <c r="T15" s="15">
        <f t="shared" si="8"/>
        <v>9.072539158708072E-2</v>
      </c>
      <c r="U15" s="13">
        <v>43903</v>
      </c>
      <c r="V15" s="14">
        <v>0.33604413986206</v>
      </c>
      <c r="W15" s="17"/>
      <c r="X15" s="14">
        <v>0.97340000000000004</v>
      </c>
      <c r="Y15" s="14">
        <f t="shared" si="9"/>
        <v>1.8966432814438099</v>
      </c>
      <c r="Z15" s="15">
        <f t="shared" si="2"/>
        <v>1.8966432814438099</v>
      </c>
      <c r="AA15" s="15"/>
      <c r="AB15" s="14">
        <v>0.90356168025654604</v>
      </c>
      <c r="AC15" s="14">
        <f t="shared" si="10"/>
        <v>1.6888184410162359</v>
      </c>
      <c r="AD15" s="15">
        <f t="shared" si="11"/>
        <v>1.6888184410162359</v>
      </c>
    </row>
    <row r="16" spans="1:30" x14ac:dyDescent="0.35">
      <c r="A16" s="13">
        <v>43904</v>
      </c>
      <c r="B16" s="14">
        <v>11.5661434001922</v>
      </c>
      <c r="C16" s="17"/>
      <c r="D16" s="14">
        <v>25.3599</v>
      </c>
      <c r="E16" s="14">
        <f t="shared" si="3"/>
        <v>1.1925977503943608</v>
      </c>
      <c r="F16" s="15">
        <f t="shared" si="0"/>
        <v>1.1925977503943608</v>
      </c>
      <c r="G16" s="15"/>
      <c r="H16" s="14">
        <v>17.782008965422701</v>
      </c>
      <c r="I16" s="14">
        <f t="shared" si="4"/>
        <v>0.53741902984941459</v>
      </c>
      <c r="J16" s="15">
        <f t="shared" si="5"/>
        <v>0.53741902984941459</v>
      </c>
      <c r="K16" s="13">
        <v>43904</v>
      </c>
      <c r="L16" s="14">
        <v>2.5660686320438901</v>
      </c>
      <c r="M16" s="17"/>
      <c r="N16" s="14">
        <v>1.8556999999999999</v>
      </c>
      <c r="O16" s="14">
        <f t="shared" si="6"/>
        <v>-0.27683150137651502</v>
      </c>
      <c r="P16" s="15">
        <f t="shared" si="1"/>
        <v>0.27683150137651502</v>
      </c>
      <c r="Q16" s="15"/>
      <c r="R16" s="14">
        <v>1.8324985578886299</v>
      </c>
      <c r="S16" s="14">
        <f t="shared" si="7"/>
        <v>-0.28587313098128903</v>
      </c>
      <c r="T16" s="15">
        <f t="shared" si="8"/>
        <v>0.28587313098128903</v>
      </c>
      <c r="U16" s="13">
        <v>43904</v>
      </c>
      <c r="V16" s="14">
        <v>0.36770071029662998</v>
      </c>
      <c r="W16" s="17"/>
      <c r="X16" s="14">
        <v>0.9607</v>
      </c>
      <c r="Y16" s="14">
        <f t="shared" si="9"/>
        <v>1.6127227201301517</v>
      </c>
      <c r="Z16" s="15">
        <f t="shared" si="2"/>
        <v>1.6127227201301517</v>
      </c>
      <c r="AA16" s="15"/>
      <c r="AB16" s="14">
        <v>0.59413665897145496</v>
      </c>
      <c r="AC16" s="14">
        <f t="shared" si="10"/>
        <v>0.61581591314347883</v>
      </c>
      <c r="AD16" s="15">
        <f t="shared" si="11"/>
        <v>0.61581591314347883</v>
      </c>
    </row>
    <row r="17" spans="1:30" x14ac:dyDescent="0.35">
      <c r="A17" s="13">
        <v>43905</v>
      </c>
      <c r="B17" s="14">
        <v>3.2630680723455199</v>
      </c>
      <c r="C17" s="17"/>
      <c r="D17" s="14">
        <v>25.165700000000001</v>
      </c>
      <c r="E17" s="14">
        <f t="shared" si="3"/>
        <v>6.7122816447744817</v>
      </c>
      <c r="F17" s="15">
        <f t="shared" si="0"/>
        <v>6.7122816447744817</v>
      </c>
      <c r="G17" s="15"/>
      <c r="H17" s="14">
        <v>38.382993105062901</v>
      </c>
      <c r="I17" s="14">
        <f t="shared" si="4"/>
        <v>10.762853931966211</v>
      </c>
      <c r="J17" s="15">
        <f t="shared" si="5"/>
        <v>10.762853931966211</v>
      </c>
      <c r="K17" s="13">
        <v>43905</v>
      </c>
      <c r="L17" s="14">
        <v>0.24311974917538401</v>
      </c>
      <c r="M17" s="17"/>
      <c r="N17" s="14">
        <v>1.8511</v>
      </c>
      <c r="O17" s="14">
        <f t="shared" si="6"/>
        <v>6.6139433603340718</v>
      </c>
      <c r="P17" s="15">
        <f t="shared" si="1"/>
        <v>6.6139433603340718</v>
      </c>
      <c r="Q17" s="15"/>
      <c r="R17" s="14">
        <v>2.85257045226999</v>
      </c>
      <c r="S17" s="14">
        <f t="shared" si="7"/>
        <v>10.733190997215845</v>
      </c>
      <c r="T17" s="15">
        <f t="shared" si="8"/>
        <v>10.733190997215845</v>
      </c>
      <c r="U17" s="13">
        <v>43905</v>
      </c>
      <c r="V17" s="14">
        <v>0.35849761962890597</v>
      </c>
      <c r="W17" s="17"/>
      <c r="X17" s="14">
        <v>0.94810000000000005</v>
      </c>
      <c r="Y17" s="14">
        <f t="shared" si="9"/>
        <v>1.6446479644172063</v>
      </c>
      <c r="Z17" s="15">
        <f t="shared" si="2"/>
        <v>1.6446479644172063</v>
      </c>
      <c r="AA17" s="15"/>
      <c r="AB17" s="14">
        <v>0.714627876570055</v>
      </c>
      <c r="AC17" s="14">
        <f t="shared" si="10"/>
        <v>0.99339643401200961</v>
      </c>
      <c r="AD17" s="15">
        <f t="shared" si="11"/>
        <v>0.99339643401200961</v>
      </c>
    </row>
    <row r="18" spans="1:30" x14ac:dyDescent="0.35">
      <c r="A18" s="13">
        <v>43906</v>
      </c>
      <c r="B18" s="14">
        <v>49.981388943109202</v>
      </c>
      <c r="C18" s="17"/>
      <c r="D18" s="14">
        <v>24.972999999999999</v>
      </c>
      <c r="E18" s="14">
        <f t="shared" si="3"/>
        <v>-0.50035402120526784</v>
      </c>
      <c r="F18" s="15">
        <f t="shared" si="0"/>
        <v>0.50035402120526784</v>
      </c>
      <c r="G18" s="15"/>
      <c r="H18" s="14">
        <v>34.356089172869098</v>
      </c>
      <c r="I18" s="14">
        <f t="shared" si="4"/>
        <v>-0.31262236005536859</v>
      </c>
      <c r="J18" s="15">
        <f t="shared" si="5"/>
        <v>0.31262236005536859</v>
      </c>
      <c r="K18" s="13">
        <v>43906</v>
      </c>
      <c r="L18" s="14">
        <v>2.7205679319519498</v>
      </c>
      <c r="M18" s="17"/>
      <c r="N18" s="14">
        <v>1.8465</v>
      </c>
      <c r="O18" s="14">
        <f t="shared" si="6"/>
        <v>-0.32128142131147763</v>
      </c>
      <c r="P18" s="15">
        <f t="shared" si="1"/>
        <v>0.32128142131147763</v>
      </c>
      <c r="Q18" s="15"/>
      <c r="R18" s="14">
        <v>2.8922163343756502</v>
      </c>
      <c r="S18" s="14">
        <f t="shared" si="7"/>
        <v>6.3092856608269396E-2</v>
      </c>
      <c r="T18" s="15">
        <f t="shared" si="8"/>
        <v>6.3092856608269396E-2</v>
      </c>
      <c r="U18" s="13">
        <v>43906</v>
      </c>
      <c r="V18" s="14">
        <v>0.364139957427978</v>
      </c>
      <c r="W18" s="17"/>
      <c r="X18" s="14">
        <v>0.93569999999999998</v>
      </c>
      <c r="Y18" s="14">
        <f t="shared" si="9"/>
        <v>1.5696163821435853</v>
      </c>
      <c r="Z18" s="15">
        <f t="shared" si="2"/>
        <v>1.5696163821435853</v>
      </c>
      <c r="AA18" s="15"/>
      <c r="AB18" s="14">
        <v>0.436236694763112</v>
      </c>
      <c r="AC18" s="14">
        <f t="shared" si="10"/>
        <v>0.19799183216358168</v>
      </c>
      <c r="AD18" s="15">
        <f t="shared" si="11"/>
        <v>0.19799183216358168</v>
      </c>
    </row>
    <row r="19" spans="1:30" x14ac:dyDescent="0.35">
      <c r="A19" s="13">
        <v>43907</v>
      </c>
      <c r="B19" s="14">
        <v>50.262352190130201</v>
      </c>
      <c r="C19" s="17"/>
      <c r="D19" s="14">
        <v>24.781700000000001</v>
      </c>
      <c r="E19" s="14">
        <f t="shared" si="3"/>
        <v>-0.506953039001102</v>
      </c>
      <c r="F19" s="15">
        <f t="shared" si="0"/>
        <v>0.506953039001102</v>
      </c>
      <c r="G19" s="15"/>
      <c r="H19" s="14">
        <v>35.162891344523601</v>
      </c>
      <c r="I19" s="14">
        <f t="shared" si="4"/>
        <v>-0.30041293707244399</v>
      </c>
      <c r="J19" s="15">
        <f t="shared" si="5"/>
        <v>0.30041293707244399</v>
      </c>
      <c r="K19" s="13">
        <v>43907</v>
      </c>
      <c r="L19" s="14">
        <v>2.7343487327545799</v>
      </c>
      <c r="M19" s="17"/>
      <c r="N19" s="14">
        <v>1.8420000000000001</v>
      </c>
      <c r="O19" s="14">
        <f t="shared" si="6"/>
        <v>-0.32634781440464938</v>
      </c>
      <c r="P19" s="15">
        <f t="shared" si="1"/>
        <v>0.32634781440464938</v>
      </c>
      <c r="Q19" s="15"/>
      <c r="R19" s="14">
        <v>2.63352421488197</v>
      </c>
      <c r="S19" s="14">
        <f t="shared" si="7"/>
        <v>-3.6873320752704219E-2</v>
      </c>
      <c r="T19" s="15">
        <f t="shared" si="8"/>
        <v>3.6873320752704219E-2</v>
      </c>
      <c r="U19" s="13">
        <v>43907</v>
      </c>
      <c r="V19" s="14">
        <v>0.28138031959533599</v>
      </c>
      <c r="W19" s="17"/>
      <c r="X19" s="14">
        <v>0.9234</v>
      </c>
      <c r="Y19" s="14">
        <f t="shared" si="9"/>
        <v>2.2816794057522487</v>
      </c>
      <c r="Z19" s="15">
        <f t="shared" si="2"/>
        <v>2.2816794057522487</v>
      </c>
      <c r="AA19" s="15"/>
      <c r="AB19" s="14">
        <v>0.32062193277516998</v>
      </c>
      <c r="AC19" s="14">
        <f t="shared" si="10"/>
        <v>0.13946111524881655</v>
      </c>
      <c r="AD19" s="15">
        <f t="shared" si="11"/>
        <v>0.13946111524881655</v>
      </c>
    </row>
    <row r="20" spans="1:30" x14ac:dyDescent="0.35">
      <c r="A20" s="13">
        <v>43908</v>
      </c>
      <c r="B20" s="14">
        <v>49.623069589383</v>
      </c>
      <c r="C20" s="17"/>
      <c r="D20" s="14">
        <v>24.591999999999999</v>
      </c>
      <c r="E20" s="14">
        <f t="shared" si="3"/>
        <v>-0.50442404705126243</v>
      </c>
      <c r="F20" s="15">
        <f t="shared" si="0"/>
        <v>0.50442404705126243</v>
      </c>
      <c r="G20" s="15"/>
      <c r="H20" s="14">
        <v>19.969881165182301</v>
      </c>
      <c r="I20" s="14">
        <f t="shared" si="4"/>
        <v>-0.59756860407009338</v>
      </c>
      <c r="J20" s="15">
        <f t="shared" si="5"/>
        <v>0.59756860407009338</v>
      </c>
      <c r="K20" s="13">
        <v>43908</v>
      </c>
      <c r="L20" s="14">
        <v>2.7508299056813099</v>
      </c>
      <c r="M20" s="17"/>
      <c r="N20" s="14">
        <v>1.8373999999999999</v>
      </c>
      <c r="O20" s="14">
        <f t="shared" si="6"/>
        <v>-0.33205612015297503</v>
      </c>
      <c r="P20" s="15">
        <f t="shared" si="1"/>
        <v>0.33205612015297503</v>
      </c>
      <c r="Q20" s="15"/>
      <c r="R20" s="14">
        <v>2.8362230329838001</v>
      </c>
      <c r="S20" s="14">
        <f t="shared" si="7"/>
        <v>3.1042678111840753E-2</v>
      </c>
      <c r="T20" s="15">
        <f t="shared" si="8"/>
        <v>3.1042678111840753E-2</v>
      </c>
      <c r="U20" s="13">
        <v>43908</v>
      </c>
      <c r="V20" s="14">
        <v>0.37152206420898398</v>
      </c>
      <c r="W20" s="17"/>
      <c r="X20" s="14">
        <v>0.9113</v>
      </c>
      <c r="Y20" s="14">
        <f t="shared" si="9"/>
        <v>1.4528825816584254</v>
      </c>
      <c r="Z20" s="15">
        <f t="shared" si="2"/>
        <v>1.4528825816584254</v>
      </c>
      <c r="AA20" s="15"/>
      <c r="AB20" s="14">
        <v>0.42149403262192198</v>
      </c>
      <c r="AC20" s="14">
        <f t="shared" si="10"/>
        <v>0.13450605825883974</v>
      </c>
      <c r="AD20" s="15">
        <f t="shared" si="11"/>
        <v>0.13450605825883974</v>
      </c>
    </row>
    <row r="21" spans="1:30" x14ac:dyDescent="0.35">
      <c r="A21" s="13">
        <v>43909</v>
      </c>
      <c r="B21" s="14">
        <v>48.820042185263098</v>
      </c>
      <c r="C21" s="17"/>
      <c r="D21" s="14">
        <v>24.403600000000001</v>
      </c>
      <c r="E21" s="14">
        <f t="shared" si="3"/>
        <v>-0.50013152574934661</v>
      </c>
      <c r="F21" s="15">
        <f t="shared" si="0"/>
        <v>0.50013152574934661</v>
      </c>
      <c r="G21" s="15"/>
      <c r="H21" s="14">
        <v>19.710394299394999</v>
      </c>
      <c r="I21" s="14">
        <f t="shared" si="4"/>
        <v>-0.5962642919357245</v>
      </c>
      <c r="J21" s="15">
        <f t="shared" si="5"/>
        <v>0.5962642919357245</v>
      </c>
      <c r="K21" s="13">
        <v>43909</v>
      </c>
      <c r="L21" s="14">
        <v>2.7345402874704399</v>
      </c>
      <c r="M21" s="17"/>
      <c r="N21" s="14">
        <v>1.8329</v>
      </c>
      <c r="O21" s="14">
        <f t="shared" si="6"/>
        <v>-0.32972280262306669</v>
      </c>
      <c r="P21" s="15">
        <f t="shared" si="1"/>
        <v>0.32972280262306669</v>
      </c>
      <c r="Q21" s="15"/>
      <c r="R21" s="14">
        <v>1.82444118813974</v>
      </c>
      <c r="S21" s="14">
        <f t="shared" si="7"/>
        <v>-0.33281612397547755</v>
      </c>
      <c r="T21" s="15">
        <f t="shared" si="8"/>
        <v>0.33281612397547755</v>
      </c>
      <c r="U21" s="13">
        <v>43909</v>
      </c>
      <c r="V21" s="14">
        <v>0.34834997177124</v>
      </c>
      <c r="W21" s="17"/>
      <c r="X21" s="14">
        <v>0.89939999999999998</v>
      </c>
      <c r="Y21" s="14">
        <f t="shared" si="9"/>
        <v>1.5818862433858107</v>
      </c>
      <c r="Z21" s="15">
        <f t="shared" si="2"/>
        <v>1.5818862433858107</v>
      </c>
      <c r="AA21" s="15"/>
      <c r="AB21" s="14">
        <v>0.65870752849771697</v>
      </c>
      <c r="AC21" s="14">
        <f t="shared" si="10"/>
        <v>0.89093607543131226</v>
      </c>
      <c r="AD21" s="15">
        <f t="shared" si="11"/>
        <v>0.89093607543131226</v>
      </c>
    </row>
    <row r="22" spans="1:30" x14ac:dyDescent="0.35">
      <c r="A22" s="13">
        <v>43910</v>
      </c>
      <c r="B22" s="14">
        <v>49.640364176498501</v>
      </c>
      <c r="C22" s="17"/>
      <c r="D22" s="14">
        <v>24.216799999999999</v>
      </c>
      <c r="E22" s="14">
        <f t="shared" si="3"/>
        <v>-0.51215506973526426</v>
      </c>
      <c r="F22" s="15">
        <f t="shared" si="0"/>
        <v>0.51215506973526426</v>
      </c>
      <c r="G22" s="15"/>
      <c r="H22" s="14">
        <v>25.234851981776998</v>
      </c>
      <c r="I22" s="14">
        <f t="shared" si="4"/>
        <v>-0.4916465179011707</v>
      </c>
      <c r="J22" s="15">
        <f t="shared" si="5"/>
        <v>0.4916465179011707</v>
      </c>
      <c r="K22" s="13">
        <v>43910</v>
      </c>
      <c r="L22" s="14">
        <v>2.7355162996891802</v>
      </c>
      <c r="M22" s="17"/>
      <c r="N22" s="14">
        <v>1.8283</v>
      </c>
      <c r="O22" s="14">
        <f t="shared" si="6"/>
        <v>-0.33164353646595401</v>
      </c>
      <c r="P22" s="15">
        <f t="shared" si="1"/>
        <v>0.33164353646595401</v>
      </c>
      <c r="Q22" s="15"/>
      <c r="R22" s="14">
        <v>2.9487605888920401</v>
      </c>
      <c r="S22" s="14">
        <f t="shared" si="7"/>
        <v>7.7953945742194816E-2</v>
      </c>
      <c r="T22" s="15">
        <f t="shared" si="8"/>
        <v>7.7953945742194816E-2</v>
      </c>
      <c r="U22" s="13">
        <v>43910</v>
      </c>
      <c r="V22" s="14">
        <v>0.32432520866393999</v>
      </c>
      <c r="W22" s="17"/>
      <c r="X22" s="14">
        <v>0.88759999999999994</v>
      </c>
      <c r="Y22" s="14">
        <f t="shared" si="9"/>
        <v>1.7367592043075359</v>
      </c>
      <c r="Z22" s="15">
        <f t="shared" si="2"/>
        <v>1.7367592043075359</v>
      </c>
      <c r="AA22" s="15"/>
      <c r="AB22" s="14">
        <v>0.67100164442243704</v>
      </c>
      <c r="AC22" s="14">
        <f t="shared" si="10"/>
        <v>1.0689160956270809</v>
      </c>
      <c r="AD22" s="15">
        <f t="shared" si="11"/>
        <v>1.0689160956270809</v>
      </c>
    </row>
    <row r="23" spans="1:30" x14ac:dyDescent="0.35">
      <c r="A23" s="13">
        <v>43911</v>
      </c>
      <c r="B23" s="14">
        <v>11.8627752822637</v>
      </c>
      <c r="C23" s="17"/>
      <c r="D23" s="14">
        <v>24.031300000000002</v>
      </c>
      <c r="E23" s="14">
        <f t="shared" si="3"/>
        <v>1.0257738537734704</v>
      </c>
      <c r="F23" s="15">
        <f t="shared" si="0"/>
        <v>1.0257738537734704</v>
      </c>
      <c r="G23" s="15"/>
      <c r="H23" s="14">
        <v>22.889976844464201</v>
      </c>
      <c r="I23" s="14">
        <f t="shared" si="4"/>
        <v>0.92956338629186686</v>
      </c>
      <c r="J23" s="15">
        <f t="shared" si="5"/>
        <v>0.92956338629186686</v>
      </c>
      <c r="K23" s="13">
        <v>43911</v>
      </c>
      <c r="L23" s="14">
        <v>2.8695752729847999</v>
      </c>
      <c r="M23" s="17"/>
      <c r="N23" s="14">
        <v>1.8238000000000001</v>
      </c>
      <c r="O23" s="14">
        <f t="shared" si="6"/>
        <v>-0.36443556049220921</v>
      </c>
      <c r="P23" s="15">
        <f t="shared" si="1"/>
        <v>0.36443556049220921</v>
      </c>
      <c r="Q23" s="15"/>
      <c r="R23" s="14">
        <v>1.83602431204329</v>
      </c>
      <c r="S23" s="14">
        <f t="shared" si="7"/>
        <v>-0.36017558788986143</v>
      </c>
      <c r="T23" s="15">
        <f t="shared" si="8"/>
        <v>0.36017558788986143</v>
      </c>
      <c r="U23" s="13">
        <v>43911</v>
      </c>
      <c r="V23" s="14">
        <v>0.28860795021057101</v>
      </c>
      <c r="W23" s="17"/>
      <c r="X23" s="14">
        <v>0.876</v>
      </c>
      <c r="Y23" s="14">
        <f t="shared" si="9"/>
        <v>2.0352594215123401</v>
      </c>
      <c r="Z23" s="15">
        <f t="shared" si="2"/>
        <v>2.0352594215123401</v>
      </c>
      <c r="AA23" s="15"/>
      <c r="AB23" s="14">
        <v>0.39756750953442799</v>
      </c>
      <c r="AC23" s="14">
        <f t="shared" si="10"/>
        <v>0.37753485045841284</v>
      </c>
      <c r="AD23" s="15">
        <f t="shared" si="11"/>
        <v>0.37753485045841284</v>
      </c>
    </row>
    <row r="24" spans="1:30" x14ac:dyDescent="0.35">
      <c r="A24" s="13">
        <v>43912</v>
      </c>
      <c r="B24" s="14">
        <v>3.2648386119339201</v>
      </c>
      <c r="C24" s="17"/>
      <c r="D24" s="14">
        <v>23.847300000000001</v>
      </c>
      <c r="E24" s="14">
        <f t="shared" si="3"/>
        <v>6.3042814161873997</v>
      </c>
      <c r="F24" s="15">
        <f t="shared" si="0"/>
        <v>6.3042814161873997</v>
      </c>
      <c r="G24" s="15"/>
      <c r="H24" s="14">
        <v>37.599174804522697</v>
      </c>
      <c r="I24" s="14">
        <f t="shared" si="4"/>
        <v>10.516396144999923</v>
      </c>
      <c r="J24" s="15">
        <f t="shared" si="5"/>
        <v>10.516396144999923</v>
      </c>
      <c r="K24" s="13">
        <v>43912</v>
      </c>
      <c r="L24" s="14">
        <v>0.25243964076973402</v>
      </c>
      <c r="M24" s="17"/>
      <c r="N24" s="14">
        <v>1.8192999999999999</v>
      </c>
      <c r="O24" s="14">
        <f t="shared" si="6"/>
        <v>6.2068712918962561</v>
      </c>
      <c r="P24" s="15">
        <f t="shared" si="1"/>
        <v>6.2068712918962561</v>
      </c>
      <c r="Q24" s="15"/>
      <c r="R24" s="14">
        <v>2.9418879094869501</v>
      </c>
      <c r="S24" s="14">
        <f t="shared" si="7"/>
        <v>10.653827031747483</v>
      </c>
      <c r="T24" s="15">
        <f t="shared" si="8"/>
        <v>10.653827031747483</v>
      </c>
      <c r="U24" s="13">
        <v>43912</v>
      </c>
      <c r="V24" s="14">
        <v>0.33604403495788499</v>
      </c>
      <c r="W24" s="17"/>
      <c r="X24" s="14">
        <v>0.86450000000000005</v>
      </c>
      <c r="Y24" s="14">
        <f t="shared" si="9"/>
        <v>1.5725795135995919</v>
      </c>
      <c r="Z24" s="15">
        <f t="shared" si="2"/>
        <v>1.5725795135995919</v>
      </c>
      <c r="AA24" s="15"/>
      <c r="AB24" s="14">
        <v>1.1830042339017399</v>
      </c>
      <c r="AC24" s="14">
        <f t="shared" si="10"/>
        <v>2.5203845652252119</v>
      </c>
      <c r="AD24" s="15">
        <f t="shared" si="11"/>
        <v>2.5203845652252119</v>
      </c>
    </row>
    <row r="25" spans="1:30" x14ac:dyDescent="0.35">
      <c r="A25" s="13">
        <v>43913</v>
      </c>
      <c r="B25" s="14">
        <v>48.572326824996203</v>
      </c>
      <c r="C25" s="17"/>
      <c r="D25" s="14">
        <v>23.6647</v>
      </c>
      <c r="E25" s="14">
        <f t="shared" si="3"/>
        <v>-0.51279459834685714</v>
      </c>
      <c r="F25" s="15">
        <f t="shared" si="0"/>
        <v>0.51279459834685714</v>
      </c>
      <c r="G25" s="15"/>
      <c r="H25" s="14">
        <v>34.595050977066997</v>
      </c>
      <c r="I25" s="14">
        <f t="shared" si="4"/>
        <v>-0.28776212221186503</v>
      </c>
      <c r="J25" s="15">
        <f t="shared" si="5"/>
        <v>0.28776212221186503</v>
      </c>
      <c r="K25" s="13">
        <v>43913</v>
      </c>
      <c r="L25" s="14">
        <v>2.74092015836387</v>
      </c>
      <c r="M25" s="17"/>
      <c r="N25" s="14">
        <v>1.8148</v>
      </c>
      <c r="O25" s="14">
        <f t="shared" si="6"/>
        <v>-0.33788658729727333</v>
      </c>
      <c r="P25" s="15">
        <f t="shared" si="1"/>
        <v>0.33788658729727333</v>
      </c>
      <c r="Q25" s="15"/>
      <c r="R25" s="14">
        <v>2.9663930568904999</v>
      </c>
      <c r="S25" s="14">
        <f t="shared" si="7"/>
        <v>8.2261753535068607E-2</v>
      </c>
      <c r="T25" s="15">
        <f t="shared" si="8"/>
        <v>8.2261753535068607E-2</v>
      </c>
      <c r="U25" s="13">
        <v>43913</v>
      </c>
      <c r="V25" s="14">
        <v>0.33599041938781699</v>
      </c>
      <c r="W25" s="17"/>
      <c r="X25" s="14">
        <v>0.85319999999999996</v>
      </c>
      <c r="Y25" s="14">
        <f t="shared" si="9"/>
        <v>1.5393581208492548</v>
      </c>
      <c r="Z25" s="15">
        <f t="shared" si="2"/>
        <v>1.5393581208492548</v>
      </c>
      <c r="AA25" s="15"/>
      <c r="AB25" s="14">
        <v>1.30451084350126</v>
      </c>
      <c r="AC25" s="14">
        <f t="shared" si="10"/>
        <v>2.8825834554393297</v>
      </c>
      <c r="AD25" s="15">
        <f t="shared" si="11"/>
        <v>2.8825834554393297</v>
      </c>
    </row>
    <row r="26" spans="1:30" x14ac:dyDescent="0.35">
      <c r="A26" s="13">
        <v>43914</v>
      </c>
      <c r="B26" s="14">
        <v>49.825701772034101</v>
      </c>
      <c r="C26" s="17"/>
      <c r="D26" s="14">
        <v>23.483499999999999</v>
      </c>
      <c r="E26" s="14">
        <f t="shared" si="3"/>
        <v>-0.52868701965416787</v>
      </c>
      <c r="F26" s="15">
        <f t="shared" si="0"/>
        <v>0.52868701965416787</v>
      </c>
      <c r="G26" s="15"/>
      <c r="H26" s="14">
        <v>31.278447624620998</v>
      </c>
      <c r="I26" s="14">
        <f t="shared" si="4"/>
        <v>-0.37224270783524027</v>
      </c>
      <c r="J26" s="15">
        <f t="shared" si="5"/>
        <v>0.37224270783524027</v>
      </c>
      <c r="K26" s="13">
        <v>43914</v>
      </c>
      <c r="L26" s="14">
        <v>2.7416977802198299</v>
      </c>
      <c r="M26" s="17"/>
      <c r="N26" s="14">
        <v>1.8103</v>
      </c>
      <c r="O26" s="14">
        <f t="shared" si="6"/>
        <v>-0.33971569986286021</v>
      </c>
      <c r="P26" s="15">
        <f t="shared" si="1"/>
        <v>0.33971569986286021</v>
      </c>
      <c r="Q26" s="15"/>
      <c r="R26" s="14">
        <v>2.7170149239741099</v>
      </c>
      <c r="S26" s="14">
        <f t="shared" si="7"/>
        <v>-9.002763332923186E-3</v>
      </c>
      <c r="T26" s="15">
        <f t="shared" si="8"/>
        <v>9.002763332923186E-3</v>
      </c>
      <c r="U26" s="13">
        <v>43914</v>
      </c>
      <c r="V26" s="14">
        <v>0.351669473648071</v>
      </c>
      <c r="W26" s="17"/>
      <c r="X26" s="14">
        <v>0.84199999999999997</v>
      </c>
      <c r="Y26" s="14">
        <f t="shared" si="9"/>
        <v>1.394293685105638</v>
      </c>
      <c r="Z26" s="15">
        <f t="shared" si="2"/>
        <v>1.394293685105638</v>
      </c>
      <c r="AA26" s="15"/>
      <c r="AB26" s="14">
        <v>1.08335337742154</v>
      </c>
      <c r="AC26" s="14">
        <f t="shared" si="10"/>
        <v>2.0806011286202595</v>
      </c>
      <c r="AD26" s="15">
        <f t="shared" si="11"/>
        <v>2.0806011286202595</v>
      </c>
    </row>
    <row r="27" spans="1:30" x14ac:dyDescent="0.35">
      <c r="A27" s="13">
        <v>43915</v>
      </c>
      <c r="B27" s="14">
        <v>49.620545859919602</v>
      </c>
      <c r="C27" s="17"/>
      <c r="D27" s="14">
        <v>23.303599999999999</v>
      </c>
      <c r="E27" s="14">
        <f t="shared" si="3"/>
        <v>-0.53036389269503781</v>
      </c>
      <c r="F27" s="15">
        <f t="shared" si="0"/>
        <v>0.53036389269503781</v>
      </c>
      <c r="G27" s="15"/>
      <c r="H27" s="14">
        <v>20.441376701411802</v>
      </c>
      <c r="I27" s="14">
        <f t="shared" si="4"/>
        <v>-0.58804611381909289</v>
      </c>
      <c r="J27" s="15">
        <f t="shared" si="5"/>
        <v>0.58804611381909289</v>
      </c>
      <c r="K27" s="13">
        <v>43915</v>
      </c>
      <c r="L27" s="14">
        <v>2.7535879141837301</v>
      </c>
      <c r="M27" s="17"/>
      <c r="N27" s="14">
        <v>1.8058000000000001</v>
      </c>
      <c r="O27" s="14">
        <f t="shared" si="6"/>
        <v>-0.34420107282635681</v>
      </c>
      <c r="P27" s="15">
        <f t="shared" si="1"/>
        <v>0.34420107282635681</v>
      </c>
      <c r="Q27" s="15"/>
      <c r="R27" s="14">
        <v>3.0347743244613601</v>
      </c>
      <c r="S27" s="14">
        <f t="shared" si="7"/>
        <v>0.10211637290723095</v>
      </c>
      <c r="T27" s="15">
        <f t="shared" si="8"/>
        <v>0.10211637290723095</v>
      </c>
      <c r="U27" s="13">
        <v>43915</v>
      </c>
      <c r="V27" s="14">
        <v>0.28526346206664999</v>
      </c>
      <c r="W27" s="17"/>
      <c r="X27" s="14">
        <v>0.83099999999999996</v>
      </c>
      <c r="Y27" s="14">
        <f t="shared" si="9"/>
        <v>1.9130965248042953</v>
      </c>
      <c r="Z27" s="15">
        <f t="shared" si="2"/>
        <v>1.9130965248042953</v>
      </c>
      <c r="AA27" s="15"/>
      <c r="AB27" s="14">
        <v>1.14209152952367</v>
      </c>
      <c r="AC27" s="14">
        <f t="shared" si="10"/>
        <v>3.003637624144194</v>
      </c>
      <c r="AD27" s="15">
        <f t="shared" si="11"/>
        <v>3.003637624144194</v>
      </c>
    </row>
    <row r="28" spans="1:30" x14ac:dyDescent="0.35">
      <c r="A28" s="13">
        <v>43916</v>
      </c>
      <c r="B28" s="14">
        <v>48.9700321550567</v>
      </c>
      <c r="C28" s="17"/>
      <c r="D28" s="14">
        <v>23.1252</v>
      </c>
      <c r="E28" s="14">
        <f t="shared" si="3"/>
        <v>-0.52776833131786971</v>
      </c>
      <c r="F28" s="15">
        <f t="shared" si="0"/>
        <v>0.52776833131786971</v>
      </c>
      <c r="G28" s="15"/>
      <c r="H28" s="14">
        <v>16.4980405261763</v>
      </c>
      <c r="I28" s="14">
        <f t="shared" si="4"/>
        <v>-0.66309925070219311</v>
      </c>
      <c r="J28" s="15">
        <f t="shared" si="5"/>
        <v>0.66309925070219311</v>
      </c>
      <c r="K28" s="13">
        <v>43916</v>
      </c>
      <c r="L28" s="14">
        <v>2.7379123144131099</v>
      </c>
      <c r="M28" s="17"/>
      <c r="N28" s="14">
        <v>1.8012999999999999</v>
      </c>
      <c r="O28" s="14">
        <f t="shared" si="6"/>
        <v>-0.34208996010665854</v>
      </c>
      <c r="P28" s="15">
        <f t="shared" si="1"/>
        <v>0.34208996010665854</v>
      </c>
      <c r="Q28" s="15"/>
      <c r="R28" s="14">
        <v>1.8750119376300101</v>
      </c>
      <c r="S28" s="14">
        <f t="shared" si="7"/>
        <v>-0.31516727991636517</v>
      </c>
      <c r="T28" s="15">
        <f t="shared" si="8"/>
        <v>0.31516727991636517</v>
      </c>
      <c r="U28" s="13">
        <v>43916</v>
      </c>
      <c r="V28" s="14">
        <v>0.289509887695312</v>
      </c>
      <c r="W28" s="17"/>
      <c r="X28" s="14">
        <v>0.82010000000000005</v>
      </c>
      <c r="Y28" s="14">
        <f t="shared" si="9"/>
        <v>1.832718448853448</v>
      </c>
      <c r="Z28" s="15">
        <f t="shared" si="2"/>
        <v>1.832718448853448</v>
      </c>
      <c r="AA28" s="15"/>
      <c r="AB28" s="14">
        <v>1.14005596528721</v>
      </c>
      <c r="AC28" s="14">
        <f t="shared" si="10"/>
        <v>2.9378826552792408</v>
      </c>
      <c r="AD28" s="15">
        <f t="shared" si="11"/>
        <v>2.9378826552792408</v>
      </c>
    </row>
    <row r="29" spans="1:30" x14ac:dyDescent="0.35">
      <c r="A29" s="13">
        <v>43917</v>
      </c>
      <c r="B29" s="14">
        <v>50.736557548774599</v>
      </c>
      <c r="C29" s="17"/>
      <c r="D29" s="14">
        <v>22.9481</v>
      </c>
      <c r="E29" s="14">
        <f t="shared" si="3"/>
        <v>-0.54770088652665694</v>
      </c>
      <c r="F29" s="15">
        <f t="shared" si="0"/>
        <v>0.54770088652665694</v>
      </c>
      <c r="G29" s="15"/>
      <c r="H29" s="14">
        <v>0.70086344779350895</v>
      </c>
      <c r="I29" s="14">
        <f t="shared" si="4"/>
        <v>-0.98618622386590282</v>
      </c>
      <c r="J29" s="15">
        <f t="shared" si="5"/>
        <v>0.98618622386590282</v>
      </c>
      <c r="K29" s="13">
        <v>43917</v>
      </c>
      <c r="L29" s="14">
        <v>2.73631170407868</v>
      </c>
      <c r="M29" s="17"/>
      <c r="N29" s="14">
        <v>1.7968999999999999</v>
      </c>
      <c r="O29" s="14">
        <f t="shared" si="6"/>
        <v>-0.34331311841352563</v>
      </c>
      <c r="P29" s="15">
        <f t="shared" si="1"/>
        <v>0.34331311841352563</v>
      </c>
      <c r="Q29" s="15"/>
      <c r="R29" s="14">
        <v>1.97931747226889</v>
      </c>
      <c r="S29" s="14">
        <f t="shared" si="7"/>
        <v>-0.27664766067456159</v>
      </c>
      <c r="T29" s="15">
        <f t="shared" si="8"/>
        <v>0.27664766067456159</v>
      </c>
      <c r="U29" s="13">
        <v>43917</v>
      </c>
      <c r="V29" s="14">
        <v>0.32485300064086903</v>
      </c>
      <c r="W29" s="17"/>
      <c r="X29" s="14">
        <v>0.80940000000000001</v>
      </c>
      <c r="Y29" s="14">
        <f t="shared" si="9"/>
        <v>1.491588498192161</v>
      </c>
      <c r="Z29" s="15">
        <f t="shared" si="2"/>
        <v>1.491588498192161</v>
      </c>
      <c r="AA29" s="15"/>
      <c r="AB29" s="14">
        <v>0.60071172309893195</v>
      </c>
      <c r="AC29" s="14">
        <f t="shared" si="10"/>
        <v>0.84918015814491377</v>
      </c>
      <c r="AD29" s="15">
        <f t="shared" si="11"/>
        <v>0.84918015814491377</v>
      </c>
    </row>
    <row r="30" spans="1:30" x14ac:dyDescent="0.35">
      <c r="A30" s="13">
        <v>43918</v>
      </c>
      <c r="B30" s="14">
        <v>15.035687782367001</v>
      </c>
      <c r="C30" s="17"/>
      <c r="D30" s="14">
        <v>22.772400000000001</v>
      </c>
      <c r="E30" s="14">
        <f t="shared" si="3"/>
        <v>0.51455658893809808</v>
      </c>
      <c r="F30" s="15">
        <f t="shared" si="0"/>
        <v>0.51455658893809808</v>
      </c>
      <c r="G30" s="15"/>
      <c r="H30" s="14">
        <v>-3.9975216040830102</v>
      </c>
      <c r="I30" s="14">
        <f t="shared" si="4"/>
        <v>-1.2658688888692591</v>
      </c>
      <c r="J30" s="15">
        <f t="shared" si="5"/>
        <v>1.2658688888692591</v>
      </c>
      <c r="K30" s="13">
        <v>43918</v>
      </c>
      <c r="L30" s="14">
        <v>2.4899342567473601</v>
      </c>
      <c r="M30" s="17"/>
      <c r="N30" s="14">
        <v>1.7924</v>
      </c>
      <c r="O30" s="14">
        <f t="shared" si="6"/>
        <v>-0.2801416362127408</v>
      </c>
      <c r="P30" s="15">
        <f t="shared" si="1"/>
        <v>0.2801416362127408</v>
      </c>
      <c r="Q30" s="15"/>
      <c r="R30" s="14">
        <v>0.76700014445448905</v>
      </c>
      <c r="S30" s="14">
        <f t="shared" si="7"/>
        <v>-0.69195968031042177</v>
      </c>
      <c r="T30" s="15">
        <f t="shared" si="8"/>
        <v>0.69195968031042177</v>
      </c>
      <c r="U30" s="13">
        <v>43918</v>
      </c>
      <c r="V30" s="14">
        <v>0.32049541473388599</v>
      </c>
      <c r="W30" s="17"/>
      <c r="X30" s="14">
        <v>0.79879999999999995</v>
      </c>
      <c r="Y30" s="14">
        <f t="shared" si="9"/>
        <v>1.4923913518802141</v>
      </c>
      <c r="Z30" s="15">
        <f t="shared" si="2"/>
        <v>1.4923913518802141</v>
      </c>
      <c r="AA30" s="15"/>
      <c r="AB30" s="14">
        <v>0.25579379725715901</v>
      </c>
      <c r="AC30" s="14">
        <f t="shared" si="10"/>
        <v>-0.20188000982931403</v>
      </c>
      <c r="AD30" s="15">
        <f t="shared" si="11"/>
        <v>0.20188000982931403</v>
      </c>
    </row>
    <row r="31" spans="1:30" x14ac:dyDescent="0.35">
      <c r="A31" s="13">
        <v>43919</v>
      </c>
      <c r="B31" s="14">
        <v>3.7571521226101399</v>
      </c>
      <c r="C31" s="17"/>
      <c r="D31" s="14">
        <v>22.597999999999999</v>
      </c>
      <c r="E31" s="14">
        <f t="shared" si="3"/>
        <v>5.0146619733621245</v>
      </c>
      <c r="F31" s="15">
        <f t="shared" si="0"/>
        <v>5.0146619733621245</v>
      </c>
      <c r="G31" s="15"/>
      <c r="H31" s="14">
        <v>29.039647698756099</v>
      </c>
      <c r="I31" s="14">
        <f t="shared" si="4"/>
        <v>6.7291647373015859</v>
      </c>
      <c r="J31" s="15">
        <f t="shared" si="5"/>
        <v>6.7291647373015859</v>
      </c>
      <c r="K31" s="13">
        <v>43919</v>
      </c>
      <c r="L31" s="14">
        <v>0.20550757743418199</v>
      </c>
      <c r="M31" s="17"/>
      <c r="N31" s="14">
        <v>1.788</v>
      </c>
      <c r="O31" s="14">
        <f t="shared" si="6"/>
        <v>7.7004091154383039</v>
      </c>
      <c r="P31" s="15">
        <f t="shared" si="1"/>
        <v>7.7004091154383039</v>
      </c>
      <c r="Q31" s="15"/>
      <c r="R31" s="14">
        <v>2.703673026743</v>
      </c>
      <c r="S31" s="14">
        <f t="shared" si="7"/>
        <v>12.156074634809544</v>
      </c>
      <c r="T31" s="15">
        <f t="shared" si="8"/>
        <v>12.156074634809544</v>
      </c>
      <c r="U31" s="13">
        <v>43919</v>
      </c>
      <c r="V31" s="14">
        <v>0.395433883666992</v>
      </c>
      <c r="W31" s="17"/>
      <c r="X31" s="14">
        <v>0.7883</v>
      </c>
      <c r="Y31" s="14">
        <f t="shared" si="9"/>
        <v>0.99350645597141996</v>
      </c>
      <c r="Z31" s="15">
        <f t="shared" si="2"/>
        <v>0.99350645597141996</v>
      </c>
      <c r="AA31" s="15"/>
      <c r="AB31" s="14">
        <v>0.69456682103433698</v>
      </c>
      <c r="AC31" s="14">
        <f t="shared" si="10"/>
        <v>0.7564676415520698</v>
      </c>
      <c r="AD31" s="15">
        <f t="shared" si="11"/>
        <v>0.7564676415520698</v>
      </c>
    </row>
    <row r="32" spans="1:30" x14ac:dyDescent="0.35">
      <c r="A32" s="13">
        <v>43920</v>
      </c>
      <c r="B32" s="14">
        <v>56.913606935083799</v>
      </c>
      <c r="C32" s="17"/>
      <c r="D32" s="14">
        <v>22.425000000000001</v>
      </c>
      <c r="E32" s="14">
        <f t="shared" si="3"/>
        <v>-0.60598174658692472</v>
      </c>
      <c r="F32" s="15">
        <f t="shared" si="0"/>
        <v>0.60598174658692472</v>
      </c>
      <c r="G32" s="15"/>
      <c r="H32" s="14">
        <v>-10.618774484003399</v>
      </c>
      <c r="I32" s="14">
        <f t="shared" si="4"/>
        <v>-1.1865770780635161</v>
      </c>
      <c r="J32" s="15">
        <f t="shared" si="5"/>
        <v>1.1865770780635161</v>
      </c>
      <c r="K32" s="13">
        <v>43920</v>
      </c>
      <c r="L32" s="14">
        <v>2.73438461171463</v>
      </c>
      <c r="M32" s="17"/>
      <c r="N32" s="14">
        <v>1.7835000000000001</v>
      </c>
      <c r="O32" s="14">
        <f t="shared" si="6"/>
        <v>-0.34775086417647949</v>
      </c>
      <c r="P32" s="15">
        <f t="shared" si="1"/>
        <v>0.34775086417647949</v>
      </c>
      <c r="Q32" s="15"/>
      <c r="R32" s="14">
        <v>0.59250591521551099</v>
      </c>
      <c r="S32" s="14">
        <f t="shared" si="7"/>
        <v>-0.78331288412131139</v>
      </c>
      <c r="T32" s="15">
        <f t="shared" si="8"/>
        <v>0.78331288412131139</v>
      </c>
      <c r="U32" s="13">
        <v>43920</v>
      </c>
      <c r="V32" s="14">
        <v>0.281356973648071</v>
      </c>
      <c r="W32" s="17"/>
      <c r="X32" s="14">
        <v>0.77800000000000002</v>
      </c>
      <c r="Y32" s="14">
        <f t="shared" si="9"/>
        <v>1.7651704875570056</v>
      </c>
      <c r="Z32" s="15">
        <f t="shared" si="2"/>
        <v>1.7651704875570056</v>
      </c>
      <c r="AA32" s="15"/>
      <c r="AB32" s="14">
        <v>0.443583537731019</v>
      </c>
      <c r="AC32" s="14">
        <f t="shared" si="10"/>
        <v>0.57658625616959269</v>
      </c>
      <c r="AD32" s="15">
        <f t="shared" si="11"/>
        <v>0.57658625616959269</v>
      </c>
    </row>
    <row r="33" spans="1:30" x14ac:dyDescent="0.35">
      <c r="A33" s="13">
        <v>43921</v>
      </c>
      <c r="B33" s="14">
        <v>3.6095288018826999</v>
      </c>
      <c r="C33" s="17"/>
      <c r="D33" s="14">
        <v>22.2532</v>
      </c>
      <c r="E33" s="14">
        <f t="shared" si="3"/>
        <v>5.1651260376126986</v>
      </c>
      <c r="F33" s="15">
        <f t="shared" si="0"/>
        <v>5.1651260376126986</v>
      </c>
      <c r="G33" s="15"/>
      <c r="H33" s="14">
        <v>25.6282534699919</v>
      </c>
      <c r="I33" s="14">
        <f t="shared" si="4"/>
        <v>6.1001659431625583</v>
      </c>
      <c r="J33" s="15">
        <f t="shared" si="5"/>
        <v>6.1001659431625583</v>
      </c>
      <c r="K33" s="13">
        <v>43921</v>
      </c>
      <c r="L33" s="14">
        <v>7.5204018615186205E-2</v>
      </c>
      <c r="M33" s="17"/>
      <c r="N33" s="14">
        <v>1.7790999999999999</v>
      </c>
      <c r="O33" s="14">
        <f t="shared" si="6"/>
        <v>22.656980474720804</v>
      </c>
      <c r="P33" s="15">
        <f t="shared" si="1"/>
        <v>22.656980474720804</v>
      </c>
      <c r="Q33" s="15"/>
      <c r="R33" s="14">
        <v>2.4140971965651401</v>
      </c>
      <c r="S33" s="14">
        <f t="shared" si="7"/>
        <v>31.100640910134199</v>
      </c>
      <c r="T33" s="15">
        <f t="shared" si="8"/>
        <v>31.100640910134199</v>
      </c>
      <c r="U33" s="13">
        <v>43921</v>
      </c>
      <c r="V33" s="14">
        <v>0.384872102737426</v>
      </c>
      <c r="W33" s="17"/>
      <c r="X33" s="14">
        <v>0.76780000000000004</v>
      </c>
      <c r="Y33" s="14">
        <f t="shared" si="9"/>
        <v>0.99494843751723316</v>
      </c>
      <c r="Z33" s="15">
        <f t="shared" si="2"/>
        <v>0.99494843751723316</v>
      </c>
      <c r="AA33" s="15"/>
      <c r="AB33" s="14">
        <v>0.226921635461728</v>
      </c>
      <c r="AC33" s="14">
        <f t="shared" si="10"/>
        <v>-0.41039728822189447</v>
      </c>
      <c r="AD33" s="15">
        <f t="shared" si="11"/>
        <v>0.41039728822189447</v>
      </c>
    </row>
    <row r="34" spans="1:30" x14ac:dyDescent="0.35">
      <c r="A34" s="17"/>
      <c r="B34" s="17"/>
      <c r="C34" s="17"/>
      <c r="D34" s="17"/>
      <c r="E34" s="17"/>
      <c r="F34" s="14"/>
      <c r="G34" s="14"/>
      <c r="H34" s="17"/>
      <c r="I34" s="17"/>
      <c r="J34" s="14"/>
      <c r="K34" s="17"/>
      <c r="L34" s="17"/>
      <c r="M34" s="17"/>
      <c r="N34" s="17"/>
      <c r="O34" s="17"/>
      <c r="P34" s="14"/>
      <c r="Q34" s="14"/>
      <c r="R34" s="17"/>
      <c r="S34" s="17"/>
      <c r="T34" s="14"/>
      <c r="U34" s="17"/>
      <c r="V34" s="17"/>
      <c r="W34" s="17"/>
      <c r="X34" s="17"/>
      <c r="Y34" s="17"/>
      <c r="Z34" s="14"/>
      <c r="AA34" s="14"/>
      <c r="AB34" s="17"/>
      <c r="AC34" s="17"/>
      <c r="AD34" s="14"/>
    </row>
    <row r="35" spans="1:30" x14ac:dyDescent="0.35">
      <c r="A35" s="13" t="s">
        <v>20</v>
      </c>
      <c r="B35" s="14">
        <f>AVERAGE(B3:B33)</f>
        <v>37.72572793929308</v>
      </c>
      <c r="C35" s="14"/>
      <c r="D35" s="14">
        <f>AVERAGE(D3:D33)</f>
        <v>25.032041935483868</v>
      </c>
      <c r="E35" s="14"/>
      <c r="F35" s="15"/>
      <c r="G35" s="15"/>
      <c r="H35" s="14">
        <f>AVERAGE(H3:H33)</f>
        <v>23.203789655024078</v>
      </c>
      <c r="I35" s="16"/>
      <c r="J35" s="15"/>
      <c r="K35" s="13" t="s">
        <v>21</v>
      </c>
      <c r="L35" s="14">
        <f>AVERAGE(L3:L33)</f>
        <v>2.3042858345043462</v>
      </c>
      <c r="M35" s="14"/>
      <c r="N35" s="14">
        <f>AVERAGE(N3:N33)</f>
        <v>1.8469935483870963</v>
      </c>
      <c r="O35" s="14"/>
      <c r="P35" s="15"/>
      <c r="Q35" s="15"/>
      <c r="R35" s="14">
        <f>AVERAGE(R3:R33)</f>
        <v>2.3383725350116404</v>
      </c>
      <c r="S35" s="14"/>
      <c r="T35" s="15"/>
      <c r="U35" s="14"/>
      <c r="V35" s="14">
        <f>AVERAGE(V3:V33)</f>
        <v>0.32935458613980162</v>
      </c>
      <c r="W35" s="14"/>
      <c r="X35" s="14">
        <f>AVERAGE(X3:X33)</f>
        <v>0.9421967741935483</v>
      </c>
      <c r="Y35" s="14"/>
      <c r="Z35" s="15"/>
      <c r="AA35" s="15"/>
      <c r="AB35" s="14">
        <f>AVERAGE(AB3:AB33)</f>
        <v>0.64649822399812296</v>
      </c>
      <c r="AC35" s="14"/>
      <c r="AD35" s="18"/>
    </row>
    <row r="36" spans="1:30" x14ac:dyDescent="0.35">
      <c r="A36" s="17" t="s">
        <v>22</v>
      </c>
      <c r="B36" s="14">
        <f>MEDIAN(B3:C33)</f>
        <v>49.623069589383</v>
      </c>
      <c r="C36" s="14"/>
      <c r="D36" s="14">
        <f>MEDIAN(D3:E33)</f>
        <v>14.977388029982791</v>
      </c>
      <c r="E36" s="14"/>
      <c r="F36" s="14"/>
      <c r="G36" s="14"/>
      <c r="H36" s="14">
        <f>MEDIAN(H3:I33)</f>
        <v>3.5949849482247198</v>
      </c>
      <c r="I36" s="17"/>
      <c r="J36" s="14"/>
      <c r="K36" s="17" t="s">
        <v>23</v>
      </c>
      <c r="L36" s="14">
        <f>MEDIAN(L3:M33)</f>
        <v>2.7343487327545799</v>
      </c>
      <c r="M36" s="14"/>
      <c r="N36" s="14">
        <f>MEDIAN(N3:O33)</f>
        <v>1.80355</v>
      </c>
      <c r="O36" s="14"/>
      <c r="P36" s="14"/>
      <c r="Q36" s="14"/>
      <c r="R36" s="14">
        <f>MEDIAN(R3:S33)</f>
        <v>1.4200273931198049</v>
      </c>
      <c r="S36" s="14"/>
      <c r="T36" s="14"/>
      <c r="U36" s="14"/>
      <c r="V36" s="14">
        <f>MEDIAN(V3:W33)</f>
        <v>0.32994182586669901</v>
      </c>
      <c r="W36" s="14"/>
      <c r="X36" s="14">
        <f>MEDIAN(X3:Y33)</f>
        <v>1.11795</v>
      </c>
      <c r="Y36" s="14"/>
      <c r="Z36" s="14"/>
      <c r="AA36" s="14"/>
      <c r="AB36" s="14">
        <f>MEDIAN(AB3:AC33)</f>
        <v>0.68115011084073251</v>
      </c>
      <c r="AC36" s="14"/>
      <c r="AD36" s="14"/>
    </row>
    <row r="37" spans="1:30" x14ac:dyDescent="0.35">
      <c r="A37" s="17" t="s">
        <v>24</v>
      </c>
      <c r="B37" s="14">
        <f>_xlfn.STDEV.S(B3:C33)</f>
        <v>23.077403388600366</v>
      </c>
      <c r="C37" s="14"/>
      <c r="D37" s="14">
        <f>_xlfn.STDEV.S(D3:E33)</f>
        <v>12.32034621212383</v>
      </c>
      <c r="E37" s="14"/>
      <c r="F37" s="14"/>
      <c r="G37" s="14"/>
      <c r="H37" s="14">
        <f>_xlfn.STDEV.S(H3:I33)</f>
        <v>15.647049623868357</v>
      </c>
      <c r="I37" s="17"/>
      <c r="J37" s="18"/>
      <c r="K37" s="17" t="s">
        <v>25</v>
      </c>
      <c r="L37" s="14">
        <f>_xlfn.STDEV.S(L3:M33)</f>
        <v>1.1099244779351505</v>
      </c>
      <c r="M37" s="14"/>
      <c r="N37" s="14">
        <f>_xlfn.STDEV.S(N3:O33)</f>
        <v>3.4040919832889975</v>
      </c>
      <c r="O37" s="14"/>
      <c r="P37" s="14"/>
      <c r="Q37" s="14"/>
      <c r="R37" s="14">
        <f>_xlfn.STDEV.S(R3:S33)</f>
        <v>4.7366179835045834</v>
      </c>
      <c r="S37" s="14"/>
      <c r="T37" s="14"/>
      <c r="U37" s="14"/>
      <c r="V37" s="14">
        <f>_xlfn.STDEV.S(V3:W33)</f>
        <v>3.2603392383306624E-2</v>
      </c>
      <c r="W37" s="14"/>
      <c r="X37" s="14">
        <f>_xlfn.STDEV.S(X3:Y33)</f>
        <v>0.58282198273273278</v>
      </c>
      <c r="Y37" s="14"/>
      <c r="Z37" s="14"/>
      <c r="AA37" s="14"/>
      <c r="AB37" s="14">
        <f>_xlfn.STDEV.S(AB3:AC33)</f>
        <v>0.80301514267304264</v>
      </c>
      <c r="AC37" s="14"/>
      <c r="AD37" s="19"/>
    </row>
    <row r="38" spans="1:30" x14ac:dyDescent="0.35">
      <c r="A38" s="17" t="s">
        <v>26</v>
      </c>
      <c r="B38" s="14"/>
      <c r="C38" s="14"/>
      <c r="D38" s="14">
        <f>SUM(F3:F33)</f>
        <v>52.829415337610271</v>
      </c>
      <c r="E38" s="14"/>
      <c r="F38" s="14"/>
      <c r="G38" s="14"/>
      <c r="H38" s="14">
        <f>SUM(J3:J33)</f>
        <v>63.261248446271665</v>
      </c>
      <c r="I38" s="17"/>
      <c r="J38" s="14"/>
      <c r="K38" s="17"/>
      <c r="L38" s="14"/>
      <c r="M38" s="14"/>
      <c r="N38" s="14">
        <f>SUM(P3:P33)</f>
        <v>67.810587920981405</v>
      </c>
      <c r="O38" s="14"/>
      <c r="P38" s="14"/>
      <c r="Q38" s="14"/>
      <c r="R38" s="14">
        <f>SUM(T3:T33)</f>
        <v>83.566390827997878</v>
      </c>
      <c r="S38" s="14"/>
      <c r="T38" s="14"/>
      <c r="U38" s="14"/>
      <c r="V38" s="14"/>
      <c r="W38" s="14"/>
      <c r="X38" s="14">
        <f>SUM(Z3:Z33)</f>
        <v>58.605689720351947</v>
      </c>
      <c r="Y38" s="14"/>
      <c r="Z38" s="14"/>
      <c r="AA38" s="14"/>
      <c r="AB38" s="14">
        <f>SUM(AD3:AD33)</f>
        <v>33.810610719317538</v>
      </c>
      <c r="AC38" s="14"/>
      <c r="AD38" s="19"/>
    </row>
    <row r="39" spans="1:30" x14ac:dyDescent="0.35">
      <c r="A39" s="19" t="s">
        <v>1</v>
      </c>
      <c r="B39" s="20"/>
      <c r="C39" s="20"/>
      <c r="D39" s="21">
        <f>COUNT(D3:D33)</f>
        <v>31</v>
      </c>
      <c r="E39" s="21"/>
      <c r="F39" s="21"/>
      <c r="G39" s="21"/>
      <c r="H39" s="21">
        <f>COUNT(H3:H33)</f>
        <v>31</v>
      </c>
      <c r="I39" s="21"/>
      <c r="J39" s="21"/>
      <c r="K39" s="21"/>
      <c r="L39" s="21"/>
      <c r="M39" s="21"/>
      <c r="N39" s="21">
        <f>COUNT(N3:N33)</f>
        <v>31</v>
      </c>
      <c r="O39" s="21"/>
      <c r="P39" s="21"/>
      <c r="Q39" s="21"/>
      <c r="R39" s="21">
        <f>COUNT(R3:R33)</f>
        <v>31</v>
      </c>
      <c r="S39" s="21"/>
      <c r="T39" s="21"/>
      <c r="U39" s="21"/>
      <c r="V39" s="21"/>
      <c r="W39" s="21"/>
      <c r="X39" s="21">
        <f>COUNT(X3:X33)</f>
        <v>31</v>
      </c>
      <c r="Y39" s="21"/>
      <c r="Z39" s="21"/>
      <c r="AA39" s="21"/>
      <c r="AB39" s="21">
        <f>COUNT(AB3:AB33)</f>
        <v>31</v>
      </c>
      <c r="AC39" s="21"/>
      <c r="AD39" s="19"/>
    </row>
    <row r="40" spans="1:30" x14ac:dyDescent="0.35">
      <c r="A40" s="19" t="s">
        <v>4</v>
      </c>
      <c r="B40" s="20"/>
      <c r="C40" s="20"/>
      <c r="D40" s="20">
        <f>(D38/D39)*100</f>
        <v>170.41746883100089</v>
      </c>
      <c r="E40" s="20"/>
      <c r="F40" s="20"/>
      <c r="G40" s="20"/>
      <c r="H40" s="20">
        <f>(H38/H39)*100</f>
        <v>204.06854337506988</v>
      </c>
      <c r="I40" s="19"/>
      <c r="J40" s="19"/>
      <c r="K40" s="19"/>
      <c r="L40" s="20"/>
      <c r="M40" s="20"/>
      <c r="N40" s="20">
        <f>(N38/N39)*100</f>
        <v>218.74383200316583</v>
      </c>
      <c r="O40" s="20"/>
      <c r="P40" s="20"/>
      <c r="Q40" s="20"/>
      <c r="R40" s="20">
        <f>(R38/R39)*100</f>
        <v>269.56900267096091</v>
      </c>
      <c r="S40" s="20"/>
      <c r="T40" s="20"/>
      <c r="U40" s="20"/>
      <c r="V40" s="20"/>
      <c r="W40" s="20"/>
      <c r="X40" s="20">
        <f>(X38/X39)*100</f>
        <v>189.05061200113531</v>
      </c>
      <c r="Y40" s="20"/>
      <c r="Z40" s="20"/>
      <c r="AA40" s="20"/>
      <c r="AB40" s="20">
        <f>(AB38/AB39)*100</f>
        <v>109.06648619134688</v>
      </c>
      <c r="AC40" s="20"/>
      <c r="AD40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6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38.17</v>
      </c>
      <c r="C3" s="3"/>
      <c r="D3" s="5">
        <v>59.054499999999997</v>
      </c>
      <c r="E3" s="5">
        <f>(D3-B3)/B3</f>
        <v>0.54714435420487284</v>
      </c>
      <c r="F3" s="6">
        <f t="shared" ref="F3:F31" si="0">ABS((B3-D3)/B3)</f>
        <v>0.54714435420487284</v>
      </c>
      <c r="G3" s="6"/>
      <c r="H3" s="5">
        <v>38.17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41.74</v>
      </c>
      <c r="C4" s="3"/>
      <c r="D4" s="5">
        <v>59.201799999999999</v>
      </c>
      <c r="E4" s="5">
        <f t="shared" ref="E4:E31" si="1">(D4-B4)/B4</f>
        <v>0.41834690943938657</v>
      </c>
      <c r="F4" s="6">
        <f t="shared" si="0"/>
        <v>0.41834690943938657</v>
      </c>
      <c r="G4" s="6"/>
      <c r="H4" s="5">
        <v>66.185820390000003</v>
      </c>
      <c r="I4" s="5">
        <f t="shared" ref="I4:I31" si="2">(H4-B4)/B4</f>
        <v>0.58566891207474847</v>
      </c>
      <c r="J4" s="6">
        <f t="shared" ref="J4:J31" si="3">ABS((B4-H4)/B4)</f>
        <v>0.58566891207474847</v>
      </c>
    </row>
    <row r="5" spans="1:10" x14ac:dyDescent="0.35">
      <c r="A5" s="4">
        <v>43893</v>
      </c>
      <c r="B5" s="5">
        <v>69.8</v>
      </c>
      <c r="C5" s="3"/>
      <c r="D5" s="5">
        <v>59.349400000000003</v>
      </c>
      <c r="E5" s="5">
        <f t="shared" si="1"/>
        <v>-0.14972206303724922</v>
      </c>
      <c r="F5" s="6">
        <f t="shared" si="0"/>
        <v>0.14972206303724922</v>
      </c>
      <c r="G5" s="6"/>
      <c r="H5" s="5">
        <v>65.395204309999997</v>
      </c>
      <c r="I5" s="5">
        <f t="shared" si="2"/>
        <v>-6.3105955444126074E-2</v>
      </c>
      <c r="J5" s="6">
        <f t="shared" si="3"/>
        <v>6.3105955444126074E-2</v>
      </c>
    </row>
    <row r="6" spans="1:10" x14ac:dyDescent="0.35">
      <c r="A6" s="4">
        <v>43894</v>
      </c>
      <c r="B6" s="5">
        <v>66.02</v>
      </c>
      <c r="C6" s="3"/>
      <c r="D6" s="5">
        <v>59.497500000000002</v>
      </c>
      <c r="E6" s="5">
        <f t="shared" si="1"/>
        <v>-9.8795819448651831E-2</v>
      </c>
      <c r="F6" s="6">
        <f t="shared" si="0"/>
        <v>9.8795819448651831E-2</v>
      </c>
      <c r="G6" s="6"/>
      <c r="H6" s="5">
        <v>71.359008990000007</v>
      </c>
      <c r="I6" s="5">
        <f t="shared" si="2"/>
        <v>8.0869569675855971E-2</v>
      </c>
      <c r="J6" s="6">
        <f t="shared" si="3"/>
        <v>8.0869569675855971E-2</v>
      </c>
    </row>
    <row r="7" spans="1:10" x14ac:dyDescent="0.35">
      <c r="A7" s="4">
        <v>43895</v>
      </c>
      <c r="B7" s="5">
        <v>75.48</v>
      </c>
      <c r="C7" s="3"/>
      <c r="D7" s="5">
        <v>59.645899999999997</v>
      </c>
      <c r="E7" s="5">
        <f t="shared" si="1"/>
        <v>-0.20977874933757293</v>
      </c>
      <c r="F7" s="6">
        <f t="shared" si="0"/>
        <v>0.20977874933757293</v>
      </c>
      <c r="G7" s="6"/>
      <c r="H7" s="5">
        <v>65.960460760000004</v>
      </c>
      <c r="I7" s="5">
        <f t="shared" si="2"/>
        <v>-0.12612002172760997</v>
      </c>
      <c r="J7" s="6">
        <f t="shared" si="3"/>
        <v>0.12612002172760997</v>
      </c>
    </row>
    <row r="8" spans="1:10" x14ac:dyDescent="0.35">
      <c r="A8" s="4">
        <v>43896</v>
      </c>
      <c r="B8" s="5">
        <v>88.44</v>
      </c>
      <c r="C8" s="3"/>
      <c r="D8" s="5">
        <v>59.794600000000003</v>
      </c>
      <c r="E8" s="5">
        <f t="shared" si="1"/>
        <v>-0.32389642695612841</v>
      </c>
      <c r="F8" s="6">
        <f t="shared" si="0"/>
        <v>0.32389642695612841</v>
      </c>
      <c r="G8" s="6"/>
      <c r="H8" s="5">
        <v>63.956775479999997</v>
      </c>
      <c r="I8" s="5">
        <f t="shared" si="2"/>
        <v>-0.27683428900949797</v>
      </c>
      <c r="J8" s="6">
        <f t="shared" si="3"/>
        <v>0.27683428900949797</v>
      </c>
    </row>
    <row r="9" spans="1:10" x14ac:dyDescent="0.35">
      <c r="A9" s="4">
        <v>43897</v>
      </c>
      <c r="B9" s="5">
        <v>63.04</v>
      </c>
      <c r="C9" s="3"/>
      <c r="D9" s="5">
        <v>59.9437</v>
      </c>
      <c r="E9" s="5">
        <f t="shared" si="1"/>
        <v>-4.9116434010152275E-2</v>
      </c>
      <c r="F9" s="6">
        <f t="shared" si="0"/>
        <v>4.9116434010152275E-2</v>
      </c>
      <c r="G9" s="6"/>
      <c r="H9" s="5">
        <v>61.69031356</v>
      </c>
      <c r="I9" s="5">
        <f t="shared" si="2"/>
        <v>-2.1410000634517756E-2</v>
      </c>
      <c r="J9" s="6">
        <f t="shared" si="3"/>
        <v>2.1410000634517756E-2</v>
      </c>
    </row>
    <row r="10" spans="1:10" x14ac:dyDescent="0.35">
      <c r="A10" s="4">
        <v>43898</v>
      </c>
      <c r="B10" s="5">
        <v>40.74</v>
      </c>
      <c r="C10" s="3"/>
      <c r="D10" s="5">
        <v>60.093200000000003</v>
      </c>
      <c r="E10" s="5">
        <f t="shared" si="1"/>
        <v>0.47504172803141875</v>
      </c>
      <c r="F10" s="6">
        <f t="shared" si="0"/>
        <v>0.47504172803141875</v>
      </c>
      <c r="G10" s="6"/>
      <c r="H10" s="5">
        <v>66.510776469999996</v>
      </c>
      <c r="I10" s="5">
        <f t="shared" si="2"/>
        <v>0.6325669236622482</v>
      </c>
      <c r="J10" s="6">
        <f t="shared" si="3"/>
        <v>0.6325669236622482</v>
      </c>
    </row>
    <row r="11" spans="1:10" x14ac:dyDescent="0.35">
      <c r="A11" s="4">
        <v>43899</v>
      </c>
      <c r="B11" s="5">
        <v>52.82</v>
      </c>
      <c r="C11" s="3"/>
      <c r="D11" s="5">
        <v>60.243099999999998</v>
      </c>
      <c r="E11" s="5">
        <f t="shared" si="1"/>
        <v>0.1405357819007951</v>
      </c>
      <c r="F11" s="6">
        <f t="shared" si="0"/>
        <v>0.1405357819007951</v>
      </c>
      <c r="G11" s="6"/>
      <c r="H11" s="5">
        <v>67.719084390000006</v>
      </c>
      <c r="I11" s="5">
        <f t="shared" si="2"/>
        <v>0.28207278284740639</v>
      </c>
      <c r="J11" s="6">
        <f t="shared" si="3"/>
        <v>0.28207278284740639</v>
      </c>
    </row>
    <row r="12" spans="1:10" x14ac:dyDescent="0.35">
      <c r="A12" s="4">
        <v>43900</v>
      </c>
      <c r="B12" s="5">
        <v>47.84</v>
      </c>
      <c r="C12" s="3"/>
      <c r="D12" s="5">
        <v>60.3934</v>
      </c>
      <c r="E12" s="5">
        <f t="shared" si="1"/>
        <v>0.26240384615384604</v>
      </c>
      <c r="F12" s="6">
        <f t="shared" si="0"/>
        <v>0.26240384615384604</v>
      </c>
      <c r="G12" s="6"/>
      <c r="H12" s="5">
        <v>63.999537019999998</v>
      </c>
      <c r="I12" s="5">
        <f t="shared" si="2"/>
        <v>0.33778296446488282</v>
      </c>
      <c r="J12" s="6">
        <f t="shared" si="3"/>
        <v>0.33778296446488282</v>
      </c>
    </row>
    <row r="13" spans="1:10" x14ac:dyDescent="0.35">
      <c r="A13" s="4">
        <v>43901</v>
      </c>
      <c r="B13" s="5">
        <v>71.069999999999993</v>
      </c>
      <c r="C13" s="3"/>
      <c r="D13" s="5">
        <v>60.543999999999997</v>
      </c>
      <c r="E13" s="5">
        <f t="shared" si="1"/>
        <v>-0.14810749964823411</v>
      </c>
      <c r="F13" s="6">
        <f t="shared" si="0"/>
        <v>0.14810749964823411</v>
      </c>
      <c r="G13" s="6"/>
      <c r="H13" s="5">
        <v>77.310514600000005</v>
      </c>
      <c r="I13" s="5">
        <f t="shared" si="2"/>
        <v>8.7808000562825561E-2</v>
      </c>
      <c r="J13" s="6">
        <f t="shared" si="3"/>
        <v>8.7808000562825561E-2</v>
      </c>
    </row>
    <row r="14" spans="1:10" x14ac:dyDescent="0.35">
      <c r="A14" s="4">
        <v>43902</v>
      </c>
      <c r="B14" s="5">
        <v>66.849999999999994</v>
      </c>
      <c r="C14" s="3"/>
      <c r="D14" s="5">
        <v>60.695</v>
      </c>
      <c r="E14" s="5">
        <f t="shared" si="1"/>
        <v>-9.2071802543006648E-2</v>
      </c>
      <c r="F14" s="6">
        <f t="shared" si="0"/>
        <v>9.2071802543006648E-2</v>
      </c>
      <c r="G14" s="6"/>
      <c r="H14" s="5">
        <v>70.029944929999999</v>
      </c>
      <c r="I14" s="5">
        <f t="shared" si="2"/>
        <v>4.7568360957367314E-2</v>
      </c>
      <c r="J14" s="6">
        <f t="shared" si="3"/>
        <v>4.7568360957367314E-2</v>
      </c>
    </row>
    <row r="15" spans="1:10" x14ac:dyDescent="0.35">
      <c r="A15" s="4">
        <v>43903</v>
      </c>
      <c r="B15" s="5">
        <v>73.540000000000006</v>
      </c>
      <c r="C15" s="3"/>
      <c r="D15" s="5">
        <v>60.846400000000003</v>
      </c>
      <c r="E15" s="5">
        <f t="shared" si="1"/>
        <v>-0.17260810443296168</v>
      </c>
      <c r="F15" s="6">
        <f t="shared" si="0"/>
        <v>0.17260810443296168</v>
      </c>
      <c r="G15" s="6"/>
      <c r="H15" s="5">
        <v>65.795419159999994</v>
      </c>
      <c r="I15" s="5">
        <f t="shared" si="2"/>
        <v>-0.10531113462061478</v>
      </c>
      <c r="J15" s="6">
        <f t="shared" si="3"/>
        <v>0.10531113462061478</v>
      </c>
    </row>
    <row r="16" spans="1:10" x14ac:dyDescent="0.35">
      <c r="A16" s="4">
        <v>43904</v>
      </c>
      <c r="B16" s="5">
        <v>79.61</v>
      </c>
      <c r="C16" s="3"/>
      <c r="D16" s="5">
        <v>60.998100000000001</v>
      </c>
      <c r="E16" s="5">
        <f t="shared" si="1"/>
        <v>-0.23378846878532847</v>
      </c>
      <c r="F16" s="6">
        <f t="shared" si="0"/>
        <v>0.23378846878532847</v>
      </c>
      <c r="G16" s="6"/>
      <c r="H16" s="5">
        <v>64.574411449999999</v>
      </c>
      <c r="I16" s="5">
        <f t="shared" si="2"/>
        <v>-0.18886557656073358</v>
      </c>
      <c r="J16" s="6">
        <f t="shared" si="3"/>
        <v>0.18886557656073358</v>
      </c>
    </row>
    <row r="17" spans="1:10" x14ac:dyDescent="0.35">
      <c r="A17" s="4">
        <v>43905</v>
      </c>
      <c r="B17" s="5">
        <v>40.06</v>
      </c>
      <c r="C17" s="3"/>
      <c r="D17" s="5">
        <v>61.150300000000001</v>
      </c>
      <c r="E17" s="5">
        <f t="shared" si="1"/>
        <v>0.52646779830254609</v>
      </c>
      <c r="F17" s="6">
        <f t="shared" si="0"/>
        <v>0.52646779830254609</v>
      </c>
      <c r="G17" s="6"/>
      <c r="H17" s="5">
        <v>59.016248500000003</v>
      </c>
      <c r="I17" s="5">
        <f t="shared" si="2"/>
        <v>0.47319641787319022</v>
      </c>
      <c r="J17" s="6">
        <f t="shared" si="3"/>
        <v>0.47319641787319022</v>
      </c>
    </row>
    <row r="18" spans="1:10" x14ac:dyDescent="0.35">
      <c r="A18" s="4">
        <v>43906</v>
      </c>
      <c r="B18" s="5">
        <v>68.06</v>
      </c>
      <c r="C18" s="3"/>
      <c r="D18" s="5">
        <v>61.302799999999998</v>
      </c>
      <c r="E18" s="5">
        <f t="shared" si="1"/>
        <v>-9.9282985600940413E-2</v>
      </c>
      <c r="F18" s="6">
        <f t="shared" si="0"/>
        <v>9.9282985600940413E-2</v>
      </c>
      <c r="G18" s="6"/>
      <c r="H18" s="5">
        <v>61.720349839999997</v>
      </c>
      <c r="I18" s="5">
        <f t="shared" si="2"/>
        <v>-9.3147960035263072E-2</v>
      </c>
      <c r="J18" s="6">
        <f t="shared" si="3"/>
        <v>9.3147960035263072E-2</v>
      </c>
    </row>
    <row r="19" spans="1:10" x14ac:dyDescent="0.35">
      <c r="A19" s="4">
        <v>43907</v>
      </c>
      <c r="B19" s="5">
        <v>77.88</v>
      </c>
      <c r="C19" s="3"/>
      <c r="D19" s="5">
        <v>61.4557</v>
      </c>
      <c r="E19" s="5">
        <f t="shared" si="1"/>
        <v>-0.21089239856189004</v>
      </c>
      <c r="F19" s="6">
        <f t="shared" si="0"/>
        <v>0.21089239856189004</v>
      </c>
      <c r="G19" s="6"/>
      <c r="H19" s="5">
        <v>56.259748539999997</v>
      </c>
      <c r="I19" s="5">
        <f t="shared" si="2"/>
        <v>-0.27760980303030303</v>
      </c>
      <c r="J19" s="6">
        <f t="shared" si="3"/>
        <v>0.27760980303030303</v>
      </c>
    </row>
    <row r="20" spans="1:10" x14ac:dyDescent="0.35">
      <c r="A20" s="4">
        <v>43908</v>
      </c>
      <c r="B20" s="5">
        <v>60.84</v>
      </c>
      <c r="C20" s="3"/>
      <c r="D20" s="5">
        <v>61.608899999999998</v>
      </c>
      <c r="E20" s="5">
        <f t="shared" si="1"/>
        <v>1.2638067061143902E-2</v>
      </c>
      <c r="F20" s="6">
        <f t="shared" si="0"/>
        <v>1.2638067061143902E-2</v>
      </c>
      <c r="G20" s="6"/>
      <c r="H20" s="5">
        <v>66.438729230000007</v>
      </c>
      <c r="I20" s="5">
        <f t="shared" si="2"/>
        <v>9.2023820348455021E-2</v>
      </c>
      <c r="J20" s="6">
        <f t="shared" si="3"/>
        <v>9.2023820348455021E-2</v>
      </c>
    </row>
    <row r="21" spans="1:10" x14ac:dyDescent="0.35">
      <c r="A21" s="4">
        <v>43909</v>
      </c>
      <c r="B21" s="5">
        <v>49.76</v>
      </c>
      <c r="C21" s="3"/>
      <c r="D21" s="5">
        <v>61.762599999999999</v>
      </c>
      <c r="E21" s="5">
        <f t="shared" si="1"/>
        <v>0.24120980707395501</v>
      </c>
      <c r="F21" s="6">
        <f t="shared" si="0"/>
        <v>0.24120980707395501</v>
      </c>
      <c r="G21" s="6"/>
      <c r="H21" s="5">
        <v>68.288136370000004</v>
      </c>
      <c r="I21" s="5">
        <f t="shared" si="2"/>
        <v>0.37235000743569147</v>
      </c>
      <c r="J21" s="6">
        <f t="shared" si="3"/>
        <v>0.37235000743569147</v>
      </c>
    </row>
    <row r="22" spans="1:10" x14ac:dyDescent="0.35">
      <c r="A22" s="4">
        <v>43910</v>
      </c>
      <c r="B22" s="5">
        <v>58.63</v>
      </c>
      <c r="C22" s="3"/>
      <c r="D22" s="5">
        <v>61.916600000000003</v>
      </c>
      <c r="E22" s="5">
        <f t="shared" si="1"/>
        <v>5.6056626300528739E-2</v>
      </c>
      <c r="F22" s="6">
        <f t="shared" si="0"/>
        <v>5.6056626300528739E-2</v>
      </c>
      <c r="G22" s="6"/>
      <c r="H22" s="5">
        <v>73.282326620000006</v>
      </c>
      <c r="I22" s="5">
        <f t="shared" si="2"/>
        <v>0.24991176223776229</v>
      </c>
      <c r="J22" s="6">
        <f t="shared" si="3"/>
        <v>0.24991176223776229</v>
      </c>
    </row>
    <row r="23" spans="1:10" x14ac:dyDescent="0.35">
      <c r="A23" s="4">
        <v>43911</v>
      </c>
      <c r="B23" s="5">
        <v>60.3</v>
      </c>
      <c r="C23" s="3"/>
      <c r="D23" s="5">
        <v>62.071100000000001</v>
      </c>
      <c r="E23" s="5">
        <f t="shared" si="1"/>
        <v>2.9371475953565575E-2</v>
      </c>
      <c r="F23" s="6">
        <f t="shared" si="0"/>
        <v>2.9371475953565575E-2</v>
      </c>
      <c r="G23" s="6"/>
      <c r="H23" s="5">
        <v>64.081585750000002</v>
      </c>
      <c r="I23" s="5">
        <f t="shared" si="2"/>
        <v>6.2712864842454474E-2</v>
      </c>
      <c r="J23" s="6">
        <f t="shared" si="3"/>
        <v>6.2712864842454474E-2</v>
      </c>
    </row>
    <row r="24" spans="1:10" x14ac:dyDescent="0.35">
      <c r="A24" s="4">
        <v>43912</v>
      </c>
      <c r="B24" s="5">
        <v>47.14</v>
      </c>
      <c r="C24" s="3"/>
      <c r="D24" s="5">
        <v>62.225900000000003</v>
      </c>
      <c r="E24" s="5">
        <f t="shared" si="1"/>
        <v>0.32002333474756051</v>
      </c>
      <c r="F24" s="6">
        <f t="shared" si="0"/>
        <v>0.32002333474756051</v>
      </c>
      <c r="G24" s="6"/>
      <c r="H24" s="5">
        <v>65.400902209999998</v>
      </c>
      <c r="I24" s="5">
        <f t="shared" si="2"/>
        <v>0.38737594845142126</v>
      </c>
      <c r="J24" s="6">
        <f t="shared" si="3"/>
        <v>0.38737594845142126</v>
      </c>
    </row>
    <row r="25" spans="1:10" x14ac:dyDescent="0.35">
      <c r="A25" s="4">
        <v>43913</v>
      </c>
      <c r="B25" s="5">
        <v>65.09</v>
      </c>
      <c r="C25" s="3"/>
      <c r="D25" s="5">
        <v>62.381100000000004</v>
      </c>
      <c r="E25" s="5">
        <f t="shared" si="1"/>
        <v>-4.1617760024581348E-2</v>
      </c>
      <c r="F25" s="6">
        <f t="shared" si="0"/>
        <v>4.1617760024581348E-2</v>
      </c>
      <c r="G25" s="6"/>
      <c r="H25" s="5">
        <v>60.489448410000001</v>
      </c>
      <c r="I25" s="5">
        <f t="shared" si="2"/>
        <v>-7.067985235827319E-2</v>
      </c>
      <c r="J25" s="6">
        <f t="shared" si="3"/>
        <v>7.067985235827319E-2</v>
      </c>
    </row>
    <row r="26" spans="1:10" x14ac:dyDescent="0.35">
      <c r="A26" s="4">
        <v>43914</v>
      </c>
      <c r="B26" s="5">
        <v>60.18</v>
      </c>
      <c r="C26" s="3"/>
      <c r="D26" s="5">
        <v>62.5366</v>
      </c>
      <c r="E26" s="5">
        <f t="shared" si="1"/>
        <v>3.9159189099368566E-2</v>
      </c>
      <c r="F26" s="6">
        <f t="shared" si="0"/>
        <v>3.9159189099368566E-2</v>
      </c>
      <c r="G26" s="6"/>
      <c r="H26" s="5">
        <v>57.188084379999999</v>
      </c>
      <c r="I26" s="5">
        <f t="shared" si="2"/>
        <v>-4.9716111997341314E-2</v>
      </c>
      <c r="J26" s="6">
        <f t="shared" si="3"/>
        <v>4.9716111997341314E-2</v>
      </c>
    </row>
    <row r="27" spans="1:10" x14ac:dyDescent="0.35">
      <c r="A27" s="4">
        <v>43915</v>
      </c>
      <c r="B27" s="5">
        <v>64.3</v>
      </c>
      <c r="C27" s="3"/>
      <c r="D27" s="5">
        <v>62.692599999999999</v>
      </c>
      <c r="E27" s="5">
        <f t="shared" si="1"/>
        <v>-2.4998444790046634E-2</v>
      </c>
      <c r="F27" s="6">
        <f t="shared" si="0"/>
        <v>2.4998444790046634E-2</v>
      </c>
      <c r="G27" s="6"/>
      <c r="H27" s="5">
        <v>73.085840149999996</v>
      </c>
      <c r="I27" s="5">
        <f t="shared" si="2"/>
        <v>0.13663826049766717</v>
      </c>
      <c r="J27" s="6">
        <f t="shared" si="3"/>
        <v>0.13663826049766717</v>
      </c>
    </row>
    <row r="28" spans="1:10" x14ac:dyDescent="0.35">
      <c r="A28" s="4">
        <v>43916</v>
      </c>
      <c r="B28" s="5">
        <v>74.77</v>
      </c>
      <c r="C28" s="3"/>
      <c r="D28" s="5">
        <v>62.848999999999997</v>
      </c>
      <c r="E28" s="5">
        <f t="shared" si="1"/>
        <v>-0.15943560251437741</v>
      </c>
      <c r="F28" s="6">
        <f t="shared" si="0"/>
        <v>0.15943560251437741</v>
      </c>
      <c r="G28" s="6"/>
      <c r="H28" s="5">
        <v>60.932509889999999</v>
      </c>
      <c r="I28" s="5">
        <f t="shared" si="2"/>
        <v>-0.18506740818510095</v>
      </c>
      <c r="J28" s="6">
        <f t="shared" si="3"/>
        <v>0.18506740818510095</v>
      </c>
    </row>
    <row r="29" spans="1:10" x14ac:dyDescent="0.35">
      <c r="A29" s="4">
        <v>43917</v>
      </c>
      <c r="B29" s="5">
        <v>81.78</v>
      </c>
      <c r="C29" s="3"/>
      <c r="D29" s="5">
        <v>63.005699999999997</v>
      </c>
      <c r="E29" s="5">
        <f t="shared" si="1"/>
        <v>-0.22957079970652974</v>
      </c>
      <c r="F29" s="6">
        <f t="shared" si="0"/>
        <v>0.22957079970652974</v>
      </c>
      <c r="G29" s="6"/>
      <c r="H29" s="5">
        <v>79.701738719999994</v>
      </c>
      <c r="I29" s="5">
        <f t="shared" si="2"/>
        <v>-2.541283052090984E-2</v>
      </c>
      <c r="J29" s="6">
        <f>ABS((B29-H29)/B29)</f>
        <v>2.541283052090984E-2</v>
      </c>
    </row>
    <row r="30" spans="1:10" x14ac:dyDescent="0.35">
      <c r="A30" s="4">
        <v>43918</v>
      </c>
      <c r="B30" s="5">
        <v>70.31</v>
      </c>
      <c r="C30" s="3"/>
      <c r="D30" s="5">
        <v>63.162799999999997</v>
      </c>
      <c r="E30" s="5">
        <f t="shared" si="1"/>
        <v>-0.10165268098421285</v>
      </c>
      <c r="F30" s="6">
        <f t="shared" si="0"/>
        <v>0.10165268098421285</v>
      </c>
      <c r="G30" s="6"/>
      <c r="H30" s="5">
        <v>70.056137390000004</v>
      </c>
      <c r="I30" s="5">
        <f t="shared" si="2"/>
        <v>-3.6106188308917472E-3</v>
      </c>
      <c r="J30" s="6">
        <f t="shared" si="3"/>
        <v>3.6106188308917472E-3</v>
      </c>
    </row>
    <row r="31" spans="1:10" x14ac:dyDescent="0.35">
      <c r="A31" s="4">
        <v>43919</v>
      </c>
      <c r="B31" s="5">
        <v>46.77</v>
      </c>
      <c r="C31" s="3"/>
      <c r="D31" s="5">
        <v>63.320399999999999</v>
      </c>
      <c r="E31" s="5">
        <f t="shared" si="1"/>
        <v>0.35386786401539438</v>
      </c>
      <c r="F31" s="6">
        <f t="shared" si="0"/>
        <v>0.35386786401539438</v>
      </c>
      <c r="G31" s="6"/>
      <c r="H31" s="5">
        <v>77.005077130000004</v>
      </c>
      <c r="I31" s="5">
        <f t="shared" si="2"/>
        <v>0.64646305601881549</v>
      </c>
      <c r="J31" s="6">
        <f t="shared" si="3"/>
        <v>0.64646305601881549</v>
      </c>
    </row>
    <row r="32" spans="1:10" x14ac:dyDescent="0.35">
      <c r="A32" s="4">
        <v>43920</v>
      </c>
      <c r="B32" s="3">
        <v>69.63</v>
      </c>
      <c r="C32" s="3"/>
      <c r="D32" s="5">
        <v>63.478299999999997</v>
      </c>
      <c r="E32" s="5">
        <f t="shared" ref="E32:E33" si="4">(D32-B32)/B32</f>
        <v>-8.834841304035615E-2</v>
      </c>
      <c r="F32" s="6">
        <f t="shared" ref="F32:F33" si="5">ABS((B32-D32)/B32)</f>
        <v>8.834841304035615E-2</v>
      </c>
      <c r="G32" s="6"/>
      <c r="H32" s="5">
        <v>65.572113580000007</v>
      </c>
      <c r="I32" s="5">
        <f t="shared" ref="I32:I33" si="6">(H32-B32)/B32</f>
        <v>-5.8277846043371946E-2</v>
      </c>
      <c r="J32" s="6">
        <f t="shared" ref="J32:J33" si="7">ABS((B32-H32)/B32)</f>
        <v>5.8277846043371946E-2</v>
      </c>
    </row>
    <row r="33" spans="1:10" x14ac:dyDescent="0.35">
      <c r="A33" s="4">
        <v>43921</v>
      </c>
      <c r="B33" s="3">
        <v>36.64</v>
      </c>
      <c r="C33" s="3"/>
      <c r="D33" s="5">
        <v>63.636600000000001</v>
      </c>
      <c r="E33" s="5">
        <f t="shared" si="4"/>
        <v>0.736806768558952</v>
      </c>
      <c r="F33" s="6">
        <f t="shared" si="5"/>
        <v>0.736806768558952</v>
      </c>
      <c r="G33" s="6"/>
      <c r="H33" s="5">
        <v>55.458563570000003</v>
      </c>
      <c r="I33" s="5">
        <f t="shared" si="6"/>
        <v>0.51360708433406121</v>
      </c>
      <c r="J33" s="6">
        <f t="shared" si="7"/>
        <v>0.51360708433406121</v>
      </c>
    </row>
    <row r="34" spans="1:10" x14ac:dyDescent="0.35">
      <c r="A34" s="3"/>
      <c r="B34" s="3"/>
      <c r="C34" s="3"/>
      <c r="D34" s="3"/>
      <c r="E34" s="3"/>
      <c r="F34" s="5">
        <f>SUM(F3:F33)</f>
        <v>6.5927580042655549</v>
      </c>
      <c r="G34" s="5"/>
      <c r="H34" s="3"/>
      <c r="I34" s="3"/>
      <c r="J34" s="5">
        <f>SUM(J3:J33)</f>
        <v>6.5337861452834085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21.266961304082436</v>
      </c>
      <c r="G36" s="5"/>
      <c r="H36" s="3"/>
      <c r="I36" s="3" t="s">
        <v>4</v>
      </c>
      <c r="J36" s="5">
        <f>(J34/J35)*100</f>
        <v>21.076729500914222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7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0.52</v>
      </c>
      <c r="C3" s="3"/>
      <c r="D3" s="5">
        <v>0.71530000000000005</v>
      </c>
      <c r="E3" s="5">
        <f>(D3-B3)/B3</f>
        <v>0.37557692307692314</v>
      </c>
      <c r="F3" s="6">
        <f t="shared" ref="F3:F31" si="0">ABS((B3-D3)/B3)</f>
        <v>0.37557692307692314</v>
      </c>
      <c r="G3" s="6"/>
      <c r="H3" s="5">
        <v>0.52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0.57999999999999996</v>
      </c>
      <c r="C4" s="3"/>
      <c r="D4" s="5">
        <v>0.70579999999999998</v>
      </c>
      <c r="E4" s="5">
        <f t="shared" ref="E4:E31" si="1">(D4-B4)/B4</f>
        <v>0.21689655172413799</v>
      </c>
      <c r="F4" s="6">
        <f t="shared" si="0"/>
        <v>0.21689655172413799</v>
      </c>
      <c r="G4" s="6"/>
      <c r="H4" s="5">
        <v>0.53600950000000003</v>
      </c>
      <c r="I4" s="5">
        <f t="shared" ref="I4:I31" si="2">(H4-B4)/B4</f>
        <v>-7.5845689655172299E-2</v>
      </c>
      <c r="J4" s="6">
        <f t="shared" ref="J4:J31" si="3">ABS((B4-H4)/B4)</f>
        <v>7.5845689655172299E-2</v>
      </c>
    </row>
    <row r="5" spans="1:10" x14ac:dyDescent="0.35">
      <c r="A5" s="4">
        <v>43893</v>
      </c>
      <c r="B5" s="5">
        <v>0.59</v>
      </c>
      <c r="C5" s="3"/>
      <c r="D5" s="5">
        <v>0.69650000000000001</v>
      </c>
      <c r="E5" s="5">
        <f t="shared" si="1"/>
        <v>0.18050847457627126</v>
      </c>
      <c r="F5" s="6">
        <f t="shared" si="0"/>
        <v>0.18050847457627126</v>
      </c>
      <c r="G5" s="6"/>
      <c r="H5" s="5">
        <v>0.59194837199999994</v>
      </c>
      <c r="I5" s="5">
        <f t="shared" si="2"/>
        <v>3.302325423728773E-3</v>
      </c>
      <c r="J5" s="6">
        <f t="shared" si="3"/>
        <v>3.302325423728773E-3</v>
      </c>
    </row>
    <row r="6" spans="1:10" x14ac:dyDescent="0.35">
      <c r="A6" s="4">
        <v>43894</v>
      </c>
      <c r="B6" s="5">
        <v>0.6</v>
      </c>
      <c r="C6" s="3"/>
      <c r="D6" s="5">
        <v>0.68720000000000003</v>
      </c>
      <c r="E6" s="5">
        <f t="shared" si="1"/>
        <v>0.14533333333333343</v>
      </c>
      <c r="F6" s="6">
        <f t="shared" si="0"/>
        <v>0.14533333333333343</v>
      </c>
      <c r="G6" s="6"/>
      <c r="H6" s="5">
        <v>0.57891247999999995</v>
      </c>
      <c r="I6" s="5">
        <f t="shared" si="2"/>
        <v>-3.5145866666666713E-2</v>
      </c>
      <c r="J6" s="6">
        <f t="shared" si="3"/>
        <v>3.5145866666666713E-2</v>
      </c>
    </row>
    <row r="7" spans="1:10" x14ac:dyDescent="0.35">
      <c r="A7" s="4">
        <v>43895</v>
      </c>
      <c r="B7" s="5">
        <v>0.6</v>
      </c>
      <c r="C7" s="3"/>
      <c r="D7" s="5">
        <v>0.67810000000000004</v>
      </c>
      <c r="E7" s="5">
        <f t="shared" si="1"/>
        <v>0.13016666666666676</v>
      </c>
      <c r="F7" s="6">
        <f t="shared" si="0"/>
        <v>0.13016666666666676</v>
      </c>
      <c r="G7" s="6"/>
      <c r="H7" s="5">
        <v>0.60142963400000005</v>
      </c>
      <c r="I7" s="5">
        <f t="shared" si="2"/>
        <v>2.3827233333334474E-3</v>
      </c>
      <c r="J7" s="6">
        <f t="shared" si="3"/>
        <v>2.3827233333334474E-3</v>
      </c>
    </row>
    <row r="8" spans="1:10" x14ac:dyDescent="0.35">
      <c r="A8" s="4">
        <v>43896</v>
      </c>
      <c r="B8" s="5">
        <v>0.55000000000000004</v>
      </c>
      <c r="C8" s="3"/>
      <c r="D8" s="5">
        <v>0.66920000000000002</v>
      </c>
      <c r="E8" s="5">
        <f t="shared" si="1"/>
        <v>0.21672727272727266</v>
      </c>
      <c r="F8" s="6">
        <f t="shared" si="0"/>
        <v>0.21672727272727266</v>
      </c>
      <c r="G8" s="6"/>
      <c r="H8" s="5">
        <v>0.63284027700000001</v>
      </c>
      <c r="I8" s="5">
        <f t="shared" si="2"/>
        <v>0.15061868545454538</v>
      </c>
      <c r="J8" s="6">
        <f t="shared" si="3"/>
        <v>0.15061868545454538</v>
      </c>
    </row>
    <row r="9" spans="1:10" x14ac:dyDescent="0.35">
      <c r="A9" s="4">
        <v>43897</v>
      </c>
      <c r="B9" s="5">
        <v>0.56999999999999995</v>
      </c>
      <c r="C9" s="3"/>
      <c r="D9" s="5">
        <v>0.6603</v>
      </c>
      <c r="E9" s="5">
        <f t="shared" si="1"/>
        <v>0.15842105263157905</v>
      </c>
      <c r="F9" s="6">
        <f t="shared" si="0"/>
        <v>0.15842105263157905</v>
      </c>
      <c r="G9" s="6"/>
      <c r="H9" s="5">
        <v>0.61548703299999996</v>
      </c>
      <c r="I9" s="5">
        <f t="shared" si="2"/>
        <v>7.9801812280701781E-2</v>
      </c>
      <c r="J9" s="6">
        <f t="shared" si="3"/>
        <v>7.9801812280701781E-2</v>
      </c>
    </row>
    <row r="10" spans="1:10" x14ac:dyDescent="0.35">
      <c r="A10" s="4">
        <v>43898</v>
      </c>
      <c r="B10" s="5">
        <v>0.56000000000000005</v>
      </c>
      <c r="C10" s="3"/>
      <c r="D10" s="5">
        <v>0.65159999999999996</v>
      </c>
      <c r="E10" s="5">
        <f t="shared" si="1"/>
        <v>0.1635714285714284</v>
      </c>
      <c r="F10" s="6">
        <f t="shared" si="0"/>
        <v>0.1635714285714284</v>
      </c>
      <c r="G10" s="6"/>
      <c r="H10" s="5">
        <v>0.672186108</v>
      </c>
      <c r="I10" s="5">
        <f t="shared" si="2"/>
        <v>0.2003323357142856</v>
      </c>
      <c r="J10" s="6">
        <f t="shared" si="3"/>
        <v>0.2003323357142856</v>
      </c>
    </row>
    <row r="11" spans="1:10" x14ac:dyDescent="0.35">
      <c r="A11" s="4">
        <v>43899</v>
      </c>
      <c r="B11" s="5">
        <v>0.57999999999999996</v>
      </c>
      <c r="C11" s="3"/>
      <c r="D11" s="5">
        <v>0.64290000000000003</v>
      </c>
      <c r="E11" s="5">
        <f t="shared" si="1"/>
        <v>0.10844827586206909</v>
      </c>
      <c r="F11" s="6">
        <f t="shared" si="0"/>
        <v>0.10844827586206909</v>
      </c>
      <c r="G11" s="6"/>
      <c r="H11" s="5">
        <v>0.78308742899999995</v>
      </c>
      <c r="I11" s="5">
        <f t="shared" si="2"/>
        <v>0.3501507396551724</v>
      </c>
      <c r="J11" s="6">
        <f t="shared" si="3"/>
        <v>0.3501507396551724</v>
      </c>
    </row>
    <row r="12" spans="1:10" x14ac:dyDescent="0.35">
      <c r="A12" s="4">
        <v>43900</v>
      </c>
      <c r="B12" s="5">
        <v>0.87</v>
      </c>
      <c r="C12" s="3"/>
      <c r="D12" s="5">
        <v>0.63439999999999996</v>
      </c>
      <c r="E12" s="5">
        <f t="shared" si="1"/>
        <v>-0.27080459770114945</v>
      </c>
      <c r="F12" s="6">
        <f t="shared" si="0"/>
        <v>0.27080459770114945</v>
      </c>
      <c r="G12" s="6"/>
      <c r="H12" s="5">
        <v>0.87985472899999995</v>
      </c>
      <c r="I12" s="5">
        <f t="shared" si="2"/>
        <v>1.1327274712643621E-2</v>
      </c>
      <c r="J12" s="6">
        <f t="shared" si="3"/>
        <v>1.1327274712643621E-2</v>
      </c>
    </row>
    <row r="13" spans="1:10" x14ac:dyDescent="0.35">
      <c r="A13" s="4">
        <v>43901</v>
      </c>
      <c r="B13" s="5">
        <v>0.64</v>
      </c>
      <c r="C13" s="3"/>
      <c r="D13" s="5">
        <v>0.626</v>
      </c>
      <c r="E13" s="5">
        <f t="shared" si="1"/>
        <v>-2.1875000000000019E-2</v>
      </c>
      <c r="F13" s="6">
        <f t="shared" si="0"/>
        <v>2.1875000000000019E-2</v>
      </c>
      <c r="G13" s="6"/>
      <c r="H13" s="5">
        <v>0.84004825800000005</v>
      </c>
      <c r="I13" s="5">
        <f t="shared" si="2"/>
        <v>0.31257540312500004</v>
      </c>
      <c r="J13" s="6">
        <f t="shared" si="3"/>
        <v>0.31257540312500004</v>
      </c>
    </row>
    <row r="14" spans="1:10" x14ac:dyDescent="0.35">
      <c r="A14" s="4">
        <v>43902</v>
      </c>
      <c r="B14" s="5">
        <v>0.66</v>
      </c>
      <c r="C14" s="3"/>
      <c r="D14" s="5">
        <v>0.61770000000000003</v>
      </c>
      <c r="E14" s="5">
        <f t="shared" si="1"/>
        <v>-6.4090909090909101E-2</v>
      </c>
      <c r="F14" s="6">
        <f t="shared" si="0"/>
        <v>6.4090909090909101E-2</v>
      </c>
      <c r="G14" s="6"/>
      <c r="H14" s="5">
        <v>0.75436736299999996</v>
      </c>
      <c r="I14" s="5">
        <f t="shared" si="2"/>
        <v>0.14298085303030292</v>
      </c>
      <c r="J14" s="6">
        <f t="shared" si="3"/>
        <v>0.14298085303030292</v>
      </c>
    </row>
    <row r="15" spans="1:10" x14ac:dyDescent="0.35">
      <c r="A15" s="4">
        <v>43903</v>
      </c>
      <c r="B15" s="5">
        <v>0.61</v>
      </c>
      <c r="C15" s="3"/>
      <c r="D15" s="5">
        <v>0.60950000000000004</v>
      </c>
      <c r="E15" s="5">
        <f t="shared" si="1"/>
        <v>-8.1967213114745078E-4</v>
      </c>
      <c r="F15" s="6">
        <f t="shared" si="0"/>
        <v>8.1967213114745078E-4</v>
      </c>
      <c r="G15" s="6"/>
      <c r="H15" s="5">
        <v>0.80368882900000005</v>
      </c>
      <c r="I15" s="5">
        <f t="shared" si="2"/>
        <v>0.31752267049180338</v>
      </c>
      <c r="J15" s="6">
        <f t="shared" si="3"/>
        <v>0.31752267049180338</v>
      </c>
    </row>
    <row r="16" spans="1:10" x14ac:dyDescent="0.35">
      <c r="A16" s="4">
        <v>43904</v>
      </c>
      <c r="B16" s="5">
        <v>0.64</v>
      </c>
      <c r="C16" s="3"/>
      <c r="D16" s="5">
        <v>0.60150000000000003</v>
      </c>
      <c r="E16" s="5">
        <f t="shared" si="1"/>
        <v>-6.0156249999999967E-2</v>
      </c>
      <c r="F16" s="6">
        <f t="shared" si="0"/>
        <v>6.0156249999999967E-2</v>
      </c>
      <c r="G16" s="6"/>
      <c r="H16" s="5">
        <v>0.53186427599999997</v>
      </c>
      <c r="I16" s="5">
        <f t="shared" si="2"/>
        <v>-0.16896206875000006</v>
      </c>
      <c r="J16" s="6">
        <f t="shared" si="3"/>
        <v>0.16896206875000006</v>
      </c>
    </row>
    <row r="17" spans="1:10" x14ac:dyDescent="0.35">
      <c r="A17" s="4">
        <v>43905</v>
      </c>
      <c r="B17" s="5">
        <v>0.59</v>
      </c>
      <c r="C17" s="3"/>
      <c r="D17" s="5">
        <v>0.59350000000000003</v>
      </c>
      <c r="E17" s="5">
        <f t="shared" si="1"/>
        <v>5.9322033898306084E-3</v>
      </c>
      <c r="F17" s="6">
        <f t="shared" si="0"/>
        <v>5.9322033898306084E-3</v>
      </c>
      <c r="G17" s="6"/>
      <c r="H17" s="5">
        <v>0.459779404</v>
      </c>
      <c r="I17" s="5">
        <f t="shared" si="2"/>
        <v>-0.22071287457627115</v>
      </c>
      <c r="J17" s="6">
        <f t="shared" si="3"/>
        <v>0.22071287457627115</v>
      </c>
    </row>
    <row r="18" spans="1:10" x14ac:dyDescent="0.35">
      <c r="A18" s="4">
        <v>43906</v>
      </c>
      <c r="B18" s="5">
        <v>0.64</v>
      </c>
      <c r="C18" s="3"/>
      <c r="D18" s="5">
        <v>0.5857</v>
      </c>
      <c r="E18" s="5">
        <f t="shared" si="1"/>
        <v>-8.4843750000000023E-2</v>
      </c>
      <c r="F18" s="6">
        <f t="shared" si="0"/>
        <v>8.4843750000000023E-2</v>
      </c>
      <c r="G18" s="6"/>
      <c r="H18" s="5">
        <v>0.50112208000000003</v>
      </c>
      <c r="I18" s="5">
        <f t="shared" si="2"/>
        <v>-0.21699674999999999</v>
      </c>
      <c r="J18" s="6">
        <f t="shared" si="3"/>
        <v>0.21699674999999999</v>
      </c>
    </row>
    <row r="19" spans="1:10" x14ac:dyDescent="0.35">
      <c r="A19" s="4">
        <v>43907</v>
      </c>
      <c r="B19" s="5">
        <v>0.66</v>
      </c>
      <c r="C19" s="3"/>
      <c r="D19" s="5">
        <v>0.57789999999999997</v>
      </c>
      <c r="E19" s="5">
        <f t="shared" si="1"/>
        <v>-0.12439393939393949</v>
      </c>
      <c r="F19" s="6">
        <f t="shared" si="0"/>
        <v>0.12439393939393949</v>
      </c>
      <c r="G19" s="6"/>
      <c r="H19" s="5">
        <v>0.51330641700000001</v>
      </c>
      <c r="I19" s="5">
        <f t="shared" si="2"/>
        <v>-0.22226300454545456</v>
      </c>
      <c r="J19" s="6">
        <f t="shared" si="3"/>
        <v>0.22226300454545456</v>
      </c>
    </row>
    <row r="20" spans="1:10" x14ac:dyDescent="0.35">
      <c r="A20" s="4">
        <v>43908</v>
      </c>
      <c r="B20" s="5">
        <v>0.63</v>
      </c>
      <c r="C20" s="3"/>
      <c r="D20" s="5">
        <v>0.57020000000000004</v>
      </c>
      <c r="E20" s="5">
        <f t="shared" si="1"/>
        <v>-9.4920634920634864E-2</v>
      </c>
      <c r="F20" s="6">
        <f t="shared" si="0"/>
        <v>9.4920634920634864E-2</v>
      </c>
      <c r="G20" s="6"/>
      <c r="H20" s="5">
        <v>0.53709972299999997</v>
      </c>
      <c r="I20" s="5">
        <f t="shared" si="2"/>
        <v>-0.1474607571428572</v>
      </c>
      <c r="J20" s="6">
        <f t="shared" si="3"/>
        <v>0.1474607571428572</v>
      </c>
    </row>
    <row r="21" spans="1:10" x14ac:dyDescent="0.35">
      <c r="A21" s="4">
        <v>43909</v>
      </c>
      <c r="B21" s="5">
        <v>0.67</v>
      </c>
      <c r="C21" s="3"/>
      <c r="D21" s="5">
        <v>0.56269999999999998</v>
      </c>
      <c r="E21" s="5">
        <f t="shared" si="1"/>
        <v>-0.16014925373134337</v>
      </c>
      <c r="F21" s="6">
        <f t="shared" si="0"/>
        <v>0.16014925373134337</v>
      </c>
      <c r="G21" s="6"/>
      <c r="H21" s="5">
        <v>0.60162874200000005</v>
      </c>
      <c r="I21" s="5">
        <f t="shared" si="2"/>
        <v>-0.10204665373134326</v>
      </c>
      <c r="J21" s="6">
        <f t="shared" si="3"/>
        <v>0.10204665373134326</v>
      </c>
    </row>
    <row r="22" spans="1:10" x14ac:dyDescent="0.35">
      <c r="A22" s="4">
        <v>43910</v>
      </c>
      <c r="B22" s="5">
        <v>0.64</v>
      </c>
      <c r="C22" s="3"/>
      <c r="D22" s="5">
        <v>0.55520000000000003</v>
      </c>
      <c r="E22" s="5">
        <f t="shared" si="1"/>
        <v>-0.13249999999999998</v>
      </c>
      <c r="F22" s="6">
        <f t="shared" si="0"/>
        <v>0.13249999999999998</v>
      </c>
      <c r="G22" s="6"/>
      <c r="H22" s="5">
        <v>0.60016092099999996</v>
      </c>
      <c r="I22" s="5">
        <f t="shared" si="2"/>
        <v>-6.2248560937500086E-2</v>
      </c>
      <c r="J22" s="6">
        <f t="shared" si="3"/>
        <v>6.2248560937500086E-2</v>
      </c>
    </row>
    <row r="23" spans="1:10" x14ac:dyDescent="0.35">
      <c r="A23" s="4">
        <v>43911</v>
      </c>
      <c r="B23" s="5">
        <v>0.57999999999999996</v>
      </c>
      <c r="C23" s="3"/>
      <c r="D23" s="5">
        <v>0.54790000000000005</v>
      </c>
      <c r="E23" s="5">
        <f t="shared" si="1"/>
        <v>-5.5344827586206742E-2</v>
      </c>
      <c r="F23" s="6">
        <f t="shared" si="0"/>
        <v>5.5344827586206742E-2</v>
      </c>
      <c r="G23" s="6"/>
      <c r="H23" s="5">
        <v>0.63915882800000001</v>
      </c>
      <c r="I23" s="5">
        <f t="shared" si="2"/>
        <v>0.10199797931034492</v>
      </c>
      <c r="J23" s="6">
        <f t="shared" si="3"/>
        <v>0.10199797931034492</v>
      </c>
    </row>
    <row r="24" spans="1:10" x14ac:dyDescent="0.35">
      <c r="A24" s="4">
        <v>43912</v>
      </c>
      <c r="B24" s="5">
        <v>0.61</v>
      </c>
      <c r="C24" s="3"/>
      <c r="D24" s="5">
        <v>0.54059999999999997</v>
      </c>
      <c r="E24" s="5">
        <f t="shared" si="1"/>
        <v>-0.11377049180327872</v>
      </c>
      <c r="F24" s="6">
        <f t="shared" si="0"/>
        <v>0.11377049180327872</v>
      </c>
      <c r="G24" s="6"/>
      <c r="H24" s="5">
        <v>0.68575447499999997</v>
      </c>
      <c r="I24" s="5">
        <f t="shared" si="2"/>
        <v>0.12418766393442621</v>
      </c>
      <c r="J24" s="6">
        <f t="shared" si="3"/>
        <v>0.12418766393442621</v>
      </c>
    </row>
    <row r="25" spans="1:10" x14ac:dyDescent="0.35">
      <c r="A25" s="4">
        <v>43913</v>
      </c>
      <c r="B25" s="5">
        <v>0.66</v>
      </c>
      <c r="C25" s="3"/>
      <c r="D25" s="5">
        <v>0.53349999999999997</v>
      </c>
      <c r="E25" s="5">
        <f t="shared" si="1"/>
        <v>-0.19166666666666674</v>
      </c>
      <c r="F25" s="6">
        <f t="shared" si="0"/>
        <v>0.19166666666666674</v>
      </c>
      <c r="G25" s="6"/>
      <c r="H25" s="5">
        <v>0.69061863999999995</v>
      </c>
      <c r="I25" s="5">
        <f t="shared" si="2"/>
        <v>4.6391878787878663E-2</v>
      </c>
      <c r="J25" s="6">
        <f t="shared" si="3"/>
        <v>4.6391878787878663E-2</v>
      </c>
    </row>
    <row r="26" spans="1:10" x14ac:dyDescent="0.35">
      <c r="A26" s="4">
        <v>43914</v>
      </c>
      <c r="B26" s="5">
        <v>0.67</v>
      </c>
      <c r="C26" s="3"/>
      <c r="D26" s="5">
        <v>0.52639999999999998</v>
      </c>
      <c r="E26" s="5">
        <f t="shared" si="1"/>
        <v>-0.21432835820895529</v>
      </c>
      <c r="F26" s="6">
        <f t="shared" si="0"/>
        <v>0.21432835820895529</v>
      </c>
      <c r="G26" s="6"/>
      <c r="H26" s="5">
        <v>0.71992033700000002</v>
      </c>
      <c r="I26" s="5">
        <f t="shared" si="2"/>
        <v>7.4507965671641765E-2</v>
      </c>
      <c r="J26" s="6">
        <f t="shared" si="3"/>
        <v>7.4507965671641765E-2</v>
      </c>
    </row>
    <row r="27" spans="1:10" x14ac:dyDescent="0.35">
      <c r="A27" s="4">
        <v>43915</v>
      </c>
      <c r="B27" s="5">
        <v>0.67</v>
      </c>
      <c r="C27" s="3"/>
      <c r="D27" s="5">
        <v>0.51939999999999997</v>
      </c>
      <c r="E27" s="5">
        <f t="shared" si="1"/>
        <v>-0.22477611940298517</v>
      </c>
      <c r="F27" s="6">
        <f t="shared" si="0"/>
        <v>0.22477611940298517</v>
      </c>
      <c r="G27" s="6"/>
      <c r="H27" s="5">
        <v>0.77350647900000002</v>
      </c>
      <c r="I27" s="5">
        <f t="shared" si="2"/>
        <v>0.1544872820895522</v>
      </c>
      <c r="J27" s="6">
        <f t="shared" si="3"/>
        <v>0.1544872820895522</v>
      </c>
    </row>
    <row r="28" spans="1:10" x14ac:dyDescent="0.35">
      <c r="A28" s="4">
        <v>43916</v>
      </c>
      <c r="B28" s="5">
        <v>0.68</v>
      </c>
      <c r="C28" s="3"/>
      <c r="D28" s="5">
        <v>0.51259999999999994</v>
      </c>
      <c r="E28" s="5">
        <f t="shared" si="1"/>
        <v>-0.24617647058823544</v>
      </c>
      <c r="F28" s="6">
        <f t="shared" si="0"/>
        <v>0.24617647058823544</v>
      </c>
      <c r="G28" s="6"/>
      <c r="H28" s="5">
        <v>0.85954496700000005</v>
      </c>
      <c r="I28" s="5">
        <f t="shared" si="2"/>
        <v>0.26403671617647057</v>
      </c>
      <c r="J28" s="6">
        <f t="shared" si="3"/>
        <v>0.26403671617647057</v>
      </c>
    </row>
    <row r="29" spans="1:10" x14ac:dyDescent="0.35">
      <c r="A29" s="4">
        <v>43917</v>
      </c>
      <c r="B29" s="5">
        <v>0.66</v>
      </c>
      <c r="C29" s="3"/>
      <c r="D29" s="5">
        <v>0.50580000000000003</v>
      </c>
      <c r="E29" s="5">
        <f t="shared" si="1"/>
        <v>-0.23363636363636364</v>
      </c>
      <c r="F29" s="6">
        <f t="shared" si="0"/>
        <v>0.23363636363636364</v>
      </c>
      <c r="G29" s="6"/>
      <c r="H29" s="5">
        <v>0.13173693</v>
      </c>
      <c r="I29" s="5">
        <f t="shared" si="2"/>
        <v>-0.80039859090909093</v>
      </c>
      <c r="J29" s="6">
        <f t="shared" si="3"/>
        <v>0.80039859090909093</v>
      </c>
    </row>
    <row r="30" spans="1:10" x14ac:dyDescent="0.35">
      <c r="A30" s="4">
        <v>43918</v>
      </c>
      <c r="B30" s="5">
        <v>0.63</v>
      </c>
      <c r="C30" s="3"/>
      <c r="D30" s="5">
        <v>0.49909999999999999</v>
      </c>
      <c r="E30" s="5">
        <f t="shared" si="1"/>
        <v>-0.20777777777777781</v>
      </c>
      <c r="F30" s="6">
        <f t="shared" si="0"/>
        <v>0.20777777777777781</v>
      </c>
      <c r="G30" s="6"/>
      <c r="H30" s="5">
        <v>7.1493725999999994E-2</v>
      </c>
      <c r="I30" s="5">
        <f t="shared" si="2"/>
        <v>-0.88651789523809521</v>
      </c>
      <c r="J30" s="6">
        <f t="shared" si="3"/>
        <v>0.88651789523809521</v>
      </c>
    </row>
    <row r="31" spans="1:10" x14ac:dyDescent="0.35">
      <c r="A31" s="4">
        <v>43919</v>
      </c>
      <c r="B31" s="5">
        <v>0.63</v>
      </c>
      <c r="C31" s="3"/>
      <c r="D31" s="5">
        <v>0.49249999999999999</v>
      </c>
      <c r="E31" s="5">
        <f t="shared" si="1"/>
        <v>-0.21825396825396828</v>
      </c>
      <c r="F31" s="6">
        <f t="shared" si="0"/>
        <v>0.21825396825396828</v>
      </c>
      <c r="G31" s="6"/>
      <c r="H31" s="5">
        <v>0.38141502500000002</v>
      </c>
      <c r="I31" s="5">
        <f t="shared" si="2"/>
        <v>-0.39457932539682539</v>
      </c>
      <c r="J31" s="6">
        <f t="shared" si="3"/>
        <v>0.39457932539682539</v>
      </c>
    </row>
    <row r="32" spans="1:10" x14ac:dyDescent="0.35">
      <c r="A32" s="4">
        <v>43920</v>
      </c>
      <c r="B32" s="3">
        <v>0.64</v>
      </c>
      <c r="C32" s="3"/>
      <c r="D32" s="5">
        <v>0.4859</v>
      </c>
      <c r="E32" s="5">
        <f t="shared" ref="E32:E33" si="4">(D32-B32)/B32</f>
        <v>-0.24078125000000003</v>
      </c>
      <c r="F32" s="6">
        <f t="shared" ref="F32:F33" si="5">ABS((B32-D32)/B32)</f>
        <v>0.24078125000000003</v>
      </c>
      <c r="G32" s="6"/>
      <c r="H32" s="5">
        <v>0.50563398199999998</v>
      </c>
      <c r="I32" s="5">
        <f t="shared" ref="I32:I33" si="6">(H32-B32)/B32</f>
        <v>-0.20994690312500006</v>
      </c>
      <c r="J32" s="6">
        <f t="shared" ref="J32:J33" si="7">ABS((B32-H32)/B32)</f>
        <v>0.20994690312500006</v>
      </c>
    </row>
    <row r="33" spans="1:10" x14ac:dyDescent="0.35">
      <c r="A33" s="4">
        <v>43921</v>
      </c>
      <c r="B33" s="3">
        <v>0.64</v>
      </c>
      <c r="C33" s="3"/>
      <c r="D33" s="5">
        <v>0.47949999999999998</v>
      </c>
      <c r="E33" s="5">
        <f t="shared" si="4"/>
        <v>-0.25078125000000007</v>
      </c>
      <c r="F33" s="6">
        <f t="shared" si="5"/>
        <v>0.25078125000000007</v>
      </c>
      <c r="G33" s="6"/>
      <c r="H33" s="5">
        <v>0.52009385699999999</v>
      </c>
      <c r="I33" s="5">
        <f t="shared" si="6"/>
        <v>-0.18735334843750004</v>
      </c>
      <c r="J33" s="6">
        <f t="shared" si="7"/>
        <v>0.18735334843750004</v>
      </c>
    </row>
    <row r="34" spans="1:10" x14ac:dyDescent="0.35">
      <c r="A34" s="3"/>
      <c r="B34" s="3"/>
      <c r="C34" s="3"/>
      <c r="D34" s="3"/>
      <c r="E34" s="3"/>
      <c r="F34" s="5">
        <f>SUM(F3:F33)</f>
        <v>4.913429733453075</v>
      </c>
      <c r="G34" s="5"/>
      <c r="H34" s="3"/>
      <c r="I34" s="3"/>
      <c r="J34" s="5">
        <f>SUM(J3:J33)</f>
        <v>6.0670825983036076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15.849773333719597</v>
      </c>
      <c r="G36" s="5"/>
      <c r="H36" s="3"/>
      <c r="I36" s="3" t="s">
        <v>4</v>
      </c>
      <c r="J36" s="5">
        <f>(J34/J35)*100</f>
        <v>19.571234188076154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7BF5-0B77-4D4E-821F-B619A44FE5E5}">
  <dimension ref="A1:AD40"/>
  <sheetViews>
    <sheetView workbookViewId="0">
      <selection activeCell="A35" sqref="A35:AC40"/>
    </sheetView>
  </sheetViews>
  <sheetFormatPr defaultRowHeight="14.5" x14ac:dyDescent="0.35"/>
  <cols>
    <col min="1" max="1" width="10.6328125" bestFit="1" customWidth="1"/>
    <col min="2" max="2" width="10.81640625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10.36328125" customWidth="1"/>
    <col min="13" max="13" width="0" hidden="1" customWidth="1"/>
    <col min="14" max="15" width="8.8164062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10.1796875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57" thickBot="1" x14ac:dyDescent="0.4">
      <c r="A1" s="23"/>
      <c r="B1" s="22" t="s">
        <v>2</v>
      </c>
      <c r="C1" s="23"/>
      <c r="D1" s="22" t="s">
        <v>3</v>
      </c>
      <c r="E1" s="24"/>
      <c r="F1" s="25"/>
      <c r="G1" s="25"/>
      <c r="H1" s="22" t="s">
        <v>5</v>
      </c>
      <c r="I1" s="22"/>
      <c r="J1" s="23"/>
      <c r="K1" s="23" t="s">
        <v>0</v>
      </c>
      <c r="L1" s="22" t="s">
        <v>6</v>
      </c>
      <c r="M1" s="23"/>
      <c r="N1" s="22" t="s">
        <v>3</v>
      </c>
      <c r="O1" s="24"/>
      <c r="P1" s="25"/>
      <c r="Q1" s="25"/>
      <c r="R1" s="22" t="s">
        <v>5</v>
      </c>
      <c r="S1" s="22"/>
      <c r="T1" s="23"/>
      <c r="U1" s="23" t="s">
        <v>0</v>
      </c>
      <c r="V1" s="22" t="s">
        <v>7</v>
      </c>
      <c r="W1" s="23"/>
      <c r="X1" s="22" t="s">
        <v>3</v>
      </c>
      <c r="Y1" s="24"/>
      <c r="Z1" s="25"/>
      <c r="AA1" s="25"/>
      <c r="AB1" s="22" t="s">
        <v>5</v>
      </c>
      <c r="AC1" s="22"/>
      <c r="AD1" s="23"/>
    </row>
    <row r="2" spans="1:30" ht="29" thickBot="1" x14ac:dyDescent="0.4">
      <c r="A2" s="22" t="s">
        <v>0</v>
      </c>
      <c r="B2" s="22" t="s">
        <v>13</v>
      </c>
      <c r="C2" s="22"/>
      <c r="D2" s="22" t="s">
        <v>14</v>
      </c>
      <c r="E2" s="22" t="s">
        <v>15</v>
      </c>
      <c r="F2" s="22" t="s">
        <v>16</v>
      </c>
      <c r="G2" s="22"/>
      <c r="H2" s="22" t="s">
        <v>17</v>
      </c>
      <c r="I2" s="22" t="s">
        <v>18</v>
      </c>
      <c r="J2" s="22" t="s">
        <v>19</v>
      </c>
      <c r="K2" s="22" t="s">
        <v>0</v>
      </c>
      <c r="L2" s="22" t="s">
        <v>13</v>
      </c>
      <c r="M2" s="22"/>
      <c r="N2" s="22" t="s">
        <v>14</v>
      </c>
      <c r="O2" s="22" t="s">
        <v>15</v>
      </c>
      <c r="P2" s="22" t="s">
        <v>16</v>
      </c>
      <c r="Q2" s="22"/>
      <c r="R2" s="22" t="s">
        <v>17</v>
      </c>
      <c r="S2" s="22" t="s">
        <v>18</v>
      </c>
      <c r="T2" s="22" t="s">
        <v>19</v>
      </c>
      <c r="U2" s="22" t="s">
        <v>0</v>
      </c>
      <c r="V2" s="22" t="s">
        <v>13</v>
      </c>
      <c r="W2" s="22"/>
      <c r="X2" s="22" t="s">
        <v>14</v>
      </c>
      <c r="Y2" s="22" t="s">
        <v>15</v>
      </c>
      <c r="Z2" s="22" t="s">
        <v>16</v>
      </c>
      <c r="AA2" s="22"/>
      <c r="AB2" s="22" t="s">
        <v>17</v>
      </c>
      <c r="AC2" s="22" t="s">
        <v>18</v>
      </c>
      <c r="AD2" s="22" t="s">
        <v>19</v>
      </c>
    </row>
    <row r="3" spans="1:30" x14ac:dyDescent="0.35">
      <c r="A3" s="13">
        <v>43891</v>
      </c>
      <c r="B3" s="14">
        <v>1.144551417</v>
      </c>
      <c r="C3" s="17"/>
      <c r="D3" s="14">
        <v>1.5782</v>
      </c>
      <c r="E3" s="14">
        <f>(D3-B3)/B3</f>
        <v>0.37888082314086208</v>
      </c>
      <c r="F3" s="15">
        <f t="shared" ref="F3:F33" si="0">ABS((B3-D3)/B3)</f>
        <v>0.37888082314086208</v>
      </c>
      <c r="G3" s="15"/>
      <c r="H3" s="14">
        <v>1.144551417</v>
      </c>
      <c r="I3" s="14">
        <f>(H3-B3)/B3</f>
        <v>0</v>
      </c>
      <c r="J3" s="15">
        <f>ABS((B3-H3)/B3)</f>
        <v>0</v>
      </c>
      <c r="K3" s="13">
        <v>43891</v>
      </c>
      <c r="L3" s="14">
        <v>38.17</v>
      </c>
      <c r="M3" s="17"/>
      <c r="N3" s="14">
        <v>59.054499999999997</v>
      </c>
      <c r="O3" s="14">
        <f>(N3-L3)/L3</f>
        <v>0.54714435420487284</v>
      </c>
      <c r="P3" s="15">
        <f t="shared" ref="P3:P33" si="1">ABS((L3-N3)/L3)</f>
        <v>0.54714435420487284</v>
      </c>
      <c r="Q3" s="15"/>
      <c r="R3" s="14">
        <v>38.17</v>
      </c>
      <c r="S3" s="14">
        <f>(R3-L3)/L3</f>
        <v>0</v>
      </c>
      <c r="T3" s="15">
        <f>ABS((L3-R3)/L3)</f>
        <v>0</v>
      </c>
      <c r="U3" s="13">
        <v>43891</v>
      </c>
      <c r="V3" s="14">
        <v>0.52</v>
      </c>
      <c r="W3" s="17"/>
      <c r="X3" s="14">
        <v>0.71530000000000005</v>
      </c>
      <c r="Y3" s="14">
        <f>(X3-V3)/V3</f>
        <v>0.37557692307692314</v>
      </c>
      <c r="Z3" s="15">
        <f t="shared" ref="Z3:Z33" si="2">ABS((V3-X3)/V3)</f>
        <v>0.37557692307692314</v>
      </c>
      <c r="AA3" s="15"/>
      <c r="AB3" s="14">
        <v>0.52</v>
      </c>
      <c r="AC3" s="14">
        <f>(AB3-V3)/V3</f>
        <v>0</v>
      </c>
      <c r="AD3" s="15">
        <f>ABS((V3-AB3)/V3)</f>
        <v>0</v>
      </c>
    </row>
    <row r="4" spans="1:30" x14ac:dyDescent="0.35">
      <c r="A4" s="13">
        <v>43892</v>
      </c>
      <c r="B4" s="14">
        <v>1.323822654</v>
      </c>
      <c r="C4" s="17"/>
      <c r="D4" s="14">
        <v>1.5606</v>
      </c>
      <c r="E4" s="14">
        <f t="shared" ref="E4:E33" si="3">(D4-B4)/B4</f>
        <v>0.17885881109872592</v>
      </c>
      <c r="F4" s="15">
        <f t="shared" si="0"/>
        <v>0.17885881109872592</v>
      </c>
      <c r="G4" s="15"/>
      <c r="H4" s="14">
        <v>2.313572701</v>
      </c>
      <c r="I4" s="14">
        <f t="shared" ref="I4:I33" si="4">(H4-B4)/B4</f>
        <v>0.74764549768763822</v>
      </c>
      <c r="J4" s="15">
        <f t="shared" ref="J4:J33" si="5">ABS((B4-H4)/B4)</f>
        <v>0.74764549768763822</v>
      </c>
      <c r="K4" s="13">
        <v>43892</v>
      </c>
      <c r="L4" s="14">
        <v>41.74</v>
      </c>
      <c r="M4" s="17"/>
      <c r="N4" s="14">
        <v>59.201799999999999</v>
      </c>
      <c r="O4" s="14">
        <f t="shared" ref="O4:O33" si="6">(N4-L4)/L4</f>
        <v>0.41834690943938657</v>
      </c>
      <c r="P4" s="15">
        <f t="shared" si="1"/>
        <v>0.41834690943938657</v>
      </c>
      <c r="Q4" s="15"/>
      <c r="R4" s="14">
        <v>66.185820390000003</v>
      </c>
      <c r="S4" s="14">
        <f t="shared" ref="S4:S33" si="7">(R4-L4)/L4</f>
        <v>0.58566891207474847</v>
      </c>
      <c r="T4" s="15">
        <f t="shared" ref="T4:T33" si="8">ABS((L4-R4)/L4)</f>
        <v>0.58566891207474847</v>
      </c>
      <c r="U4" s="13">
        <v>43892</v>
      </c>
      <c r="V4" s="14">
        <v>0.57999999999999996</v>
      </c>
      <c r="W4" s="17"/>
      <c r="X4" s="14">
        <v>0.70579999999999998</v>
      </c>
      <c r="Y4" s="14">
        <f t="shared" ref="Y4:Y33" si="9">(X4-V4)/V4</f>
        <v>0.21689655172413799</v>
      </c>
      <c r="Z4" s="15">
        <f t="shared" si="2"/>
        <v>0.21689655172413799</v>
      </c>
      <c r="AA4" s="15"/>
      <c r="AB4" s="14">
        <v>0.53600950000000003</v>
      </c>
      <c r="AC4" s="14">
        <f t="shared" ref="AC4:AC33" si="10">(AB4-V4)/V4</f>
        <v>-7.5845689655172299E-2</v>
      </c>
      <c r="AD4" s="15">
        <f t="shared" ref="AD4:AD33" si="11">ABS((V4-AB4)/V4)</f>
        <v>7.5845689655172299E-2</v>
      </c>
    </row>
    <row r="5" spans="1:30" x14ac:dyDescent="0.35">
      <c r="A5" s="13">
        <v>43893</v>
      </c>
      <c r="B5" s="14">
        <v>1.6228131560000001</v>
      </c>
      <c r="C5" s="17"/>
      <c r="D5" s="14">
        <v>1.5431999999999999</v>
      </c>
      <c r="E5" s="14">
        <f t="shared" si="3"/>
        <v>-4.9058732180995566E-2</v>
      </c>
      <c r="F5" s="15">
        <f t="shared" si="0"/>
        <v>4.9058732180995566E-2</v>
      </c>
      <c r="G5" s="15"/>
      <c r="H5" s="14">
        <v>2.4538449240000002</v>
      </c>
      <c r="I5" s="14">
        <f t="shared" si="4"/>
        <v>0.51209331457995655</v>
      </c>
      <c r="J5" s="15">
        <f t="shared" si="5"/>
        <v>0.51209331457995655</v>
      </c>
      <c r="K5" s="13">
        <v>43893</v>
      </c>
      <c r="L5" s="14">
        <v>69.8</v>
      </c>
      <c r="M5" s="17"/>
      <c r="N5" s="14">
        <v>59.349400000000003</v>
      </c>
      <c r="O5" s="14">
        <f t="shared" si="6"/>
        <v>-0.14972206303724922</v>
      </c>
      <c r="P5" s="15">
        <f t="shared" si="1"/>
        <v>0.14972206303724922</v>
      </c>
      <c r="Q5" s="15"/>
      <c r="R5" s="14">
        <v>65.395204309999997</v>
      </c>
      <c r="S5" s="14">
        <f t="shared" si="7"/>
        <v>-6.3105955444126074E-2</v>
      </c>
      <c r="T5" s="15">
        <f t="shared" si="8"/>
        <v>6.3105955444126074E-2</v>
      </c>
      <c r="U5" s="13">
        <v>43893</v>
      </c>
      <c r="V5" s="14">
        <v>0.59</v>
      </c>
      <c r="W5" s="17"/>
      <c r="X5" s="14">
        <v>0.69650000000000001</v>
      </c>
      <c r="Y5" s="14">
        <f t="shared" si="9"/>
        <v>0.18050847457627126</v>
      </c>
      <c r="Z5" s="15">
        <f t="shared" si="2"/>
        <v>0.18050847457627126</v>
      </c>
      <c r="AA5" s="15"/>
      <c r="AB5" s="14">
        <v>0.59194837199999994</v>
      </c>
      <c r="AC5" s="14">
        <f t="shared" si="10"/>
        <v>3.302325423728773E-3</v>
      </c>
      <c r="AD5" s="15">
        <f t="shared" si="11"/>
        <v>3.302325423728773E-3</v>
      </c>
    </row>
    <row r="6" spans="1:30" x14ac:dyDescent="0.35">
      <c r="A6" s="13">
        <v>43894</v>
      </c>
      <c r="B6" s="14">
        <v>1.350096221</v>
      </c>
      <c r="C6" s="17"/>
      <c r="D6" s="14">
        <v>1.526</v>
      </c>
      <c r="E6" s="14">
        <f t="shared" si="3"/>
        <v>0.13028980917353444</v>
      </c>
      <c r="F6" s="15">
        <f t="shared" si="0"/>
        <v>0.13028980917353444</v>
      </c>
      <c r="G6" s="15"/>
      <c r="H6" s="14">
        <v>2.6903847760000001</v>
      </c>
      <c r="I6" s="14">
        <f t="shared" si="4"/>
        <v>0.99273557999241302</v>
      </c>
      <c r="J6" s="15">
        <f t="shared" si="5"/>
        <v>0.99273557999241302</v>
      </c>
      <c r="K6" s="13">
        <v>43894</v>
      </c>
      <c r="L6" s="14">
        <v>66.02</v>
      </c>
      <c r="M6" s="17"/>
      <c r="N6" s="14">
        <v>59.497500000000002</v>
      </c>
      <c r="O6" s="14">
        <f t="shared" si="6"/>
        <v>-9.8795819448651831E-2</v>
      </c>
      <c r="P6" s="15">
        <f t="shared" si="1"/>
        <v>9.8795819448651831E-2</v>
      </c>
      <c r="Q6" s="15"/>
      <c r="R6" s="14">
        <v>71.359008990000007</v>
      </c>
      <c r="S6" s="14">
        <f t="shared" si="7"/>
        <v>8.0869569675855971E-2</v>
      </c>
      <c r="T6" s="15">
        <f t="shared" si="8"/>
        <v>8.0869569675855971E-2</v>
      </c>
      <c r="U6" s="13">
        <v>43894</v>
      </c>
      <c r="V6" s="14">
        <v>0.6</v>
      </c>
      <c r="W6" s="17"/>
      <c r="X6" s="14">
        <v>0.68720000000000003</v>
      </c>
      <c r="Y6" s="14">
        <f t="shared" si="9"/>
        <v>0.14533333333333343</v>
      </c>
      <c r="Z6" s="15">
        <f t="shared" si="2"/>
        <v>0.14533333333333343</v>
      </c>
      <c r="AA6" s="15"/>
      <c r="AB6" s="14">
        <v>0.57891247999999995</v>
      </c>
      <c r="AC6" s="14">
        <f t="shared" si="10"/>
        <v>-3.5145866666666713E-2</v>
      </c>
      <c r="AD6" s="15">
        <f t="shared" si="11"/>
        <v>3.5145866666666713E-2</v>
      </c>
    </row>
    <row r="7" spans="1:30" x14ac:dyDescent="0.35">
      <c r="A7" s="13">
        <v>43895</v>
      </c>
      <c r="B7" s="14">
        <v>1.4148679150000001</v>
      </c>
      <c r="C7" s="17"/>
      <c r="D7" s="14">
        <v>1.5089999999999999</v>
      </c>
      <c r="E7" s="14">
        <f t="shared" si="3"/>
        <v>6.6530652085639949E-2</v>
      </c>
      <c r="F7" s="15">
        <f t="shared" si="0"/>
        <v>6.6530652085639949E-2</v>
      </c>
      <c r="G7" s="15"/>
      <c r="H7" s="14">
        <v>2.2024749190000001</v>
      </c>
      <c r="I7" s="14">
        <f t="shared" si="4"/>
        <v>0.55666468625801013</v>
      </c>
      <c r="J7" s="15">
        <f t="shared" si="5"/>
        <v>0.55666468625801013</v>
      </c>
      <c r="K7" s="13">
        <v>43895</v>
      </c>
      <c r="L7" s="14">
        <v>75.48</v>
      </c>
      <c r="M7" s="17"/>
      <c r="N7" s="14">
        <v>59.645899999999997</v>
      </c>
      <c r="O7" s="14">
        <f t="shared" si="6"/>
        <v>-0.20977874933757293</v>
      </c>
      <c r="P7" s="15">
        <f t="shared" si="1"/>
        <v>0.20977874933757293</v>
      </c>
      <c r="Q7" s="15"/>
      <c r="R7" s="14">
        <v>65.960460760000004</v>
      </c>
      <c r="S7" s="14">
        <f t="shared" si="7"/>
        <v>-0.12612002172760997</v>
      </c>
      <c r="T7" s="15">
        <f t="shared" si="8"/>
        <v>0.12612002172760997</v>
      </c>
      <c r="U7" s="13">
        <v>43895</v>
      </c>
      <c r="V7" s="14">
        <v>0.6</v>
      </c>
      <c r="W7" s="17"/>
      <c r="X7" s="14">
        <v>0.67810000000000004</v>
      </c>
      <c r="Y7" s="14">
        <f t="shared" si="9"/>
        <v>0.13016666666666676</v>
      </c>
      <c r="Z7" s="15">
        <f t="shared" si="2"/>
        <v>0.13016666666666676</v>
      </c>
      <c r="AA7" s="15"/>
      <c r="AB7" s="14">
        <v>0.60142963400000005</v>
      </c>
      <c r="AC7" s="14">
        <f t="shared" si="10"/>
        <v>2.3827233333334474E-3</v>
      </c>
      <c r="AD7" s="15">
        <f t="shared" si="11"/>
        <v>2.3827233333334474E-3</v>
      </c>
    </row>
    <row r="8" spans="1:30" x14ac:dyDescent="0.35">
      <c r="A8" s="13">
        <v>43896</v>
      </c>
      <c r="B8" s="14">
        <v>1.447195698</v>
      </c>
      <c r="C8" s="17"/>
      <c r="D8" s="14">
        <v>1.4922</v>
      </c>
      <c r="E8" s="14">
        <f t="shared" si="3"/>
        <v>3.1097592441848138E-2</v>
      </c>
      <c r="F8" s="15">
        <f t="shared" si="0"/>
        <v>3.1097592441848138E-2</v>
      </c>
      <c r="G8" s="15"/>
      <c r="H8" s="14">
        <v>2.752605016</v>
      </c>
      <c r="I8" s="14">
        <f t="shared" si="4"/>
        <v>0.9020268093693572</v>
      </c>
      <c r="J8" s="15">
        <f t="shared" si="5"/>
        <v>0.9020268093693572</v>
      </c>
      <c r="K8" s="13">
        <v>43896</v>
      </c>
      <c r="L8" s="14">
        <v>88.44</v>
      </c>
      <c r="M8" s="17"/>
      <c r="N8" s="14">
        <v>59.794600000000003</v>
      </c>
      <c r="O8" s="14">
        <f t="shared" si="6"/>
        <v>-0.32389642695612841</v>
      </c>
      <c r="P8" s="15">
        <f t="shared" si="1"/>
        <v>0.32389642695612841</v>
      </c>
      <c r="Q8" s="15"/>
      <c r="R8" s="14">
        <v>63.956775479999997</v>
      </c>
      <c r="S8" s="14">
        <f t="shared" si="7"/>
        <v>-0.27683428900949797</v>
      </c>
      <c r="T8" s="15">
        <f t="shared" si="8"/>
        <v>0.27683428900949797</v>
      </c>
      <c r="U8" s="13">
        <v>43896</v>
      </c>
      <c r="V8" s="14">
        <v>0.55000000000000004</v>
      </c>
      <c r="W8" s="17"/>
      <c r="X8" s="14">
        <v>0.66920000000000002</v>
      </c>
      <c r="Y8" s="14">
        <f t="shared" si="9"/>
        <v>0.21672727272727266</v>
      </c>
      <c r="Z8" s="15">
        <f t="shared" si="2"/>
        <v>0.21672727272727266</v>
      </c>
      <c r="AA8" s="15"/>
      <c r="AB8" s="14">
        <v>0.63284027700000001</v>
      </c>
      <c r="AC8" s="14">
        <f t="shared" si="10"/>
        <v>0.15061868545454538</v>
      </c>
      <c r="AD8" s="15">
        <f t="shared" si="11"/>
        <v>0.15061868545454538</v>
      </c>
    </row>
    <row r="9" spans="1:30" x14ac:dyDescent="0.35">
      <c r="A9" s="13">
        <v>43897</v>
      </c>
      <c r="B9" s="14">
        <v>1.607290938</v>
      </c>
      <c r="C9" s="17"/>
      <c r="D9" s="14">
        <v>1.4755</v>
      </c>
      <c r="E9" s="14">
        <f t="shared" si="3"/>
        <v>-8.1995695293343315E-2</v>
      </c>
      <c r="F9" s="15">
        <f t="shared" si="0"/>
        <v>8.1995695293343315E-2</v>
      </c>
      <c r="G9" s="15"/>
      <c r="H9" s="14">
        <v>2.6502094349999998</v>
      </c>
      <c r="I9" s="14">
        <f t="shared" si="4"/>
        <v>0.6488672786880354</v>
      </c>
      <c r="J9" s="15">
        <f t="shared" si="5"/>
        <v>0.6488672786880354</v>
      </c>
      <c r="K9" s="13">
        <v>43897</v>
      </c>
      <c r="L9" s="14">
        <v>63.04</v>
      </c>
      <c r="M9" s="17"/>
      <c r="N9" s="14">
        <v>59.9437</v>
      </c>
      <c r="O9" s="14">
        <f t="shared" si="6"/>
        <v>-4.9116434010152275E-2</v>
      </c>
      <c r="P9" s="15">
        <f t="shared" si="1"/>
        <v>4.9116434010152275E-2</v>
      </c>
      <c r="Q9" s="15"/>
      <c r="R9" s="14">
        <v>61.69031356</v>
      </c>
      <c r="S9" s="14">
        <f t="shared" si="7"/>
        <v>-2.1410000634517756E-2</v>
      </c>
      <c r="T9" s="15">
        <f t="shared" si="8"/>
        <v>2.1410000634517756E-2</v>
      </c>
      <c r="U9" s="13">
        <v>43897</v>
      </c>
      <c r="V9" s="14">
        <v>0.56999999999999995</v>
      </c>
      <c r="W9" s="17"/>
      <c r="X9" s="14">
        <v>0.6603</v>
      </c>
      <c r="Y9" s="14">
        <f t="shared" si="9"/>
        <v>0.15842105263157905</v>
      </c>
      <c r="Z9" s="15">
        <f t="shared" si="2"/>
        <v>0.15842105263157905</v>
      </c>
      <c r="AA9" s="15"/>
      <c r="AB9" s="14">
        <v>0.61548703299999996</v>
      </c>
      <c r="AC9" s="14">
        <f t="shared" si="10"/>
        <v>7.9801812280701781E-2</v>
      </c>
      <c r="AD9" s="15">
        <f t="shared" si="11"/>
        <v>7.9801812280701781E-2</v>
      </c>
    </row>
    <row r="10" spans="1:30" x14ac:dyDescent="0.35">
      <c r="A10" s="13">
        <v>43898</v>
      </c>
      <c r="B10" s="14">
        <v>1.1519950999999999</v>
      </c>
      <c r="C10" s="17"/>
      <c r="D10" s="14">
        <v>1.4591000000000001</v>
      </c>
      <c r="E10" s="14">
        <f t="shared" si="3"/>
        <v>0.26658524849628279</v>
      </c>
      <c r="F10" s="15">
        <f t="shared" si="0"/>
        <v>0.26658524849628279</v>
      </c>
      <c r="G10" s="15"/>
      <c r="H10" s="14">
        <v>2.7649421529999998</v>
      </c>
      <c r="I10" s="14">
        <f t="shared" si="4"/>
        <v>1.4001336056030098</v>
      </c>
      <c r="J10" s="15">
        <f t="shared" si="5"/>
        <v>1.4001336056030098</v>
      </c>
      <c r="K10" s="13">
        <v>43898</v>
      </c>
      <c r="L10" s="14">
        <v>40.74</v>
      </c>
      <c r="M10" s="17"/>
      <c r="N10" s="14">
        <v>60.093200000000003</v>
      </c>
      <c r="O10" s="14">
        <f t="shared" si="6"/>
        <v>0.47504172803141875</v>
      </c>
      <c r="P10" s="15">
        <f t="shared" si="1"/>
        <v>0.47504172803141875</v>
      </c>
      <c r="Q10" s="15"/>
      <c r="R10" s="14">
        <v>66.510776469999996</v>
      </c>
      <c r="S10" s="14">
        <f t="shared" si="7"/>
        <v>0.6325669236622482</v>
      </c>
      <c r="T10" s="15">
        <f t="shared" si="8"/>
        <v>0.6325669236622482</v>
      </c>
      <c r="U10" s="13">
        <v>43898</v>
      </c>
      <c r="V10" s="14">
        <v>0.56000000000000005</v>
      </c>
      <c r="W10" s="17"/>
      <c r="X10" s="14">
        <v>0.65159999999999996</v>
      </c>
      <c r="Y10" s="14">
        <f t="shared" si="9"/>
        <v>0.1635714285714284</v>
      </c>
      <c r="Z10" s="15">
        <f t="shared" si="2"/>
        <v>0.1635714285714284</v>
      </c>
      <c r="AA10" s="15"/>
      <c r="AB10" s="14">
        <v>0.672186108</v>
      </c>
      <c r="AC10" s="14">
        <f t="shared" si="10"/>
        <v>0.2003323357142856</v>
      </c>
      <c r="AD10" s="15">
        <f t="shared" si="11"/>
        <v>0.2003323357142856</v>
      </c>
    </row>
    <row r="11" spans="1:30" x14ac:dyDescent="0.35">
      <c r="A11" s="13">
        <v>43899</v>
      </c>
      <c r="B11" s="14">
        <v>2.0606079429999999</v>
      </c>
      <c r="C11" s="17"/>
      <c r="D11" s="14">
        <v>1.4428000000000001</v>
      </c>
      <c r="E11" s="14">
        <f t="shared" si="3"/>
        <v>-0.2998182866851154</v>
      </c>
      <c r="F11" s="15">
        <f t="shared" si="0"/>
        <v>0.2998182866851154</v>
      </c>
      <c r="G11" s="15"/>
      <c r="H11" s="14">
        <v>3.1973597119999999</v>
      </c>
      <c r="I11" s="14">
        <f t="shared" si="4"/>
        <v>0.5516584427724881</v>
      </c>
      <c r="J11" s="15">
        <f t="shared" si="5"/>
        <v>0.5516584427724881</v>
      </c>
      <c r="K11" s="13">
        <v>43899</v>
      </c>
      <c r="L11" s="14">
        <v>52.82</v>
      </c>
      <c r="M11" s="17"/>
      <c r="N11" s="14">
        <v>60.243099999999998</v>
      </c>
      <c r="O11" s="14">
        <f t="shared" si="6"/>
        <v>0.1405357819007951</v>
      </c>
      <c r="P11" s="15">
        <f t="shared" si="1"/>
        <v>0.1405357819007951</v>
      </c>
      <c r="Q11" s="15"/>
      <c r="R11" s="14">
        <v>67.719084390000006</v>
      </c>
      <c r="S11" s="14">
        <f t="shared" si="7"/>
        <v>0.28207278284740639</v>
      </c>
      <c r="T11" s="15">
        <f t="shared" si="8"/>
        <v>0.28207278284740639</v>
      </c>
      <c r="U11" s="13">
        <v>43899</v>
      </c>
      <c r="V11" s="14">
        <v>0.57999999999999996</v>
      </c>
      <c r="W11" s="17"/>
      <c r="X11" s="14">
        <v>0.64290000000000003</v>
      </c>
      <c r="Y11" s="14">
        <f t="shared" si="9"/>
        <v>0.10844827586206909</v>
      </c>
      <c r="Z11" s="15">
        <f t="shared" si="2"/>
        <v>0.10844827586206909</v>
      </c>
      <c r="AA11" s="15"/>
      <c r="AB11" s="14">
        <v>0.78308742899999995</v>
      </c>
      <c r="AC11" s="14">
        <f t="shared" si="10"/>
        <v>0.3501507396551724</v>
      </c>
      <c r="AD11" s="15">
        <f t="shared" si="11"/>
        <v>0.3501507396551724</v>
      </c>
    </row>
    <row r="12" spans="1:30" x14ac:dyDescent="0.35">
      <c r="A12" s="13">
        <v>43900</v>
      </c>
      <c r="B12" s="14">
        <v>2.1255837120000001</v>
      </c>
      <c r="C12" s="17"/>
      <c r="D12" s="14">
        <v>1.4267000000000001</v>
      </c>
      <c r="E12" s="14">
        <f t="shared" si="3"/>
        <v>-0.32879613635277988</v>
      </c>
      <c r="F12" s="15">
        <f t="shared" si="0"/>
        <v>0.32879613635277988</v>
      </c>
      <c r="G12" s="15"/>
      <c r="H12" s="14">
        <v>2.7985909480000002</v>
      </c>
      <c r="I12" s="14">
        <f t="shared" si="4"/>
        <v>0.31662231517889994</v>
      </c>
      <c r="J12" s="15">
        <f t="shared" si="5"/>
        <v>0.31662231517889994</v>
      </c>
      <c r="K12" s="13">
        <v>43900</v>
      </c>
      <c r="L12" s="14">
        <v>47.84</v>
      </c>
      <c r="M12" s="17"/>
      <c r="N12" s="14">
        <v>60.3934</v>
      </c>
      <c r="O12" s="14">
        <f t="shared" si="6"/>
        <v>0.26240384615384604</v>
      </c>
      <c r="P12" s="15">
        <f t="shared" si="1"/>
        <v>0.26240384615384604</v>
      </c>
      <c r="Q12" s="15"/>
      <c r="R12" s="14">
        <v>63.999537019999998</v>
      </c>
      <c r="S12" s="14">
        <f t="shared" si="7"/>
        <v>0.33778296446488282</v>
      </c>
      <c r="T12" s="15">
        <f t="shared" si="8"/>
        <v>0.33778296446488282</v>
      </c>
      <c r="U12" s="13">
        <v>43900</v>
      </c>
      <c r="V12" s="14">
        <v>0.87</v>
      </c>
      <c r="W12" s="17"/>
      <c r="X12" s="14">
        <v>0.63439999999999996</v>
      </c>
      <c r="Y12" s="14">
        <f t="shared" si="9"/>
        <v>-0.27080459770114945</v>
      </c>
      <c r="Z12" s="15">
        <f t="shared" si="2"/>
        <v>0.27080459770114945</v>
      </c>
      <c r="AA12" s="15"/>
      <c r="AB12" s="14">
        <v>0.87985472899999995</v>
      </c>
      <c r="AC12" s="14">
        <f t="shared" si="10"/>
        <v>1.1327274712643621E-2</v>
      </c>
      <c r="AD12" s="15">
        <f t="shared" si="11"/>
        <v>1.1327274712643621E-2</v>
      </c>
    </row>
    <row r="13" spans="1:30" x14ac:dyDescent="0.35">
      <c r="A13" s="13">
        <v>43901</v>
      </c>
      <c r="B13" s="14">
        <v>1.9585295659999999</v>
      </c>
      <c r="C13" s="17"/>
      <c r="D13" s="14">
        <v>1.4108000000000001</v>
      </c>
      <c r="E13" s="14">
        <f t="shared" si="3"/>
        <v>-0.27966366988202002</v>
      </c>
      <c r="F13" s="15">
        <f t="shared" si="0"/>
        <v>0.27966366988202002</v>
      </c>
      <c r="G13" s="15"/>
      <c r="H13" s="14">
        <v>3.1386862309999999</v>
      </c>
      <c r="I13" s="14">
        <f t="shared" si="4"/>
        <v>0.60257281048367894</v>
      </c>
      <c r="J13" s="15">
        <f t="shared" si="5"/>
        <v>0.60257281048367894</v>
      </c>
      <c r="K13" s="13">
        <v>43901</v>
      </c>
      <c r="L13" s="14">
        <v>71.069999999999993</v>
      </c>
      <c r="M13" s="17"/>
      <c r="N13" s="14">
        <v>60.543999999999997</v>
      </c>
      <c r="O13" s="14">
        <f t="shared" si="6"/>
        <v>-0.14810749964823411</v>
      </c>
      <c r="P13" s="15">
        <f t="shared" si="1"/>
        <v>0.14810749964823411</v>
      </c>
      <c r="Q13" s="15"/>
      <c r="R13" s="14">
        <v>77.310514600000005</v>
      </c>
      <c r="S13" s="14">
        <f t="shared" si="7"/>
        <v>8.7808000562825561E-2</v>
      </c>
      <c r="T13" s="15">
        <f t="shared" si="8"/>
        <v>8.7808000562825561E-2</v>
      </c>
      <c r="U13" s="13">
        <v>43901</v>
      </c>
      <c r="V13" s="14">
        <v>0.64</v>
      </c>
      <c r="W13" s="17"/>
      <c r="X13" s="14">
        <v>0.626</v>
      </c>
      <c r="Y13" s="14">
        <f t="shared" si="9"/>
        <v>-2.1875000000000019E-2</v>
      </c>
      <c r="Z13" s="15">
        <f t="shared" si="2"/>
        <v>2.1875000000000019E-2</v>
      </c>
      <c r="AA13" s="15"/>
      <c r="AB13" s="14">
        <v>0.84004825800000005</v>
      </c>
      <c r="AC13" s="14">
        <f t="shared" si="10"/>
        <v>0.31257540312500004</v>
      </c>
      <c r="AD13" s="15">
        <f t="shared" si="11"/>
        <v>0.31257540312500004</v>
      </c>
    </row>
    <row r="14" spans="1:30" x14ac:dyDescent="0.35">
      <c r="A14" s="13">
        <v>43902</v>
      </c>
      <c r="B14" s="14">
        <v>1.509742827</v>
      </c>
      <c r="C14" s="17"/>
      <c r="D14" s="14">
        <v>1.395</v>
      </c>
      <c r="E14" s="14">
        <f t="shared" si="3"/>
        <v>-7.6001571226541054E-2</v>
      </c>
      <c r="F14" s="15">
        <f t="shared" si="0"/>
        <v>7.6001571226541054E-2</v>
      </c>
      <c r="G14" s="15"/>
      <c r="H14" s="14">
        <v>2.399237619</v>
      </c>
      <c r="I14" s="14">
        <f t="shared" si="4"/>
        <v>0.5891697420861467</v>
      </c>
      <c r="J14" s="15">
        <f t="shared" si="5"/>
        <v>0.5891697420861467</v>
      </c>
      <c r="K14" s="13">
        <v>43902</v>
      </c>
      <c r="L14" s="14">
        <v>66.849999999999994</v>
      </c>
      <c r="M14" s="17"/>
      <c r="N14" s="14">
        <v>60.695</v>
      </c>
      <c r="O14" s="14">
        <f t="shared" si="6"/>
        <v>-9.2071802543006648E-2</v>
      </c>
      <c r="P14" s="15">
        <f t="shared" si="1"/>
        <v>9.2071802543006648E-2</v>
      </c>
      <c r="Q14" s="15"/>
      <c r="R14" s="14">
        <v>70.029944929999999</v>
      </c>
      <c r="S14" s="14">
        <f t="shared" si="7"/>
        <v>4.7568360957367314E-2</v>
      </c>
      <c r="T14" s="15">
        <f t="shared" si="8"/>
        <v>4.7568360957367314E-2</v>
      </c>
      <c r="U14" s="13">
        <v>43902</v>
      </c>
      <c r="V14" s="14">
        <v>0.66</v>
      </c>
      <c r="W14" s="17"/>
      <c r="X14" s="14">
        <v>0.61770000000000003</v>
      </c>
      <c r="Y14" s="14">
        <f t="shared" si="9"/>
        <v>-6.4090909090909101E-2</v>
      </c>
      <c r="Z14" s="15">
        <f t="shared" si="2"/>
        <v>6.4090909090909101E-2</v>
      </c>
      <c r="AA14" s="15"/>
      <c r="AB14" s="14">
        <v>0.75436736299999996</v>
      </c>
      <c r="AC14" s="14">
        <f t="shared" si="10"/>
        <v>0.14298085303030292</v>
      </c>
      <c r="AD14" s="15">
        <f t="shared" si="11"/>
        <v>0.14298085303030292</v>
      </c>
    </row>
    <row r="15" spans="1:30" x14ac:dyDescent="0.35">
      <c r="A15" s="13">
        <v>43903</v>
      </c>
      <c r="B15" s="14">
        <v>1.7062027639999999</v>
      </c>
      <c r="C15" s="17"/>
      <c r="D15" s="14">
        <v>1.3794999999999999</v>
      </c>
      <c r="E15" s="14">
        <f t="shared" si="3"/>
        <v>-0.19147944833595404</v>
      </c>
      <c r="F15" s="15">
        <f t="shared" si="0"/>
        <v>0.19147944833595404</v>
      </c>
      <c r="G15" s="15"/>
      <c r="H15" s="14">
        <v>2.8128702419999998</v>
      </c>
      <c r="I15" s="14">
        <f t="shared" si="4"/>
        <v>0.64861428040682734</v>
      </c>
      <c r="J15" s="15">
        <f t="shared" si="5"/>
        <v>0.64861428040682734</v>
      </c>
      <c r="K15" s="13">
        <v>43903</v>
      </c>
      <c r="L15" s="14">
        <v>73.540000000000006</v>
      </c>
      <c r="M15" s="17"/>
      <c r="N15" s="14">
        <v>60.846400000000003</v>
      </c>
      <c r="O15" s="14">
        <f t="shared" si="6"/>
        <v>-0.17260810443296168</v>
      </c>
      <c r="P15" s="15">
        <f t="shared" si="1"/>
        <v>0.17260810443296168</v>
      </c>
      <c r="Q15" s="15"/>
      <c r="R15" s="14">
        <v>65.795419159999994</v>
      </c>
      <c r="S15" s="14">
        <f t="shared" si="7"/>
        <v>-0.10531113462061478</v>
      </c>
      <c r="T15" s="15">
        <f t="shared" si="8"/>
        <v>0.10531113462061478</v>
      </c>
      <c r="U15" s="13">
        <v>43903</v>
      </c>
      <c r="V15" s="14">
        <v>0.61</v>
      </c>
      <c r="W15" s="17"/>
      <c r="X15" s="14">
        <v>0.60950000000000004</v>
      </c>
      <c r="Y15" s="14">
        <f t="shared" si="9"/>
        <v>-8.1967213114745078E-4</v>
      </c>
      <c r="Z15" s="15">
        <f t="shared" si="2"/>
        <v>8.1967213114745078E-4</v>
      </c>
      <c r="AA15" s="15"/>
      <c r="AB15" s="14">
        <v>0.80368882900000005</v>
      </c>
      <c r="AC15" s="14">
        <f t="shared" si="10"/>
        <v>0.31752267049180338</v>
      </c>
      <c r="AD15" s="15">
        <f t="shared" si="11"/>
        <v>0.31752267049180338</v>
      </c>
    </row>
    <row r="16" spans="1:30" x14ac:dyDescent="0.35">
      <c r="A16" s="13">
        <v>43904</v>
      </c>
      <c r="B16" s="14">
        <v>1.7005659550000001</v>
      </c>
      <c r="C16" s="17"/>
      <c r="D16" s="14">
        <v>1.3641000000000001</v>
      </c>
      <c r="E16" s="14">
        <f t="shared" si="3"/>
        <v>-0.19785528106729619</v>
      </c>
      <c r="F16" s="15">
        <f t="shared" si="0"/>
        <v>0.19785528106729619</v>
      </c>
      <c r="G16" s="15"/>
      <c r="H16" s="14">
        <v>2.1201476189999999</v>
      </c>
      <c r="I16" s="14">
        <f t="shared" si="4"/>
        <v>0.24673060328318747</v>
      </c>
      <c r="J16" s="15">
        <f t="shared" si="5"/>
        <v>0.24673060328318747</v>
      </c>
      <c r="K16" s="13">
        <v>43904</v>
      </c>
      <c r="L16" s="14">
        <v>79.61</v>
      </c>
      <c r="M16" s="17"/>
      <c r="N16" s="14">
        <v>60.998100000000001</v>
      </c>
      <c r="O16" s="14">
        <f t="shared" si="6"/>
        <v>-0.23378846878532847</v>
      </c>
      <c r="P16" s="15">
        <f t="shared" si="1"/>
        <v>0.23378846878532847</v>
      </c>
      <c r="Q16" s="15"/>
      <c r="R16" s="14">
        <v>64.574411449999999</v>
      </c>
      <c r="S16" s="14">
        <f t="shared" si="7"/>
        <v>-0.18886557656073358</v>
      </c>
      <c r="T16" s="15">
        <f t="shared" si="8"/>
        <v>0.18886557656073358</v>
      </c>
      <c r="U16" s="13">
        <v>43904</v>
      </c>
      <c r="V16" s="14">
        <v>0.64</v>
      </c>
      <c r="W16" s="17"/>
      <c r="X16" s="14">
        <v>0.60150000000000003</v>
      </c>
      <c r="Y16" s="14">
        <f t="shared" si="9"/>
        <v>-6.0156249999999967E-2</v>
      </c>
      <c r="Z16" s="15">
        <f t="shared" si="2"/>
        <v>6.0156249999999967E-2</v>
      </c>
      <c r="AA16" s="15"/>
      <c r="AB16" s="14">
        <v>0.53186427599999997</v>
      </c>
      <c r="AC16" s="14">
        <f t="shared" si="10"/>
        <v>-0.16896206875000006</v>
      </c>
      <c r="AD16" s="15">
        <f t="shared" si="11"/>
        <v>0.16896206875000006</v>
      </c>
    </row>
    <row r="17" spans="1:30" x14ac:dyDescent="0.35">
      <c r="A17" s="13">
        <v>43905</v>
      </c>
      <c r="B17" s="14">
        <v>1.193973417</v>
      </c>
      <c r="C17" s="17"/>
      <c r="D17" s="14">
        <v>1.3489</v>
      </c>
      <c r="E17" s="14">
        <f t="shared" si="3"/>
        <v>0.12975714600855301</v>
      </c>
      <c r="F17" s="15">
        <f t="shared" si="0"/>
        <v>0.12975714600855301</v>
      </c>
      <c r="G17" s="15"/>
      <c r="H17" s="14">
        <v>2.2618265430000002</v>
      </c>
      <c r="I17" s="14">
        <f t="shared" si="4"/>
        <v>0.89436926383428861</v>
      </c>
      <c r="J17" s="15">
        <f t="shared" si="5"/>
        <v>0.89436926383428861</v>
      </c>
      <c r="K17" s="13">
        <v>43905</v>
      </c>
      <c r="L17" s="14">
        <v>40.06</v>
      </c>
      <c r="M17" s="17"/>
      <c r="N17" s="14">
        <v>61.150300000000001</v>
      </c>
      <c r="O17" s="14">
        <f t="shared" si="6"/>
        <v>0.52646779830254609</v>
      </c>
      <c r="P17" s="15">
        <f t="shared" si="1"/>
        <v>0.52646779830254609</v>
      </c>
      <c r="Q17" s="15"/>
      <c r="R17" s="14">
        <v>59.016248500000003</v>
      </c>
      <c r="S17" s="14">
        <f t="shared" si="7"/>
        <v>0.47319641787319022</v>
      </c>
      <c r="T17" s="15">
        <f t="shared" si="8"/>
        <v>0.47319641787319022</v>
      </c>
      <c r="U17" s="13">
        <v>43905</v>
      </c>
      <c r="V17" s="14">
        <v>0.59</v>
      </c>
      <c r="W17" s="17"/>
      <c r="X17" s="14">
        <v>0.59350000000000003</v>
      </c>
      <c r="Y17" s="14">
        <f t="shared" si="9"/>
        <v>5.9322033898306084E-3</v>
      </c>
      <c r="Z17" s="15">
        <f t="shared" si="2"/>
        <v>5.9322033898306084E-3</v>
      </c>
      <c r="AA17" s="15"/>
      <c r="AB17" s="14">
        <v>0.459779404</v>
      </c>
      <c r="AC17" s="14">
        <f t="shared" si="10"/>
        <v>-0.22071287457627115</v>
      </c>
      <c r="AD17" s="15">
        <f t="shared" si="11"/>
        <v>0.22071287457627115</v>
      </c>
    </row>
    <row r="18" spans="1:30" x14ac:dyDescent="0.35">
      <c r="A18" s="13">
        <v>43906</v>
      </c>
      <c r="B18" s="14">
        <v>1.4438934569999999</v>
      </c>
      <c r="C18" s="17"/>
      <c r="D18" s="14">
        <v>1.3338000000000001</v>
      </c>
      <c r="E18" s="14">
        <f t="shared" si="3"/>
        <v>-7.6247632030096421E-2</v>
      </c>
      <c r="F18" s="15">
        <f t="shared" si="0"/>
        <v>7.6247632030096421E-2</v>
      </c>
      <c r="G18" s="15"/>
      <c r="H18" s="14">
        <v>2.3659995989999998</v>
      </c>
      <c r="I18" s="14">
        <f t="shared" si="4"/>
        <v>0.63862478047090421</v>
      </c>
      <c r="J18" s="15">
        <f t="shared" si="5"/>
        <v>0.63862478047090421</v>
      </c>
      <c r="K18" s="13">
        <v>43906</v>
      </c>
      <c r="L18" s="14">
        <v>68.06</v>
      </c>
      <c r="M18" s="17"/>
      <c r="N18" s="14">
        <v>61.302799999999998</v>
      </c>
      <c r="O18" s="14">
        <f t="shared" si="6"/>
        <v>-9.9282985600940413E-2</v>
      </c>
      <c r="P18" s="15">
        <f t="shared" si="1"/>
        <v>9.9282985600940413E-2</v>
      </c>
      <c r="Q18" s="15"/>
      <c r="R18" s="14">
        <v>61.720349839999997</v>
      </c>
      <c r="S18" s="14">
        <f t="shared" si="7"/>
        <v>-9.3147960035263072E-2</v>
      </c>
      <c r="T18" s="15">
        <f t="shared" si="8"/>
        <v>9.3147960035263072E-2</v>
      </c>
      <c r="U18" s="13">
        <v>43906</v>
      </c>
      <c r="V18" s="14">
        <v>0.64</v>
      </c>
      <c r="W18" s="17"/>
      <c r="X18" s="14">
        <v>0.5857</v>
      </c>
      <c r="Y18" s="14">
        <f t="shared" si="9"/>
        <v>-8.4843750000000023E-2</v>
      </c>
      <c r="Z18" s="15">
        <f t="shared" si="2"/>
        <v>8.4843750000000023E-2</v>
      </c>
      <c r="AA18" s="15"/>
      <c r="AB18" s="14">
        <v>0.50112208000000003</v>
      </c>
      <c r="AC18" s="14">
        <f t="shared" si="10"/>
        <v>-0.21699674999999999</v>
      </c>
      <c r="AD18" s="15">
        <f t="shared" si="11"/>
        <v>0.21699674999999999</v>
      </c>
    </row>
    <row r="19" spans="1:30" x14ac:dyDescent="0.35">
      <c r="A19" s="13">
        <v>43907</v>
      </c>
      <c r="B19" s="14">
        <v>1.5042241080000001</v>
      </c>
      <c r="C19" s="17"/>
      <c r="D19" s="14">
        <v>1.319</v>
      </c>
      <c r="E19" s="14">
        <f t="shared" si="3"/>
        <v>-0.12313597888433796</v>
      </c>
      <c r="F19" s="15">
        <f t="shared" si="0"/>
        <v>0.12313597888433796</v>
      </c>
      <c r="G19" s="15"/>
      <c r="H19" s="14">
        <v>2.424661451</v>
      </c>
      <c r="I19" s="14">
        <f t="shared" si="4"/>
        <v>0.61190173598786646</v>
      </c>
      <c r="J19" s="15">
        <f t="shared" si="5"/>
        <v>0.61190173598786646</v>
      </c>
      <c r="K19" s="13">
        <v>43907</v>
      </c>
      <c r="L19" s="14">
        <v>77.88</v>
      </c>
      <c r="M19" s="17"/>
      <c r="N19" s="14">
        <v>61.4557</v>
      </c>
      <c r="O19" s="14">
        <f t="shared" si="6"/>
        <v>-0.21089239856189004</v>
      </c>
      <c r="P19" s="15">
        <f t="shared" si="1"/>
        <v>0.21089239856189004</v>
      </c>
      <c r="Q19" s="15"/>
      <c r="R19" s="14">
        <v>56.259748539999997</v>
      </c>
      <c r="S19" s="14">
        <f t="shared" si="7"/>
        <v>-0.27760980303030303</v>
      </c>
      <c r="T19" s="15">
        <f t="shared" si="8"/>
        <v>0.27760980303030303</v>
      </c>
      <c r="U19" s="13">
        <v>43907</v>
      </c>
      <c r="V19" s="14">
        <v>0.66</v>
      </c>
      <c r="W19" s="17"/>
      <c r="X19" s="14">
        <v>0.57789999999999997</v>
      </c>
      <c r="Y19" s="14">
        <f t="shared" si="9"/>
        <v>-0.12439393939393949</v>
      </c>
      <c r="Z19" s="15">
        <f t="shared" si="2"/>
        <v>0.12439393939393949</v>
      </c>
      <c r="AA19" s="15"/>
      <c r="AB19" s="14">
        <v>0.51330641700000001</v>
      </c>
      <c r="AC19" s="14">
        <f t="shared" si="10"/>
        <v>-0.22226300454545456</v>
      </c>
      <c r="AD19" s="15">
        <f t="shared" si="11"/>
        <v>0.22226300454545456</v>
      </c>
    </row>
    <row r="20" spans="1:30" x14ac:dyDescent="0.35">
      <c r="A20" s="13">
        <v>43908</v>
      </c>
      <c r="B20" s="14">
        <v>1.2775699789999999</v>
      </c>
      <c r="C20" s="17"/>
      <c r="D20" s="14">
        <v>1.3042</v>
      </c>
      <c r="E20" s="14">
        <f t="shared" si="3"/>
        <v>2.0844275803071383E-2</v>
      </c>
      <c r="F20" s="15">
        <f t="shared" si="0"/>
        <v>2.0844275803071383E-2</v>
      </c>
      <c r="G20" s="15"/>
      <c r="H20" s="14">
        <v>2.4076869009999999</v>
      </c>
      <c r="I20" s="14">
        <f t="shared" si="4"/>
        <v>0.88458318571682726</v>
      </c>
      <c r="J20" s="15">
        <f t="shared" si="5"/>
        <v>0.88458318571682726</v>
      </c>
      <c r="K20" s="13">
        <v>43908</v>
      </c>
      <c r="L20" s="14">
        <v>60.84</v>
      </c>
      <c r="M20" s="17"/>
      <c r="N20" s="14">
        <v>61.608899999999998</v>
      </c>
      <c r="O20" s="14">
        <f t="shared" si="6"/>
        <v>1.2638067061143902E-2</v>
      </c>
      <c r="P20" s="15">
        <f t="shared" si="1"/>
        <v>1.2638067061143902E-2</v>
      </c>
      <c r="Q20" s="15"/>
      <c r="R20" s="14">
        <v>66.438729230000007</v>
      </c>
      <c r="S20" s="14">
        <f t="shared" si="7"/>
        <v>9.2023820348455021E-2</v>
      </c>
      <c r="T20" s="15">
        <f t="shared" si="8"/>
        <v>9.2023820348455021E-2</v>
      </c>
      <c r="U20" s="13">
        <v>43908</v>
      </c>
      <c r="V20" s="14">
        <v>0.63</v>
      </c>
      <c r="W20" s="17"/>
      <c r="X20" s="14">
        <v>0.57020000000000004</v>
      </c>
      <c r="Y20" s="14">
        <f t="shared" si="9"/>
        <v>-9.4920634920634864E-2</v>
      </c>
      <c r="Z20" s="15">
        <f t="shared" si="2"/>
        <v>9.4920634920634864E-2</v>
      </c>
      <c r="AA20" s="15"/>
      <c r="AB20" s="14">
        <v>0.53709972299999997</v>
      </c>
      <c r="AC20" s="14">
        <f t="shared" si="10"/>
        <v>-0.1474607571428572</v>
      </c>
      <c r="AD20" s="15">
        <f t="shared" si="11"/>
        <v>0.1474607571428572</v>
      </c>
    </row>
    <row r="21" spans="1:30" x14ac:dyDescent="0.35">
      <c r="A21" s="13">
        <v>43909</v>
      </c>
      <c r="B21" s="14">
        <v>1.4450831289999999</v>
      </c>
      <c r="C21" s="17"/>
      <c r="D21" s="14">
        <v>1.2897000000000001</v>
      </c>
      <c r="E21" s="14">
        <f t="shared" si="3"/>
        <v>-0.10752539136452673</v>
      </c>
      <c r="F21" s="15">
        <f t="shared" si="0"/>
        <v>0.10752539136452673</v>
      </c>
      <c r="G21" s="15"/>
      <c r="H21" s="14">
        <v>2.3985498879999998</v>
      </c>
      <c r="I21" s="14">
        <f t="shared" si="4"/>
        <v>0.65980063005773282</v>
      </c>
      <c r="J21" s="15">
        <f t="shared" si="5"/>
        <v>0.65980063005773282</v>
      </c>
      <c r="K21" s="13">
        <v>43909</v>
      </c>
      <c r="L21" s="14">
        <v>49.76</v>
      </c>
      <c r="M21" s="17"/>
      <c r="N21" s="14">
        <v>61.762599999999999</v>
      </c>
      <c r="O21" s="14">
        <f t="shared" si="6"/>
        <v>0.24120980707395501</v>
      </c>
      <c r="P21" s="15">
        <f t="shared" si="1"/>
        <v>0.24120980707395501</v>
      </c>
      <c r="Q21" s="15"/>
      <c r="R21" s="14">
        <v>68.288136370000004</v>
      </c>
      <c r="S21" s="14">
        <f t="shared" si="7"/>
        <v>0.37235000743569147</v>
      </c>
      <c r="T21" s="15">
        <f t="shared" si="8"/>
        <v>0.37235000743569147</v>
      </c>
      <c r="U21" s="13">
        <v>43909</v>
      </c>
      <c r="V21" s="14">
        <v>0.67</v>
      </c>
      <c r="W21" s="17"/>
      <c r="X21" s="14">
        <v>0.56269999999999998</v>
      </c>
      <c r="Y21" s="14">
        <f t="shared" si="9"/>
        <v>-0.16014925373134337</v>
      </c>
      <c r="Z21" s="15">
        <f t="shared" si="2"/>
        <v>0.16014925373134337</v>
      </c>
      <c r="AA21" s="15"/>
      <c r="AB21" s="14">
        <v>0.60162874200000005</v>
      </c>
      <c r="AC21" s="14">
        <f t="shared" si="10"/>
        <v>-0.10204665373134326</v>
      </c>
      <c r="AD21" s="15">
        <f t="shared" si="11"/>
        <v>0.10204665373134326</v>
      </c>
    </row>
    <row r="22" spans="1:30" x14ac:dyDescent="0.35">
      <c r="A22" s="13">
        <v>43910</v>
      </c>
      <c r="B22" s="14">
        <v>1.4003892579999999</v>
      </c>
      <c r="C22" s="17"/>
      <c r="D22" s="14">
        <v>1.2753000000000001</v>
      </c>
      <c r="E22" s="14">
        <f t="shared" si="3"/>
        <v>-8.9324634051141674E-2</v>
      </c>
      <c r="F22" s="15">
        <f t="shared" si="0"/>
        <v>8.9324634051141674E-2</v>
      </c>
      <c r="G22" s="15"/>
      <c r="H22" s="14">
        <v>2.6666360999999998</v>
      </c>
      <c r="I22" s="14">
        <f t="shared" si="4"/>
        <v>0.90421062198693325</v>
      </c>
      <c r="J22" s="15">
        <f t="shared" si="5"/>
        <v>0.90421062198693325</v>
      </c>
      <c r="K22" s="13">
        <v>43910</v>
      </c>
      <c r="L22" s="14">
        <v>58.63</v>
      </c>
      <c r="M22" s="17"/>
      <c r="N22" s="14">
        <v>61.916600000000003</v>
      </c>
      <c r="O22" s="14">
        <f t="shared" si="6"/>
        <v>5.6056626300528739E-2</v>
      </c>
      <c r="P22" s="15">
        <f t="shared" si="1"/>
        <v>5.6056626300528739E-2</v>
      </c>
      <c r="Q22" s="15"/>
      <c r="R22" s="14">
        <v>73.282326620000006</v>
      </c>
      <c r="S22" s="14">
        <f t="shared" si="7"/>
        <v>0.24991176223776229</v>
      </c>
      <c r="T22" s="15">
        <f t="shared" si="8"/>
        <v>0.24991176223776229</v>
      </c>
      <c r="U22" s="13">
        <v>43910</v>
      </c>
      <c r="V22" s="14">
        <v>0.64</v>
      </c>
      <c r="W22" s="17"/>
      <c r="X22" s="14">
        <v>0.55520000000000003</v>
      </c>
      <c r="Y22" s="14">
        <f t="shared" si="9"/>
        <v>-0.13249999999999998</v>
      </c>
      <c r="Z22" s="15">
        <f t="shared" si="2"/>
        <v>0.13249999999999998</v>
      </c>
      <c r="AA22" s="15"/>
      <c r="AB22" s="14">
        <v>0.60016092099999996</v>
      </c>
      <c r="AC22" s="14">
        <f t="shared" si="10"/>
        <v>-6.2248560937500086E-2</v>
      </c>
      <c r="AD22" s="15">
        <f t="shared" si="11"/>
        <v>6.2248560937500086E-2</v>
      </c>
    </row>
    <row r="23" spans="1:30" x14ac:dyDescent="0.35">
      <c r="A23" s="13">
        <v>43911</v>
      </c>
      <c r="B23" s="14">
        <v>1.6871771090000001</v>
      </c>
      <c r="C23" s="17"/>
      <c r="D23" s="14">
        <v>1.2611000000000001</v>
      </c>
      <c r="E23" s="14">
        <f t="shared" si="3"/>
        <v>-0.25253846008646857</v>
      </c>
      <c r="F23" s="15">
        <f t="shared" si="0"/>
        <v>0.25253846008646857</v>
      </c>
      <c r="G23" s="15"/>
      <c r="H23" s="14">
        <v>2.5539267940000001</v>
      </c>
      <c r="I23" s="14">
        <f t="shared" si="4"/>
        <v>0.51372774107498875</v>
      </c>
      <c r="J23" s="15">
        <f t="shared" si="5"/>
        <v>0.51372774107498875</v>
      </c>
      <c r="K23" s="13">
        <v>43911</v>
      </c>
      <c r="L23" s="14">
        <v>60.3</v>
      </c>
      <c r="M23" s="17"/>
      <c r="N23" s="14">
        <v>62.071100000000001</v>
      </c>
      <c r="O23" s="14">
        <f t="shared" si="6"/>
        <v>2.9371475953565575E-2</v>
      </c>
      <c r="P23" s="15">
        <f t="shared" si="1"/>
        <v>2.9371475953565575E-2</v>
      </c>
      <c r="Q23" s="15"/>
      <c r="R23" s="14">
        <v>64.081585750000002</v>
      </c>
      <c r="S23" s="14">
        <f t="shared" si="7"/>
        <v>6.2712864842454474E-2</v>
      </c>
      <c r="T23" s="15">
        <f t="shared" si="8"/>
        <v>6.2712864842454474E-2</v>
      </c>
      <c r="U23" s="13">
        <v>43911</v>
      </c>
      <c r="V23" s="14">
        <v>0.57999999999999996</v>
      </c>
      <c r="W23" s="17"/>
      <c r="X23" s="14">
        <v>0.54790000000000005</v>
      </c>
      <c r="Y23" s="14">
        <f t="shared" si="9"/>
        <v>-5.5344827586206742E-2</v>
      </c>
      <c r="Z23" s="15">
        <f t="shared" si="2"/>
        <v>5.5344827586206742E-2</v>
      </c>
      <c r="AA23" s="15"/>
      <c r="AB23" s="14">
        <v>0.63915882800000001</v>
      </c>
      <c r="AC23" s="14">
        <f t="shared" si="10"/>
        <v>0.10199797931034492</v>
      </c>
      <c r="AD23" s="15">
        <f t="shared" si="11"/>
        <v>0.10199797931034492</v>
      </c>
    </row>
    <row r="24" spans="1:30" x14ac:dyDescent="0.35">
      <c r="A24" s="13">
        <v>43912</v>
      </c>
      <c r="B24" s="14">
        <v>1.2268695350000001</v>
      </c>
      <c r="C24" s="17"/>
      <c r="D24" s="14">
        <v>1.2470000000000001</v>
      </c>
      <c r="E24" s="14">
        <f t="shared" si="3"/>
        <v>1.6407991579968639E-2</v>
      </c>
      <c r="F24" s="15">
        <f t="shared" si="0"/>
        <v>1.6407991579968639E-2</v>
      </c>
      <c r="G24" s="15"/>
      <c r="H24" s="14">
        <v>2.4767325339999999</v>
      </c>
      <c r="I24" s="14">
        <f t="shared" si="4"/>
        <v>1.0187415722243032</v>
      </c>
      <c r="J24" s="15">
        <f t="shared" si="5"/>
        <v>1.0187415722243032</v>
      </c>
      <c r="K24" s="13">
        <v>43912</v>
      </c>
      <c r="L24" s="14">
        <v>47.14</v>
      </c>
      <c r="M24" s="17"/>
      <c r="N24" s="14">
        <v>62.225900000000003</v>
      </c>
      <c r="O24" s="14">
        <f t="shared" si="6"/>
        <v>0.32002333474756051</v>
      </c>
      <c r="P24" s="15">
        <f t="shared" si="1"/>
        <v>0.32002333474756051</v>
      </c>
      <c r="Q24" s="15"/>
      <c r="R24" s="14">
        <v>65.400902209999998</v>
      </c>
      <c r="S24" s="14">
        <f t="shared" si="7"/>
        <v>0.38737594845142126</v>
      </c>
      <c r="T24" s="15">
        <f t="shared" si="8"/>
        <v>0.38737594845142126</v>
      </c>
      <c r="U24" s="13">
        <v>43912</v>
      </c>
      <c r="V24" s="14">
        <v>0.61</v>
      </c>
      <c r="W24" s="17"/>
      <c r="X24" s="14">
        <v>0.54059999999999997</v>
      </c>
      <c r="Y24" s="14">
        <f t="shared" si="9"/>
        <v>-0.11377049180327872</v>
      </c>
      <c r="Z24" s="15">
        <f t="shared" si="2"/>
        <v>0.11377049180327872</v>
      </c>
      <c r="AA24" s="15"/>
      <c r="AB24" s="14">
        <v>0.68575447499999997</v>
      </c>
      <c r="AC24" s="14">
        <f t="shared" si="10"/>
        <v>0.12418766393442621</v>
      </c>
      <c r="AD24" s="15">
        <f t="shared" si="11"/>
        <v>0.12418766393442621</v>
      </c>
    </row>
    <row r="25" spans="1:30" x14ac:dyDescent="0.35">
      <c r="A25" s="13">
        <v>43913</v>
      </c>
      <c r="B25" s="14">
        <v>1.2520556329999999</v>
      </c>
      <c r="C25" s="17"/>
      <c r="D25" s="14">
        <v>1.2331000000000001</v>
      </c>
      <c r="E25" s="14">
        <f t="shared" si="3"/>
        <v>-1.5139609215751044E-2</v>
      </c>
      <c r="F25" s="15">
        <f t="shared" si="0"/>
        <v>1.5139609215751044E-2</v>
      </c>
      <c r="G25" s="15"/>
      <c r="H25" s="14">
        <v>2.5118392630000002</v>
      </c>
      <c r="I25" s="14">
        <f t="shared" si="4"/>
        <v>1.0061722472998134</v>
      </c>
      <c r="J25" s="15">
        <f t="shared" si="5"/>
        <v>1.0061722472998134</v>
      </c>
      <c r="K25" s="13">
        <v>43913</v>
      </c>
      <c r="L25" s="14">
        <v>65.09</v>
      </c>
      <c r="M25" s="17"/>
      <c r="N25" s="14">
        <v>62.381100000000004</v>
      </c>
      <c r="O25" s="14">
        <f t="shared" si="6"/>
        <v>-4.1617760024581348E-2</v>
      </c>
      <c r="P25" s="15">
        <f t="shared" si="1"/>
        <v>4.1617760024581348E-2</v>
      </c>
      <c r="Q25" s="15"/>
      <c r="R25" s="14">
        <v>60.489448410000001</v>
      </c>
      <c r="S25" s="14">
        <f t="shared" si="7"/>
        <v>-7.067985235827319E-2</v>
      </c>
      <c r="T25" s="15">
        <f t="shared" si="8"/>
        <v>7.067985235827319E-2</v>
      </c>
      <c r="U25" s="13">
        <v>43913</v>
      </c>
      <c r="V25" s="14">
        <v>0.66</v>
      </c>
      <c r="W25" s="17"/>
      <c r="X25" s="14">
        <v>0.53349999999999997</v>
      </c>
      <c r="Y25" s="14">
        <f t="shared" si="9"/>
        <v>-0.19166666666666674</v>
      </c>
      <c r="Z25" s="15">
        <f t="shared" si="2"/>
        <v>0.19166666666666674</v>
      </c>
      <c r="AA25" s="15"/>
      <c r="AB25" s="14">
        <v>0.69061863999999995</v>
      </c>
      <c r="AC25" s="14">
        <f t="shared" si="10"/>
        <v>4.6391878787878663E-2</v>
      </c>
      <c r="AD25" s="15">
        <f t="shared" si="11"/>
        <v>4.6391878787878663E-2</v>
      </c>
    </row>
    <row r="26" spans="1:30" x14ac:dyDescent="0.35">
      <c r="A26" s="13">
        <v>43914</v>
      </c>
      <c r="B26" s="14">
        <v>1.3825367390000001</v>
      </c>
      <c r="C26" s="17"/>
      <c r="D26" s="14">
        <v>1.2194</v>
      </c>
      <c r="E26" s="14">
        <f t="shared" si="3"/>
        <v>-0.11799812214610524</v>
      </c>
      <c r="F26" s="15">
        <f t="shared" si="0"/>
        <v>0.11799812214610524</v>
      </c>
      <c r="G26" s="15"/>
      <c r="H26" s="14">
        <v>2.4173772310000001</v>
      </c>
      <c r="I26" s="14">
        <f t="shared" si="4"/>
        <v>0.74850849370448447</v>
      </c>
      <c r="J26" s="15">
        <f t="shared" si="5"/>
        <v>0.74850849370448447</v>
      </c>
      <c r="K26" s="13">
        <v>43914</v>
      </c>
      <c r="L26" s="14">
        <v>60.18</v>
      </c>
      <c r="M26" s="17"/>
      <c r="N26" s="14">
        <v>62.5366</v>
      </c>
      <c r="O26" s="14">
        <f t="shared" si="6"/>
        <v>3.9159189099368566E-2</v>
      </c>
      <c r="P26" s="15">
        <f t="shared" si="1"/>
        <v>3.9159189099368566E-2</v>
      </c>
      <c r="Q26" s="15"/>
      <c r="R26" s="14">
        <v>57.188084379999999</v>
      </c>
      <c r="S26" s="14">
        <f t="shared" si="7"/>
        <v>-4.9716111997341314E-2</v>
      </c>
      <c r="T26" s="15">
        <f t="shared" si="8"/>
        <v>4.9716111997341314E-2</v>
      </c>
      <c r="U26" s="13">
        <v>43914</v>
      </c>
      <c r="V26" s="14">
        <v>0.67</v>
      </c>
      <c r="W26" s="17"/>
      <c r="X26" s="14">
        <v>0.52639999999999998</v>
      </c>
      <c r="Y26" s="14">
        <f t="shared" si="9"/>
        <v>-0.21432835820895529</v>
      </c>
      <c r="Z26" s="15">
        <f t="shared" si="2"/>
        <v>0.21432835820895529</v>
      </c>
      <c r="AA26" s="15"/>
      <c r="AB26" s="14">
        <v>0.71992033700000002</v>
      </c>
      <c r="AC26" s="14">
        <f t="shared" si="10"/>
        <v>7.4507965671641765E-2</v>
      </c>
      <c r="AD26" s="15">
        <f t="shared" si="11"/>
        <v>7.4507965671641765E-2</v>
      </c>
    </row>
    <row r="27" spans="1:30" x14ac:dyDescent="0.35">
      <c r="A27" s="13">
        <v>43915</v>
      </c>
      <c r="B27" s="14">
        <v>1.415584325</v>
      </c>
      <c r="C27" s="17"/>
      <c r="D27" s="14">
        <v>1.2058</v>
      </c>
      <c r="E27" s="14">
        <f t="shared" si="3"/>
        <v>-0.14819627576760572</v>
      </c>
      <c r="F27" s="15">
        <f t="shared" si="0"/>
        <v>0.14819627576760572</v>
      </c>
      <c r="G27" s="15"/>
      <c r="H27" s="14">
        <v>2.7469060550000002</v>
      </c>
      <c r="I27" s="14">
        <f t="shared" si="4"/>
        <v>0.94047504375975643</v>
      </c>
      <c r="J27" s="15">
        <f t="shared" si="5"/>
        <v>0.94047504375975643</v>
      </c>
      <c r="K27" s="13">
        <v>43915</v>
      </c>
      <c r="L27" s="14">
        <v>64.3</v>
      </c>
      <c r="M27" s="17"/>
      <c r="N27" s="14">
        <v>62.692599999999999</v>
      </c>
      <c r="O27" s="14">
        <f t="shared" si="6"/>
        <v>-2.4998444790046634E-2</v>
      </c>
      <c r="P27" s="15">
        <f t="shared" si="1"/>
        <v>2.4998444790046634E-2</v>
      </c>
      <c r="Q27" s="15"/>
      <c r="R27" s="14">
        <v>73.085840149999996</v>
      </c>
      <c r="S27" s="14">
        <f t="shared" si="7"/>
        <v>0.13663826049766717</v>
      </c>
      <c r="T27" s="15">
        <f t="shared" si="8"/>
        <v>0.13663826049766717</v>
      </c>
      <c r="U27" s="13">
        <v>43915</v>
      </c>
      <c r="V27" s="14">
        <v>0.67</v>
      </c>
      <c r="W27" s="17"/>
      <c r="X27" s="14">
        <v>0.51939999999999997</v>
      </c>
      <c r="Y27" s="14">
        <f t="shared" si="9"/>
        <v>-0.22477611940298517</v>
      </c>
      <c r="Z27" s="15">
        <f t="shared" si="2"/>
        <v>0.22477611940298517</v>
      </c>
      <c r="AA27" s="15"/>
      <c r="AB27" s="14">
        <v>0.77350647900000002</v>
      </c>
      <c r="AC27" s="14">
        <f t="shared" si="10"/>
        <v>0.1544872820895522</v>
      </c>
      <c r="AD27" s="15">
        <f t="shared" si="11"/>
        <v>0.1544872820895522</v>
      </c>
    </row>
    <row r="28" spans="1:30" x14ac:dyDescent="0.35">
      <c r="A28" s="13">
        <v>43916</v>
      </c>
      <c r="B28" s="14">
        <v>1.3449877539999999</v>
      </c>
      <c r="C28" s="17"/>
      <c r="D28" s="14">
        <v>1.1922999999999999</v>
      </c>
      <c r="E28" s="14">
        <f t="shared" si="3"/>
        <v>-0.11352352729302249</v>
      </c>
      <c r="F28" s="15">
        <f t="shared" si="0"/>
        <v>0.11352352729302249</v>
      </c>
      <c r="G28" s="15"/>
      <c r="H28" s="14">
        <v>2.4891400830000001</v>
      </c>
      <c r="I28" s="14">
        <f t="shared" si="4"/>
        <v>0.85067862186647114</v>
      </c>
      <c r="J28" s="15">
        <f t="shared" si="5"/>
        <v>0.85067862186647114</v>
      </c>
      <c r="K28" s="13">
        <v>43916</v>
      </c>
      <c r="L28" s="14">
        <v>74.77</v>
      </c>
      <c r="M28" s="17"/>
      <c r="N28" s="14">
        <v>62.848999999999997</v>
      </c>
      <c r="O28" s="14">
        <f t="shared" si="6"/>
        <v>-0.15943560251437741</v>
      </c>
      <c r="P28" s="15">
        <f t="shared" si="1"/>
        <v>0.15943560251437741</v>
      </c>
      <c r="Q28" s="15"/>
      <c r="R28" s="14">
        <v>60.932509889999999</v>
      </c>
      <c r="S28" s="14">
        <f t="shared" si="7"/>
        <v>-0.18506740818510095</v>
      </c>
      <c r="T28" s="15">
        <f t="shared" si="8"/>
        <v>0.18506740818510095</v>
      </c>
      <c r="U28" s="13">
        <v>43916</v>
      </c>
      <c r="V28" s="14">
        <v>0.68</v>
      </c>
      <c r="W28" s="17"/>
      <c r="X28" s="14">
        <v>0.51259999999999994</v>
      </c>
      <c r="Y28" s="14">
        <f t="shared" si="9"/>
        <v>-0.24617647058823544</v>
      </c>
      <c r="Z28" s="15">
        <f t="shared" si="2"/>
        <v>0.24617647058823544</v>
      </c>
      <c r="AA28" s="15"/>
      <c r="AB28" s="14">
        <v>0.85954496700000005</v>
      </c>
      <c r="AC28" s="14">
        <f t="shared" si="10"/>
        <v>0.26403671617647057</v>
      </c>
      <c r="AD28" s="15">
        <f t="shared" si="11"/>
        <v>0.26403671617647057</v>
      </c>
    </row>
    <row r="29" spans="1:30" x14ac:dyDescent="0.35">
      <c r="A29" s="13">
        <v>43917</v>
      </c>
      <c r="B29" s="14">
        <v>1.448954689</v>
      </c>
      <c r="C29" s="17"/>
      <c r="D29" s="14">
        <v>1.179</v>
      </c>
      <c r="E29" s="14">
        <f t="shared" si="3"/>
        <v>-0.18630995920673676</v>
      </c>
      <c r="F29" s="15">
        <f t="shared" si="0"/>
        <v>0.18630995920673676</v>
      </c>
      <c r="G29" s="15"/>
      <c r="H29" s="14">
        <v>2.5407786099999998</v>
      </c>
      <c r="I29" s="14">
        <f t="shared" si="4"/>
        <v>0.75352523394194271</v>
      </c>
      <c r="J29" s="15">
        <f t="shared" si="5"/>
        <v>0.75352523394194271</v>
      </c>
      <c r="K29" s="13">
        <v>43917</v>
      </c>
      <c r="L29" s="14">
        <v>81.78</v>
      </c>
      <c r="M29" s="17"/>
      <c r="N29" s="14">
        <v>63.005699999999997</v>
      </c>
      <c r="O29" s="14">
        <f t="shared" si="6"/>
        <v>-0.22957079970652974</v>
      </c>
      <c r="P29" s="15">
        <f t="shared" si="1"/>
        <v>0.22957079970652974</v>
      </c>
      <c r="Q29" s="15"/>
      <c r="R29" s="14">
        <v>79.701738719999994</v>
      </c>
      <c r="S29" s="14">
        <f t="shared" si="7"/>
        <v>-2.541283052090984E-2</v>
      </c>
      <c r="T29" s="15">
        <f>ABS((L29-R29)/L29)</f>
        <v>2.541283052090984E-2</v>
      </c>
      <c r="U29" s="13">
        <v>43917</v>
      </c>
      <c r="V29" s="14">
        <v>0.66</v>
      </c>
      <c r="W29" s="17"/>
      <c r="X29" s="14">
        <v>0.50580000000000003</v>
      </c>
      <c r="Y29" s="14">
        <f t="shared" si="9"/>
        <v>-0.23363636363636364</v>
      </c>
      <c r="Z29" s="15">
        <f t="shared" si="2"/>
        <v>0.23363636363636364</v>
      </c>
      <c r="AA29" s="15"/>
      <c r="AB29" s="14">
        <v>0.13173693</v>
      </c>
      <c r="AC29" s="14">
        <f t="shared" si="10"/>
        <v>-0.80039859090909093</v>
      </c>
      <c r="AD29" s="15">
        <f t="shared" si="11"/>
        <v>0.80039859090909093</v>
      </c>
    </row>
    <row r="30" spans="1:30" x14ac:dyDescent="0.35">
      <c r="A30" s="13">
        <v>43918</v>
      </c>
      <c r="B30" s="14">
        <v>1.9412023430000001</v>
      </c>
      <c r="C30" s="17"/>
      <c r="D30" s="14">
        <v>1.1658999999999999</v>
      </c>
      <c r="E30" s="14">
        <f t="shared" si="3"/>
        <v>-0.39939285350429854</v>
      </c>
      <c r="F30" s="15">
        <f t="shared" si="0"/>
        <v>0.39939285350429854</v>
      </c>
      <c r="G30" s="15"/>
      <c r="H30" s="14">
        <v>1.392995789</v>
      </c>
      <c r="I30" s="14">
        <f t="shared" si="4"/>
        <v>-0.28240567294637769</v>
      </c>
      <c r="J30" s="15">
        <f t="shared" si="5"/>
        <v>0.28240567294637769</v>
      </c>
      <c r="K30" s="13">
        <v>43918</v>
      </c>
      <c r="L30" s="14">
        <v>70.31</v>
      </c>
      <c r="M30" s="17"/>
      <c r="N30" s="14">
        <v>63.162799999999997</v>
      </c>
      <c r="O30" s="14">
        <f t="shared" si="6"/>
        <v>-0.10165268098421285</v>
      </c>
      <c r="P30" s="15">
        <f t="shared" si="1"/>
        <v>0.10165268098421285</v>
      </c>
      <c r="Q30" s="15"/>
      <c r="R30" s="14">
        <v>70.056137390000004</v>
      </c>
      <c r="S30" s="14">
        <f t="shared" si="7"/>
        <v>-3.6106188308917472E-3</v>
      </c>
      <c r="T30" s="15">
        <f t="shared" si="8"/>
        <v>3.6106188308917472E-3</v>
      </c>
      <c r="U30" s="13">
        <v>43918</v>
      </c>
      <c r="V30" s="14">
        <v>0.63</v>
      </c>
      <c r="W30" s="17"/>
      <c r="X30" s="14">
        <v>0.49909999999999999</v>
      </c>
      <c r="Y30" s="14">
        <f t="shared" si="9"/>
        <v>-0.20777777777777781</v>
      </c>
      <c r="Z30" s="15">
        <f t="shared" si="2"/>
        <v>0.20777777777777781</v>
      </c>
      <c r="AA30" s="15"/>
      <c r="AB30" s="14">
        <v>7.1493725999999994E-2</v>
      </c>
      <c r="AC30" s="14">
        <f t="shared" si="10"/>
        <v>-0.88651789523809521</v>
      </c>
      <c r="AD30" s="15">
        <f t="shared" si="11"/>
        <v>0.88651789523809521</v>
      </c>
    </row>
    <row r="31" spans="1:30" x14ac:dyDescent="0.35">
      <c r="A31" s="13">
        <v>43919</v>
      </c>
      <c r="B31" s="14">
        <v>1.3077073130000001</v>
      </c>
      <c r="C31" s="17"/>
      <c r="D31" s="14">
        <v>1.1529</v>
      </c>
      <c r="E31" s="14">
        <f t="shared" si="3"/>
        <v>-0.1183807045055502</v>
      </c>
      <c r="F31" s="15">
        <f t="shared" si="0"/>
        <v>0.1183807045055502</v>
      </c>
      <c r="G31" s="15"/>
      <c r="H31" s="14">
        <v>1.9978221709999999</v>
      </c>
      <c r="I31" s="14">
        <f t="shared" si="4"/>
        <v>0.52772883590962971</v>
      </c>
      <c r="J31" s="15">
        <f t="shared" si="5"/>
        <v>0.52772883590962971</v>
      </c>
      <c r="K31" s="13">
        <v>43919</v>
      </c>
      <c r="L31" s="14">
        <v>46.77</v>
      </c>
      <c r="M31" s="17"/>
      <c r="N31" s="14">
        <v>63.320399999999999</v>
      </c>
      <c r="O31" s="14">
        <f t="shared" si="6"/>
        <v>0.35386786401539438</v>
      </c>
      <c r="P31" s="15">
        <f t="shared" si="1"/>
        <v>0.35386786401539438</v>
      </c>
      <c r="Q31" s="15"/>
      <c r="R31" s="14">
        <v>77.005077130000004</v>
      </c>
      <c r="S31" s="14">
        <f t="shared" si="7"/>
        <v>0.64646305601881549</v>
      </c>
      <c r="T31" s="15">
        <f t="shared" si="8"/>
        <v>0.64646305601881549</v>
      </c>
      <c r="U31" s="13">
        <v>43919</v>
      </c>
      <c r="V31" s="14">
        <v>0.63</v>
      </c>
      <c r="W31" s="17"/>
      <c r="X31" s="14">
        <v>0.49249999999999999</v>
      </c>
      <c r="Y31" s="14">
        <f t="shared" si="9"/>
        <v>-0.21825396825396828</v>
      </c>
      <c r="Z31" s="15">
        <f t="shared" si="2"/>
        <v>0.21825396825396828</v>
      </c>
      <c r="AA31" s="15"/>
      <c r="AB31" s="14">
        <v>0.38141502500000002</v>
      </c>
      <c r="AC31" s="14">
        <f t="shared" si="10"/>
        <v>-0.39457932539682539</v>
      </c>
      <c r="AD31" s="15">
        <f t="shared" si="11"/>
        <v>0.39457932539682539</v>
      </c>
    </row>
    <row r="32" spans="1:30" x14ac:dyDescent="0.35">
      <c r="A32" s="13">
        <v>43920</v>
      </c>
      <c r="B32" s="14">
        <v>1.7185759270000001</v>
      </c>
      <c r="C32" s="17"/>
      <c r="D32" s="14">
        <v>1.1399999999999999</v>
      </c>
      <c r="E32" s="14">
        <f t="shared" si="3"/>
        <v>-0.33666009043311829</v>
      </c>
      <c r="F32" s="15">
        <f t="shared" si="0"/>
        <v>0.33666009043311829</v>
      </c>
      <c r="G32" s="15"/>
      <c r="H32" s="14">
        <v>1.9658184759999999</v>
      </c>
      <c r="I32" s="14">
        <f t="shared" si="4"/>
        <v>0.14386478078486425</v>
      </c>
      <c r="J32" s="15">
        <f t="shared" si="5"/>
        <v>0.14386478078486425</v>
      </c>
      <c r="K32" s="13">
        <v>43920</v>
      </c>
      <c r="L32" s="17">
        <v>69.63</v>
      </c>
      <c r="M32" s="17"/>
      <c r="N32" s="14">
        <v>63.478299999999997</v>
      </c>
      <c r="O32" s="14">
        <f t="shared" si="6"/>
        <v>-8.834841304035615E-2</v>
      </c>
      <c r="P32" s="15">
        <f t="shared" si="1"/>
        <v>8.834841304035615E-2</v>
      </c>
      <c r="Q32" s="15"/>
      <c r="R32" s="14">
        <v>65.572113580000007</v>
      </c>
      <c r="S32" s="14">
        <f t="shared" si="7"/>
        <v>-5.8277846043371946E-2</v>
      </c>
      <c r="T32" s="15">
        <f t="shared" si="8"/>
        <v>5.8277846043371946E-2</v>
      </c>
      <c r="U32" s="13">
        <v>43920</v>
      </c>
      <c r="V32" s="17">
        <v>0.64</v>
      </c>
      <c r="W32" s="17"/>
      <c r="X32" s="14">
        <v>0.4859</v>
      </c>
      <c r="Y32" s="14">
        <f t="shared" si="9"/>
        <v>-0.24078125000000003</v>
      </c>
      <c r="Z32" s="15">
        <f t="shared" si="2"/>
        <v>0.24078125000000003</v>
      </c>
      <c r="AA32" s="15"/>
      <c r="AB32" s="14">
        <v>0.50563398199999998</v>
      </c>
      <c r="AC32" s="14">
        <f t="shared" si="10"/>
        <v>-0.20994690312500006</v>
      </c>
      <c r="AD32" s="15">
        <f t="shared" si="11"/>
        <v>0.20994690312500006</v>
      </c>
    </row>
    <row r="33" spans="1:30" x14ac:dyDescent="0.35">
      <c r="A33" s="13">
        <v>43921</v>
      </c>
      <c r="B33" s="14">
        <v>1.4658931900000001</v>
      </c>
      <c r="C33" s="17"/>
      <c r="D33" s="14">
        <v>1.1273</v>
      </c>
      <c r="E33" s="14">
        <f t="shared" si="3"/>
        <v>-0.23098080563427686</v>
      </c>
      <c r="F33" s="15">
        <f t="shared" si="0"/>
        <v>0.23098080563427686</v>
      </c>
      <c r="G33" s="15"/>
      <c r="H33" s="14">
        <v>2.0496362260000001</v>
      </c>
      <c r="I33" s="14">
        <f t="shared" si="4"/>
        <v>0.39821662313609629</v>
      </c>
      <c r="J33" s="15">
        <f t="shared" si="5"/>
        <v>0.39821662313609629</v>
      </c>
      <c r="K33" s="13">
        <v>43921</v>
      </c>
      <c r="L33" s="17">
        <v>36.64</v>
      </c>
      <c r="M33" s="17"/>
      <c r="N33" s="14">
        <v>63.636600000000001</v>
      </c>
      <c r="O33" s="14">
        <f t="shared" si="6"/>
        <v>0.736806768558952</v>
      </c>
      <c r="P33" s="15">
        <f t="shared" si="1"/>
        <v>0.736806768558952</v>
      </c>
      <c r="Q33" s="15"/>
      <c r="R33" s="14">
        <v>55.458563570000003</v>
      </c>
      <c r="S33" s="14">
        <f t="shared" si="7"/>
        <v>0.51360708433406121</v>
      </c>
      <c r="T33" s="15">
        <f t="shared" si="8"/>
        <v>0.51360708433406121</v>
      </c>
      <c r="U33" s="13">
        <v>43921</v>
      </c>
      <c r="V33" s="17">
        <v>0.64</v>
      </c>
      <c r="W33" s="17"/>
      <c r="X33" s="14">
        <v>0.47949999999999998</v>
      </c>
      <c r="Y33" s="14">
        <f t="shared" si="9"/>
        <v>-0.25078125000000007</v>
      </c>
      <c r="Z33" s="15">
        <f t="shared" si="2"/>
        <v>0.25078125000000007</v>
      </c>
      <c r="AA33" s="15"/>
      <c r="AB33" s="14">
        <v>0.52009385699999999</v>
      </c>
      <c r="AC33" s="14">
        <f t="shared" si="10"/>
        <v>-0.18735334843750004</v>
      </c>
      <c r="AD33" s="15">
        <f t="shared" si="11"/>
        <v>0.18735334843750004</v>
      </c>
    </row>
    <row r="34" spans="1:30" x14ac:dyDescent="0.35">
      <c r="A34" s="17"/>
      <c r="B34" s="17"/>
      <c r="C34" s="17"/>
      <c r="D34" s="17"/>
      <c r="E34" s="17"/>
      <c r="F34" s="14">
        <f>SUM(F3:F33)</f>
        <v>5.039275214975568</v>
      </c>
      <c r="G34" s="14"/>
      <c r="H34" s="17"/>
      <c r="I34" s="17"/>
      <c r="J34" s="14">
        <f>SUM(J3:J33)</f>
        <v>20.493070051092936</v>
      </c>
      <c r="K34" s="17"/>
      <c r="L34" s="17"/>
      <c r="M34" s="17"/>
      <c r="N34" s="17"/>
      <c r="O34" s="17"/>
      <c r="P34" s="14">
        <f>SUM(P3:P33)</f>
        <v>6.5927580042655549</v>
      </c>
      <c r="Q34" s="14"/>
      <c r="R34" s="17"/>
      <c r="S34" s="17"/>
      <c r="T34" s="14">
        <f>SUM(T3:T33)</f>
        <v>6.5337861452834085</v>
      </c>
      <c r="U34" s="17"/>
      <c r="V34" s="17"/>
      <c r="W34" s="17"/>
      <c r="X34" s="17"/>
      <c r="Y34" s="17"/>
      <c r="Z34" s="14">
        <f>SUM(Z3:Z33)</f>
        <v>4.913429733453075</v>
      </c>
      <c r="AA34" s="14"/>
      <c r="AB34" s="17"/>
      <c r="AC34" s="17"/>
      <c r="AD34" s="14">
        <f>SUM(AD3:AD33)</f>
        <v>6.0670825983036076</v>
      </c>
    </row>
    <row r="35" spans="1:30" x14ac:dyDescent="0.35">
      <c r="A35" s="13" t="s">
        <v>20</v>
      </c>
      <c r="B35" s="14">
        <f>AVERAGE(B3:B33)</f>
        <v>1.5025981861612905</v>
      </c>
      <c r="C35" s="14"/>
      <c r="D35" s="14">
        <f>AVERAGE(D3:D33)</f>
        <v>1.3405612903225808</v>
      </c>
      <c r="E35" s="14"/>
      <c r="F35" s="15"/>
      <c r="G35" s="15"/>
      <c r="H35" s="14">
        <f>AVERAGE(H3:H33)</f>
        <v>2.4228326266451607</v>
      </c>
      <c r="I35" s="16"/>
      <c r="J35" s="15"/>
      <c r="K35" s="13" t="s">
        <v>21</v>
      </c>
      <c r="L35" s="14">
        <f>AVERAGE(L3:L33)</f>
        <v>61.525806451612901</v>
      </c>
      <c r="M35" s="14"/>
      <c r="N35" s="14">
        <f>AVERAGE(N3:N33)</f>
        <v>61.317987096774196</v>
      </c>
      <c r="O35" s="14"/>
      <c r="P35" s="15"/>
      <c r="Q35" s="15"/>
      <c r="R35" s="14">
        <f>AVERAGE(R3:R33)</f>
        <v>65.246284251290319</v>
      </c>
      <c r="S35" s="14"/>
      <c r="T35" s="15"/>
      <c r="U35" s="14"/>
      <c r="V35" s="14">
        <f>AVERAGE(V3:V33)</f>
        <v>0.62806451612903236</v>
      </c>
      <c r="W35" s="14"/>
      <c r="X35" s="14">
        <f>AVERAGE(X3:X33)</f>
        <v>0.58981935483870973</v>
      </c>
      <c r="Y35" s="14"/>
      <c r="Z35" s="15"/>
      <c r="AA35" s="15"/>
      <c r="AB35" s="14">
        <f>AVERAGE(AB3:AB33)</f>
        <v>0.59786125229032261</v>
      </c>
      <c r="AC35" s="14"/>
      <c r="AD35" s="18"/>
    </row>
    <row r="36" spans="1:30" x14ac:dyDescent="0.35">
      <c r="A36" s="17" t="s">
        <v>22</v>
      </c>
      <c r="B36" s="14">
        <f>MEDIAN(B3:C33)</f>
        <v>1.4450831289999999</v>
      </c>
      <c r="C36" s="14"/>
      <c r="D36" s="14">
        <f>MEDIAN(D3:E33)</f>
        <v>0.75309041157043111</v>
      </c>
      <c r="E36" s="14"/>
      <c r="F36" s="14"/>
      <c r="G36" s="14"/>
      <c r="H36" s="14">
        <f>MEDIAN(H3:I33)</f>
        <v>1.2687736030000001</v>
      </c>
      <c r="I36" s="17"/>
      <c r="J36" s="14"/>
      <c r="K36" s="17" t="s">
        <v>23</v>
      </c>
      <c r="L36" s="14">
        <f>MEDIAN(L3:M33)</f>
        <v>64.3</v>
      </c>
      <c r="M36" s="14"/>
      <c r="N36" s="14">
        <f>MEDIAN(N3:O33)</f>
        <v>29.895653384279477</v>
      </c>
      <c r="O36" s="14"/>
      <c r="P36" s="14"/>
      <c r="Q36" s="14"/>
      <c r="R36" s="14">
        <f>MEDIAN(R3:S33)</f>
        <v>19.408231528009409</v>
      </c>
      <c r="S36" s="14"/>
      <c r="T36" s="14"/>
      <c r="U36" s="14"/>
      <c r="V36" s="14">
        <f>MEDIAN(V3:W33)</f>
        <v>0.63</v>
      </c>
      <c r="W36" s="14"/>
      <c r="X36" s="14">
        <f>MEDIAN(X3:Y33)</f>
        <v>0.42753846153846153</v>
      </c>
      <c r="Y36" s="14"/>
      <c r="Z36" s="14"/>
      <c r="AA36" s="14"/>
      <c r="AB36" s="14">
        <f>MEDIAN(AB3:AC33)</f>
        <v>0.31504903680840168</v>
      </c>
      <c r="AC36" s="14"/>
      <c r="AD36" s="14"/>
    </row>
    <row r="37" spans="1:30" x14ac:dyDescent="0.35">
      <c r="A37" s="17" t="s">
        <v>24</v>
      </c>
      <c r="B37" s="14">
        <f>_xlfn.STDEV.S(B3:C33)</f>
        <v>0.25784907978252153</v>
      </c>
      <c r="C37" s="14"/>
      <c r="D37" s="14">
        <f>_xlfn.STDEV.S(D3:E33)</f>
        <v>0.73522284165872254</v>
      </c>
      <c r="E37" s="14"/>
      <c r="F37" s="14"/>
      <c r="G37" s="14"/>
      <c r="H37" s="14">
        <f>_xlfn.STDEV.S(H3:I33)</f>
        <v>0.97328719589993828</v>
      </c>
      <c r="I37" s="17"/>
      <c r="J37" s="18"/>
      <c r="K37" s="17" t="s">
        <v>25</v>
      </c>
      <c r="L37" s="14">
        <f>_xlfn.STDEV.S(L3:M33)</f>
        <v>14.079994264722684</v>
      </c>
      <c r="M37" s="14"/>
      <c r="N37" s="14">
        <f>_xlfn.STDEV.S(N3:O33)</f>
        <v>30.897168996459769</v>
      </c>
      <c r="O37" s="14"/>
      <c r="P37" s="14"/>
      <c r="Q37" s="14"/>
      <c r="R37" s="14">
        <f>_xlfn.STDEV.S(R3:S33)</f>
        <v>33.28209162335893</v>
      </c>
      <c r="S37" s="14"/>
      <c r="T37" s="14"/>
      <c r="U37" s="14"/>
      <c r="V37" s="14">
        <f>_xlfn.STDEV.S(V3:W33)</f>
        <v>6.0355577198173908E-2</v>
      </c>
      <c r="W37" s="14"/>
      <c r="X37" s="14">
        <f>_xlfn.STDEV.S(X3:Y33)</f>
        <v>0.34832094730495372</v>
      </c>
      <c r="Y37" s="14"/>
      <c r="Z37" s="14"/>
      <c r="AA37" s="14"/>
      <c r="AB37" s="14">
        <f>_xlfn.STDEV.S(AB3:AC33)</f>
        <v>0.3997303659614741</v>
      </c>
      <c r="AC37" s="14"/>
      <c r="AD37" s="19"/>
    </row>
    <row r="38" spans="1:30" x14ac:dyDescent="0.35">
      <c r="A38" s="17" t="s">
        <v>26</v>
      </c>
      <c r="B38" s="14"/>
      <c r="C38" s="14"/>
      <c r="D38" s="14">
        <f>SUM(F3:F33)</f>
        <v>5.039275214975568</v>
      </c>
      <c r="E38" s="14"/>
      <c r="F38" s="14"/>
      <c r="G38" s="14"/>
      <c r="H38" s="14">
        <f>SUM(J3:J33)</f>
        <v>20.493070051092936</v>
      </c>
      <c r="I38" s="17"/>
      <c r="J38" s="14"/>
      <c r="K38" s="17"/>
      <c r="L38" s="14"/>
      <c r="M38" s="14"/>
      <c r="N38" s="14">
        <f>SUM(P3:P33)</f>
        <v>6.5927580042655549</v>
      </c>
      <c r="O38" s="14"/>
      <c r="P38" s="14"/>
      <c r="Q38" s="14"/>
      <c r="R38" s="14">
        <f>SUM(T3:T33)</f>
        <v>6.5337861452834085</v>
      </c>
      <c r="S38" s="14"/>
      <c r="T38" s="14"/>
      <c r="U38" s="14"/>
      <c r="V38" s="14"/>
      <c r="W38" s="14"/>
      <c r="X38" s="14">
        <f>SUM(Z3:Z33)</f>
        <v>4.913429733453075</v>
      </c>
      <c r="Y38" s="14"/>
      <c r="Z38" s="14"/>
      <c r="AA38" s="14"/>
      <c r="AB38" s="14">
        <f>SUM(AD3:AD33)</f>
        <v>6.0670825983036076</v>
      </c>
      <c r="AC38" s="14"/>
      <c r="AD38" s="19"/>
    </row>
    <row r="39" spans="1:30" x14ac:dyDescent="0.35">
      <c r="A39" s="19" t="s">
        <v>1</v>
      </c>
      <c r="B39" s="20"/>
      <c r="C39" s="20"/>
      <c r="D39" s="21">
        <f>COUNT(D3:D33)</f>
        <v>31</v>
      </c>
      <c r="E39" s="21"/>
      <c r="F39" s="21"/>
      <c r="G39" s="21"/>
      <c r="H39" s="21">
        <f>COUNT(H3:H33)</f>
        <v>31</v>
      </c>
      <c r="I39" s="21"/>
      <c r="J39" s="21"/>
      <c r="K39" s="21"/>
      <c r="L39" s="21"/>
      <c r="M39" s="21"/>
      <c r="N39" s="21">
        <f>COUNT(N3:N33)</f>
        <v>31</v>
      </c>
      <c r="O39" s="21"/>
      <c r="P39" s="21"/>
      <c r="Q39" s="21"/>
      <c r="R39" s="21">
        <f>COUNT(R3:R33)</f>
        <v>31</v>
      </c>
      <c r="S39" s="21"/>
      <c r="T39" s="21"/>
      <c r="U39" s="21"/>
      <c r="V39" s="21"/>
      <c r="W39" s="21"/>
      <c r="X39" s="21">
        <f>COUNT(X3:X33)</f>
        <v>31</v>
      </c>
      <c r="Y39" s="21"/>
      <c r="Z39" s="21"/>
      <c r="AA39" s="21"/>
      <c r="AB39" s="21">
        <f>COUNT(AB3:AB33)</f>
        <v>31</v>
      </c>
      <c r="AC39" s="21"/>
      <c r="AD39" s="19"/>
    </row>
    <row r="40" spans="1:30" x14ac:dyDescent="0.35">
      <c r="A40" s="19" t="s">
        <v>4</v>
      </c>
      <c r="B40" s="20"/>
      <c r="C40" s="20"/>
      <c r="D40" s="20">
        <f>(D38/D39)*100</f>
        <v>16.255726499921185</v>
      </c>
      <c r="E40" s="20"/>
      <c r="F40" s="20"/>
      <c r="G40" s="20"/>
      <c r="H40" s="20">
        <f>(H38/H39)*100</f>
        <v>66.106677584170754</v>
      </c>
      <c r="I40" s="19"/>
      <c r="J40" s="19"/>
      <c r="K40" s="19"/>
      <c r="L40" s="20"/>
      <c r="M40" s="20"/>
      <c r="N40" s="20">
        <f>(N38/N39)*100</f>
        <v>21.266961304082436</v>
      </c>
      <c r="O40" s="20"/>
      <c r="P40" s="20"/>
      <c r="Q40" s="20"/>
      <c r="R40" s="20">
        <f>(R38/R39)*100</f>
        <v>21.076729500914222</v>
      </c>
      <c r="S40" s="20"/>
      <c r="T40" s="20"/>
      <c r="U40" s="20"/>
      <c r="V40" s="20"/>
      <c r="W40" s="20"/>
      <c r="X40" s="20">
        <f>(X38/X39)*100</f>
        <v>15.849773333719597</v>
      </c>
      <c r="Y40" s="20"/>
      <c r="Z40" s="20"/>
      <c r="AA40" s="20"/>
      <c r="AB40" s="20">
        <f>(AB38/AB39)*100</f>
        <v>19.571234188076154</v>
      </c>
      <c r="AC40" s="20"/>
      <c r="AD40" s="1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9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0.162166566318935</v>
      </c>
      <c r="C3" s="3"/>
      <c r="D3" s="5">
        <v>0.28179999999999999</v>
      </c>
      <c r="E3" s="5">
        <f>(D3-B3)/B3</f>
        <v>0.73771947200127819</v>
      </c>
      <c r="F3" s="6">
        <f t="shared" ref="F3:F31" si="0">ABS((B3-D3)/B3)</f>
        <v>0.73771947200127819</v>
      </c>
      <c r="G3" s="6"/>
      <c r="H3" s="5">
        <v>0.162166566318935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0.32613293992148501</v>
      </c>
      <c r="C4" s="3"/>
      <c r="D4" s="5">
        <v>0.28199999999999997</v>
      </c>
      <c r="E4" s="5">
        <f t="shared" ref="E4:E31" si="1">(D4-B4)/B4</f>
        <v>-0.13532193323406658</v>
      </c>
      <c r="F4" s="6">
        <f t="shared" si="0"/>
        <v>0.13532193323406658</v>
      </c>
      <c r="G4" s="6"/>
      <c r="H4" s="5">
        <v>0.27041713966166803</v>
      </c>
      <c r="I4" s="5">
        <f t="shared" ref="I4:I31" si="2">(H4-B4)/B4</f>
        <v>-0.17083769665594128</v>
      </c>
      <c r="J4" s="6">
        <f t="shared" ref="J4:J31" si="3">ABS((B4-H4)/B4)</f>
        <v>0.17083769665594128</v>
      </c>
    </row>
    <row r="5" spans="1:10" x14ac:dyDescent="0.35">
      <c r="A5" s="4">
        <v>43893</v>
      </c>
      <c r="B5" s="5">
        <v>0.54594317475954601</v>
      </c>
      <c r="C5" s="3"/>
      <c r="D5" s="5">
        <v>0.28220000000000001</v>
      </c>
      <c r="E5" s="5">
        <f t="shared" si="1"/>
        <v>-0.48309638613159411</v>
      </c>
      <c r="F5" s="6">
        <f t="shared" si="0"/>
        <v>0.48309638613159411</v>
      </c>
      <c r="G5" s="6"/>
      <c r="H5" s="5">
        <v>0.37336986850681197</v>
      </c>
      <c r="I5" s="5">
        <f t="shared" si="2"/>
        <v>-0.31610122487334297</v>
      </c>
      <c r="J5" s="6">
        <f t="shared" si="3"/>
        <v>0.31610122487334297</v>
      </c>
    </row>
    <row r="6" spans="1:10" x14ac:dyDescent="0.35">
      <c r="A6" s="4">
        <v>43894</v>
      </c>
      <c r="B6" s="5">
        <v>0.28736581140094303</v>
      </c>
      <c r="C6" s="3"/>
      <c r="D6" s="5">
        <v>0.28239999999999998</v>
      </c>
      <c r="E6" s="5">
        <f t="shared" si="1"/>
        <v>-1.7280453011212827E-2</v>
      </c>
      <c r="F6" s="6">
        <f t="shared" si="0"/>
        <v>1.7280453011212827E-2</v>
      </c>
      <c r="G6" s="6"/>
      <c r="H6" s="5">
        <v>0.48469439970243999</v>
      </c>
      <c r="I6" s="5">
        <f t="shared" si="2"/>
        <v>0.68668081056509911</v>
      </c>
      <c r="J6" s="6">
        <f t="shared" si="3"/>
        <v>0.68668081056509911</v>
      </c>
    </row>
    <row r="7" spans="1:10" x14ac:dyDescent="0.35">
      <c r="A7" s="4">
        <v>43895</v>
      </c>
      <c r="B7" s="5">
        <v>0.303690550724665</v>
      </c>
      <c r="C7" s="3"/>
      <c r="D7" s="5">
        <v>0.28260000000000002</v>
      </c>
      <c r="E7" s="5">
        <f t="shared" si="1"/>
        <v>-6.9447503961973148E-2</v>
      </c>
      <c r="F7" s="6">
        <f t="shared" si="0"/>
        <v>6.9447503961973148E-2</v>
      </c>
      <c r="G7" s="6"/>
      <c r="H7" s="5">
        <v>0.23009768931791399</v>
      </c>
      <c r="I7" s="5">
        <f t="shared" si="2"/>
        <v>-0.24232845319402943</v>
      </c>
      <c r="J7" s="6">
        <f t="shared" si="3"/>
        <v>0.24232845319402943</v>
      </c>
    </row>
    <row r="8" spans="1:10" x14ac:dyDescent="0.35">
      <c r="A8" s="4">
        <v>43896</v>
      </c>
      <c r="B8" s="5">
        <v>0.32912645869784801</v>
      </c>
      <c r="C8" s="3"/>
      <c r="D8" s="5">
        <v>0.2828</v>
      </c>
      <c r="E8" s="5">
        <f t="shared" si="1"/>
        <v>-0.14075580213494066</v>
      </c>
      <c r="F8" s="6">
        <f t="shared" si="0"/>
        <v>0.14075580213494066</v>
      </c>
      <c r="G8" s="6"/>
      <c r="H8" s="5">
        <v>0.305675363728316</v>
      </c>
      <c r="I8" s="5">
        <f t="shared" si="2"/>
        <v>-7.1252536372534883E-2</v>
      </c>
      <c r="J8" s="6">
        <f t="shared" si="3"/>
        <v>7.1252536372534883E-2</v>
      </c>
    </row>
    <row r="9" spans="1:10" x14ac:dyDescent="0.35">
      <c r="A9" s="4">
        <v>43897</v>
      </c>
      <c r="B9" s="5">
        <v>0.47063635322782699</v>
      </c>
      <c r="C9" s="3"/>
      <c r="D9" s="5">
        <v>0.28299999999999997</v>
      </c>
      <c r="E9" s="5">
        <f t="shared" si="1"/>
        <v>-0.39868648467322171</v>
      </c>
      <c r="F9" s="6">
        <f t="shared" si="0"/>
        <v>0.39868648467322171</v>
      </c>
      <c r="G9" s="6"/>
      <c r="H9" s="5">
        <v>0.27231153302948702</v>
      </c>
      <c r="I9" s="5">
        <f t="shared" si="2"/>
        <v>-0.42139715480570689</v>
      </c>
      <c r="J9" s="6">
        <f t="shared" si="3"/>
        <v>0.42139715480570689</v>
      </c>
    </row>
    <row r="10" spans="1:10" x14ac:dyDescent="0.35">
      <c r="A10" s="4">
        <v>43898</v>
      </c>
      <c r="B10" s="5">
        <v>0.177454372909333</v>
      </c>
      <c r="C10" s="3"/>
      <c r="D10" s="5">
        <v>0.28320000000000001</v>
      </c>
      <c r="E10" s="5">
        <f t="shared" si="1"/>
        <v>0.59590319109631507</v>
      </c>
      <c r="F10" s="6">
        <f t="shared" si="0"/>
        <v>0.59590319109631507</v>
      </c>
      <c r="G10" s="6"/>
      <c r="H10" s="5">
        <v>0.32082583450769098</v>
      </c>
      <c r="I10" s="5">
        <f t="shared" si="2"/>
        <v>0.80793422696667472</v>
      </c>
      <c r="J10" s="6">
        <f t="shared" si="3"/>
        <v>0.80793422696667472</v>
      </c>
    </row>
    <row r="11" spans="1:10" x14ac:dyDescent="0.35">
      <c r="A11" s="4">
        <v>43899</v>
      </c>
      <c r="B11" s="5">
        <v>0.34903887311617499</v>
      </c>
      <c r="C11" s="3"/>
      <c r="D11" s="5">
        <v>0.28339999999999999</v>
      </c>
      <c r="E11" s="5">
        <f t="shared" si="1"/>
        <v>-0.18805605384339982</v>
      </c>
      <c r="F11" s="6">
        <f t="shared" si="0"/>
        <v>0.18805605384339982</v>
      </c>
      <c r="G11" s="6"/>
      <c r="H11" s="5">
        <v>0.32772954949768901</v>
      </c>
      <c r="I11" s="5">
        <f t="shared" si="2"/>
        <v>-6.1051433693442299E-2</v>
      </c>
      <c r="J11" s="6">
        <f t="shared" si="3"/>
        <v>6.1051433693442299E-2</v>
      </c>
    </row>
    <row r="12" spans="1:10" x14ac:dyDescent="0.35">
      <c r="A12" s="4">
        <v>43900</v>
      </c>
      <c r="B12" s="5">
        <v>0.40267347494761102</v>
      </c>
      <c r="C12" s="3"/>
      <c r="D12" s="5">
        <v>0.28360000000000002</v>
      </c>
      <c r="E12" s="5">
        <f t="shared" si="1"/>
        <v>-0.29570727240750788</v>
      </c>
      <c r="F12" s="6">
        <f t="shared" si="0"/>
        <v>0.29570727240750788</v>
      </c>
      <c r="G12" s="6"/>
      <c r="H12" s="5">
        <v>0.21207807960065</v>
      </c>
      <c r="I12" s="5">
        <f t="shared" si="2"/>
        <v>-0.4733249324946423</v>
      </c>
      <c r="J12" s="6">
        <f t="shared" si="3"/>
        <v>0.4733249324946423</v>
      </c>
    </row>
    <row r="13" spans="1:10" x14ac:dyDescent="0.35">
      <c r="A13" s="4">
        <v>43901</v>
      </c>
      <c r="B13" s="5">
        <v>0.34266086618105501</v>
      </c>
      <c r="C13" s="3"/>
      <c r="D13" s="5">
        <v>0.28389999999999999</v>
      </c>
      <c r="E13" s="5">
        <f t="shared" si="1"/>
        <v>-0.1714840297812327</v>
      </c>
      <c r="F13" s="6">
        <f t="shared" si="0"/>
        <v>0.1714840297812327</v>
      </c>
      <c r="G13" s="6"/>
      <c r="H13" s="5">
        <v>0.461187789078077</v>
      </c>
      <c r="I13" s="5">
        <f t="shared" si="2"/>
        <v>0.34590154463216344</v>
      </c>
      <c r="J13" s="6">
        <f t="shared" si="3"/>
        <v>0.34590154463216344</v>
      </c>
    </row>
    <row r="14" spans="1:10" x14ac:dyDescent="0.35">
      <c r="A14" s="4">
        <v>43902</v>
      </c>
      <c r="B14" s="5">
        <v>0.26630405916108002</v>
      </c>
      <c r="C14" s="3"/>
      <c r="D14" s="5">
        <v>0.28410000000000002</v>
      </c>
      <c r="E14" s="5">
        <f t="shared" si="1"/>
        <v>6.682564619924071E-2</v>
      </c>
      <c r="F14" s="6">
        <f t="shared" si="0"/>
        <v>6.682564619924071E-2</v>
      </c>
      <c r="G14" s="6"/>
      <c r="H14" s="5">
        <v>0.24044389998757301</v>
      </c>
      <c r="I14" s="5">
        <f t="shared" si="2"/>
        <v>-9.7107641749707263E-2</v>
      </c>
      <c r="J14" s="6">
        <f t="shared" si="3"/>
        <v>9.7107641749707263E-2</v>
      </c>
    </row>
    <row r="15" spans="1:10" x14ac:dyDescent="0.35">
      <c r="A15" s="4">
        <v>43903</v>
      </c>
      <c r="B15" s="5">
        <v>0.22644777894019999</v>
      </c>
      <c r="C15" s="3"/>
      <c r="D15" s="5">
        <v>0.2843</v>
      </c>
      <c r="E15" s="5">
        <f t="shared" si="1"/>
        <v>0.2554770964438452</v>
      </c>
      <c r="F15" s="6">
        <f t="shared" si="0"/>
        <v>0.2554770964438452</v>
      </c>
      <c r="G15" s="6"/>
      <c r="H15" s="5">
        <v>0.326312108863484</v>
      </c>
      <c r="I15" s="5">
        <f t="shared" si="2"/>
        <v>0.44100379518253541</v>
      </c>
      <c r="J15" s="6">
        <f t="shared" si="3"/>
        <v>0.44100379518253541</v>
      </c>
    </row>
    <row r="16" spans="1:10" x14ac:dyDescent="0.35">
      <c r="A16" s="4">
        <v>43904</v>
      </c>
      <c r="B16" s="5">
        <v>0.48065441052118901</v>
      </c>
      <c r="C16" s="3"/>
      <c r="D16" s="5">
        <v>0.28449999999999998</v>
      </c>
      <c r="E16" s="5">
        <f t="shared" si="1"/>
        <v>-0.40809863849682043</v>
      </c>
      <c r="F16" s="6">
        <f t="shared" si="0"/>
        <v>0.40809863849682043</v>
      </c>
      <c r="G16" s="6"/>
      <c r="H16" s="5">
        <v>0.241743018148979</v>
      </c>
      <c r="I16" s="5">
        <f t="shared" si="2"/>
        <v>-0.49705440570731624</v>
      </c>
      <c r="J16" s="6">
        <f t="shared" si="3"/>
        <v>0.49705440570731624</v>
      </c>
    </row>
    <row r="17" spans="1:10" x14ac:dyDescent="0.35">
      <c r="A17" s="4">
        <v>43905</v>
      </c>
      <c r="B17" s="5">
        <v>0.164010170433256</v>
      </c>
      <c r="C17" s="3"/>
      <c r="D17" s="5">
        <v>0.28470000000000001</v>
      </c>
      <c r="E17" s="5">
        <f t="shared" si="1"/>
        <v>0.73586796018762013</v>
      </c>
      <c r="F17" s="6">
        <f t="shared" si="0"/>
        <v>0.73586796018762013</v>
      </c>
      <c r="G17" s="6"/>
      <c r="H17" s="5">
        <v>0.22668717727509199</v>
      </c>
      <c r="I17" s="5">
        <f t="shared" si="2"/>
        <v>0.38215317182017339</v>
      </c>
      <c r="J17" s="6">
        <f t="shared" si="3"/>
        <v>0.38215317182017339</v>
      </c>
    </row>
    <row r="18" spans="1:10" x14ac:dyDescent="0.35">
      <c r="A18" s="4">
        <v>43906</v>
      </c>
      <c r="B18" s="5">
        <v>0.180180998643239</v>
      </c>
      <c r="C18" s="3"/>
      <c r="D18" s="5">
        <v>0.28489999999999999</v>
      </c>
      <c r="E18" s="5">
        <f t="shared" si="1"/>
        <v>0.58118781750181181</v>
      </c>
      <c r="F18" s="6">
        <f t="shared" si="0"/>
        <v>0.58118781750181181</v>
      </c>
      <c r="G18" s="6"/>
      <c r="H18" s="5">
        <v>0.314009751791333</v>
      </c>
      <c r="I18" s="5">
        <f t="shared" si="2"/>
        <v>0.74274620606958053</v>
      </c>
      <c r="J18" s="6">
        <f t="shared" si="3"/>
        <v>0.74274620606958053</v>
      </c>
    </row>
    <row r="19" spans="1:10" x14ac:dyDescent="0.35">
      <c r="A19" s="4">
        <v>43907</v>
      </c>
      <c r="B19" s="5">
        <v>0.34444767634073797</v>
      </c>
      <c r="C19" s="3"/>
      <c r="D19" s="5">
        <v>0.28510000000000002</v>
      </c>
      <c r="E19" s="5">
        <f t="shared" si="1"/>
        <v>-0.17229808884537068</v>
      </c>
      <c r="F19" s="6">
        <f t="shared" si="0"/>
        <v>0.17229808884537068</v>
      </c>
      <c r="G19" s="6"/>
      <c r="H19" s="5">
        <v>0.34487181969889702</v>
      </c>
      <c r="I19" s="5">
        <f t="shared" si="2"/>
        <v>1.2313723891679577E-3</v>
      </c>
      <c r="J19" s="6">
        <f t="shared" si="3"/>
        <v>1.2313723891679577E-3</v>
      </c>
    </row>
    <row r="20" spans="1:10" x14ac:dyDescent="0.35">
      <c r="A20" s="4">
        <v>43908</v>
      </c>
      <c r="B20" s="5">
        <v>0.17290355033344601</v>
      </c>
      <c r="C20" s="3"/>
      <c r="D20" s="5">
        <v>0.2853</v>
      </c>
      <c r="E20" s="5">
        <f t="shared" si="1"/>
        <v>0.65005287311796922</v>
      </c>
      <c r="F20" s="6">
        <f t="shared" si="0"/>
        <v>0.65005287311796922</v>
      </c>
      <c r="G20" s="6"/>
      <c r="H20" s="5">
        <v>0.35721299710506599</v>
      </c>
      <c r="I20" s="5">
        <f t="shared" si="2"/>
        <v>1.0659668145401155</v>
      </c>
      <c r="J20" s="6">
        <f t="shared" si="3"/>
        <v>1.0659668145401155</v>
      </c>
    </row>
    <row r="21" spans="1:10" x14ac:dyDescent="0.35">
      <c r="A21" s="4">
        <v>43909</v>
      </c>
      <c r="B21" s="5">
        <v>0.34166208085622701</v>
      </c>
      <c r="C21" s="3"/>
      <c r="D21" s="5">
        <v>0.28549999999999998</v>
      </c>
      <c r="E21" s="5">
        <f t="shared" si="1"/>
        <v>-0.1643790282945104</v>
      </c>
      <c r="F21" s="6">
        <f t="shared" si="0"/>
        <v>0.1643790282945104</v>
      </c>
      <c r="G21" s="6"/>
      <c r="H21" s="5">
        <v>0.25005007453012201</v>
      </c>
      <c r="I21" s="5">
        <f t="shared" si="2"/>
        <v>-0.2681363003366351</v>
      </c>
      <c r="J21" s="6">
        <f t="shared" si="3"/>
        <v>0.2681363003366351</v>
      </c>
    </row>
    <row r="22" spans="1:10" x14ac:dyDescent="0.35">
      <c r="A22" s="4">
        <v>43910</v>
      </c>
      <c r="B22" s="5">
        <v>0.289277789990107</v>
      </c>
      <c r="C22" s="3"/>
      <c r="D22" s="5">
        <v>0.28570000000000001</v>
      </c>
      <c r="E22" s="5">
        <f t="shared" si="1"/>
        <v>-1.2368007893828803E-2</v>
      </c>
      <c r="F22" s="6">
        <f t="shared" si="0"/>
        <v>1.2368007893828803E-2</v>
      </c>
      <c r="G22" s="6"/>
      <c r="H22" s="5">
        <v>0.33502832740418997</v>
      </c>
      <c r="I22" s="5">
        <f t="shared" si="2"/>
        <v>0.1581543381386023</v>
      </c>
      <c r="J22" s="6">
        <f t="shared" si="3"/>
        <v>0.1581543381386023</v>
      </c>
    </row>
    <row r="23" spans="1:10" x14ac:dyDescent="0.35">
      <c r="A23" s="4">
        <v>43911</v>
      </c>
      <c r="B23" s="5">
        <v>0.50612785352600898</v>
      </c>
      <c r="C23" s="3"/>
      <c r="D23" s="5">
        <v>0.28589999999999999</v>
      </c>
      <c r="E23" s="5">
        <f t="shared" si="1"/>
        <v>-0.43512296743157186</v>
      </c>
      <c r="F23" s="6">
        <f t="shared" si="0"/>
        <v>0.43512296743157186</v>
      </c>
      <c r="G23" s="6"/>
      <c r="H23" s="5">
        <v>0.237822313363658</v>
      </c>
      <c r="I23" s="5">
        <f t="shared" si="2"/>
        <v>-0.53011415651828619</v>
      </c>
      <c r="J23" s="6">
        <f t="shared" si="3"/>
        <v>0.53011415651828619</v>
      </c>
    </row>
    <row r="24" spans="1:10" x14ac:dyDescent="0.35">
      <c r="A24" s="4">
        <v>43912</v>
      </c>
      <c r="B24" s="5">
        <v>0.17231628828578499</v>
      </c>
      <c r="C24" s="3"/>
      <c r="D24" s="5">
        <v>0.28610000000000002</v>
      </c>
      <c r="E24" s="5">
        <f t="shared" si="1"/>
        <v>0.66031895676342434</v>
      </c>
      <c r="F24" s="6">
        <f t="shared" si="0"/>
        <v>0.66031895676342434</v>
      </c>
      <c r="G24" s="6"/>
      <c r="H24" s="5">
        <v>0.35176870970072499</v>
      </c>
      <c r="I24" s="5">
        <f t="shared" si="2"/>
        <v>1.0414129923534552</v>
      </c>
      <c r="J24" s="6">
        <f t="shared" si="3"/>
        <v>1.0414129923534552</v>
      </c>
    </row>
    <row r="25" spans="1:10" x14ac:dyDescent="0.35">
      <c r="A25" s="4">
        <v>43913</v>
      </c>
      <c r="B25" s="5">
        <v>0.125762946075863</v>
      </c>
      <c r="C25" s="3"/>
      <c r="D25" s="5">
        <v>0.2863</v>
      </c>
      <c r="E25" s="5">
        <f t="shared" si="1"/>
        <v>1.2765051943622368</v>
      </c>
      <c r="F25" s="6">
        <f t="shared" si="0"/>
        <v>1.2765051943622368</v>
      </c>
      <c r="G25" s="6"/>
      <c r="H25" s="5">
        <v>0.32331441829678997</v>
      </c>
      <c r="I25" s="5">
        <f t="shared" si="2"/>
        <v>1.5708241448300642</v>
      </c>
      <c r="J25" s="6">
        <f t="shared" si="3"/>
        <v>1.5708241448300642</v>
      </c>
    </row>
    <row r="26" spans="1:10" x14ac:dyDescent="0.35">
      <c r="A26" s="4">
        <v>43914</v>
      </c>
      <c r="B26" s="5">
        <v>0.41655041972796097</v>
      </c>
      <c r="C26" s="3"/>
      <c r="D26" s="5">
        <v>0.28649999999999998</v>
      </c>
      <c r="E26" s="5">
        <f t="shared" si="1"/>
        <v>-0.31220811111628166</v>
      </c>
      <c r="F26" s="6">
        <f t="shared" si="0"/>
        <v>0.31220811111628166</v>
      </c>
      <c r="G26" s="6"/>
      <c r="H26" s="5">
        <v>0.23227390210732601</v>
      </c>
      <c r="I26" s="5">
        <f t="shared" si="2"/>
        <v>-0.44238706503040259</v>
      </c>
      <c r="J26" s="6">
        <f t="shared" si="3"/>
        <v>0.44238706503040259</v>
      </c>
    </row>
    <row r="27" spans="1:10" x14ac:dyDescent="0.35">
      <c r="A27" s="4">
        <v>43915</v>
      </c>
      <c r="B27" s="5">
        <v>0.233771505620744</v>
      </c>
      <c r="C27" s="3"/>
      <c r="D27" s="5">
        <v>0.2868</v>
      </c>
      <c r="E27" s="5">
        <f t="shared" si="1"/>
        <v>0.22683899921184597</v>
      </c>
      <c r="F27" s="6">
        <f t="shared" si="0"/>
        <v>0.22683899921184597</v>
      </c>
      <c r="G27" s="6"/>
      <c r="H27" s="5">
        <v>0.40209914180700501</v>
      </c>
      <c r="I27" s="5">
        <f t="shared" si="2"/>
        <v>0.72005198297924744</v>
      </c>
      <c r="J27" s="6">
        <f t="shared" si="3"/>
        <v>0.72005198297924744</v>
      </c>
    </row>
    <row r="28" spans="1:10" x14ac:dyDescent="0.35">
      <c r="A28" s="4">
        <v>43916</v>
      </c>
      <c r="B28" s="5">
        <v>0.268399216731389</v>
      </c>
      <c r="C28" s="3"/>
      <c r="D28" s="5">
        <v>0.28699999999999998</v>
      </c>
      <c r="E28" s="5">
        <f t="shared" si="1"/>
        <v>6.930267343971587E-2</v>
      </c>
      <c r="F28" s="6">
        <f t="shared" si="0"/>
        <v>6.930267343971587E-2</v>
      </c>
      <c r="G28" s="6"/>
      <c r="H28" s="5">
        <v>0.234420712163598</v>
      </c>
      <c r="I28" s="5">
        <f t="shared" si="2"/>
        <v>-0.12659688422934676</v>
      </c>
      <c r="J28" s="6">
        <f t="shared" si="3"/>
        <v>0.12659688422934676</v>
      </c>
    </row>
    <row r="29" spans="1:10" x14ac:dyDescent="0.35">
      <c r="A29" s="4">
        <v>43917</v>
      </c>
      <c r="B29" s="5">
        <v>0.26893462936083401</v>
      </c>
      <c r="C29" s="3"/>
      <c r="D29" s="5">
        <v>0.28720000000000001</v>
      </c>
      <c r="E29" s="5">
        <f t="shared" si="1"/>
        <v>6.7917510967540937E-2</v>
      </c>
      <c r="F29" s="6">
        <f t="shared" si="0"/>
        <v>6.7917510967540937E-2</v>
      </c>
      <c r="G29" s="6"/>
      <c r="H29" s="5">
        <v>0.82228604581916698</v>
      </c>
      <c r="I29" s="5">
        <f t="shared" si="2"/>
        <v>2.0575684796467484</v>
      </c>
      <c r="J29" s="6">
        <f t="shared" si="3"/>
        <v>2.0575684796467484</v>
      </c>
    </row>
    <row r="30" spans="1:10" x14ac:dyDescent="0.35">
      <c r="A30" s="4">
        <v>43918</v>
      </c>
      <c r="B30" s="5">
        <v>0.42967214518123198</v>
      </c>
      <c r="C30" s="3"/>
      <c r="D30" s="5">
        <v>0.28739999999999999</v>
      </c>
      <c r="E30" s="5">
        <f t="shared" si="1"/>
        <v>-0.33111791578023481</v>
      </c>
      <c r="F30" s="6">
        <f t="shared" si="0"/>
        <v>0.33111791578023481</v>
      </c>
      <c r="G30" s="6"/>
      <c r="H30" s="5">
        <v>0.22103670553290999</v>
      </c>
      <c r="I30" s="5">
        <f t="shared" si="2"/>
        <v>-0.48556892036909066</v>
      </c>
      <c r="J30" s="6">
        <f t="shared" si="3"/>
        <v>0.48556892036909066</v>
      </c>
    </row>
    <row r="31" spans="1:10" x14ac:dyDescent="0.35">
      <c r="A31" s="4">
        <v>43919</v>
      </c>
      <c r="B31" s="5">
        <v>0.16278886861271299</v>
      </c>
      <c r="C31" s="3"/>
      <c r="D31" s="5">
        <v>0.28760000000000002</v>
      </c>
      <c r="E31" s="5">
        <f t="shared" si="1"/>
        <v>0.76670556439717097</v>
      </c>
      <c r="F31" s="6">
        <f t="shared" si="0"/>
        <v>0.76670556439717097</v>
      </c>
      <c r="G31" s="6"/>
      <c r="H31" s="5">
        <v>0.21863692310011401</v>
      </c>
      <c r="I31" s="5">
        <f t="shared" si="2"/>
        <v>0.34307047504745397</v>
      </c>
      <c r="J31" s="6">
        <f t="shared" si="3"/>
        <v>0.34307047504745397</v>
      </c>
    </row>
    <row r="32" spans="1:10" x14ac:dyDescent="0.35">
      <c r="A32" s="4">
        <v>43920</v>
      </c>
      <c r="B32" s="5">
        <v>0.37492320338884899</v>
      </c>
      <c r="C32" s="3"/>
      <c r="D32" s="5">
        <v>0.2878</v>
      </c>
      <c r="E32" s="5">
        <f t="shared" ref="E32:E33" si="4">(D32-B32)/B32</f>
        <v>-0.2323761309019057</v>
      </c>
      <c r="F32" s="6">
        <f t="shared" ref="F32:F33" si="5">ABS((B32-D32)/B32)</f>
        <v>0.2323761309019057</v>
      </c>
      <c r="G32" s="6"/>
      <c r="H32" s="5">
        <v>0.209239822918492</v>
      </c>
      <c r="I32" s="5">
        <f t="shared" ref="I32:I33" si="6">(H32-B32)/B32</f>
        <v>-0.44191284767862082</v>
      </c>
      <c r="J32" s="6">
        <f t="shared" ref="J32:J33" si="7">ABS((B32-H32)/B32)</f>
        <v>0.44191284767862082</v>
      </c>
    </row>
    <row r="33" spans="1:10" x14ac:dyDescent="0.35">
      <c r="A33" s="4">
        <v>43921</v>
      </c>
      <c r="B33" s="5">
        <v>0.191415580113728</v>
      </c>
      <c r="C33" s="3"/>
      <c r="D33" s="5">
        <v>0.28799999999999998</v>
      </c>
      <c r="E33" s="5">
        <f t="shared" si="4"/>
        <v>0.50457972035968612</v>
      </c>
      <c r="F33" s="6">
        <f t="shared" si="5"/>
        <v>0.50457972035968612</v>
      </c>
      <c r="G33" s="6"/>
      <c r="H33" s="5">
        <v>0.19672740353625401</v>
      </c>
      <c r="I33" s="5">
        <f t="shared" si="6"/>
        <v>2.7750214582167403E-2</v>
      </c>
      <c r="J33" s="6">
        <f t="shared" si="7"/>
        <v>2.7750214582167403E-2</v>
      </c>
    </row>
    <row r="34" spans="1:10" x14ac:dyDescent="0.35">
      <c r="A34" s="3"/>
      <c r="B34" s="3"/>
      <c r="C34" s="3"/>
      <c r="D34" s="3"/>
      <c r="E34" s="3"/>
      <c r="F34" s="5">
        <f>SUM(F3:F33)</f>
        <v>11.163007483989379</v>
      </c>
      <c r="G34" s="5"/>
      <c r="H34" s="3"/>
      <c r="I34" s="3"/>
      <c r="J34" s="5">
        <f>SUM(J3:J33)</f>
        <v>15.037622223452297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36.009701561256058</v>
      </c>
      <c r="G36" s="5"/>
      <c r="H36" s="3"/>
      <c r="I36" s="3" t="s">
        <v>4</v>
      </c>
      <c r="J36" s="5">
        <f>(J34/J35)*100</f>
        <v>48.508458785329992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12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0.80313438243336099</v>
      </c>
      <c r="C3" s="3"/>
      <c r="D3" s="5">
        <v>0.96950000000000003</v>
      </c>
      <c r="E3" s="5">
        <f>(D3-B3)/B3</f>
        <v>0.20714543070934086</v>
      </c>
      <c r="F3" s="6">
        <f t="shared" ref="F3:F31" si="0">ABS((B3-D3)/B3)</f>
        <v>0.20714543070934086</v>
      </c>
      <c r="G3" s="6"/>
      <c r="H3" s="5">
        <v>0.80313438243336099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1.0191234800550599</v>
      </c>
      <c r="C4" s="3"/>
      <c r="D4" s="5">
        <v>0.96840000000000004</v>
      </c>
      <c r="E4" s="5">
        <f t="shared" ref="E4:E31" si="1">(D4-B4)/B4</f>
        <v>-4.9771672469286515E-2</v>
      </c>
      <c r="F4" s="6">
        <f t="shared" si="0"/>
        <v>4.9771672469286515E-2</v>
      </c>
      <c r="G4" s="6"/>
      <c r="H4" s="5">
        <v>0.87015995222656695</v>
      </c>
      <c r="I4" s="5">
        <f t="shared" ref="I4:I31" si="2">(H4-B4)/B4</f>
        <v>-0.14616828161043346</v>
      </c>
      <c r="J4" s="6">
        <f t="shared" ref="J4:J31" si="3">ABS((B4-H4)/B4)</f>
        <v>0.14616828161043346</v>
      </c>
    </row>
    <row r="5" spans="1:10" x14ac:dyDescent="0.35">
      <c r="A5" s="4">
        <v>43893</v>
      </c>
      <c r="B5" s="5">
        <v>1.68306680123011</v>
      </c>
      <c r="C5" s="3"/>
      <c r="D5" s="5">
        <v>0.96730000000000005</v>
      </c>
      <c r="E5" s="5">
        <f t="shared" si="1"/>
        <v>-0.42527533708523896</v>
      </c>
      <c r="F5" s="6">
        <f t="shared" si="0"/>
        <v>0.42527533708523896</v>
      </c>
      <c r="G5" s="6"/>
      <c r="H5" s="5">
        <v>1.05662720325744</v>
      </c>
      <c r="I5" s="5">
        <f t="shared" si="2"/>
        <v>-0.37220126825318017</v>
      </c>
      <c r="J5" s="6">
        <f t="shared" si="3"/>
        <v>0.37220126825318017</v>
      </c>
    </row>
    <row r="6" spans="1:10" x14ac:dyDescent="0.35">
      <c r="A6" s="4">
        <v>43894</v>
      </c>
      <c r="B6" s="5">
        <v>1.0151819368203401</v>
      </c>
      <c r="C6" s="3"/>
      <c r="D6" s="5">
        <v>0.96619999999999995</v>
      </c>
      <c r="E6" s="5">
        <f t="shared" si="1"/>
        <v>-4.8249417216540386E-2</v>
      </c>
      <c r="F6" s="6">
        <f t="shared" si="0"/>
        <v>4.8249417216540386E-2</v>
      </c>
      <c r="G6" s="6"/>
      <c r="H6" s="5">
        <v>0.90185555445250898</v>
      </c>
      <c r="I6" s="5">
        <f t="shared" si="2"/>
        <v>-0.11163159849236642</v>
      </c>
      <c r="J6" s="6">
        <f>ABS((B6-H6)/B6)</f>
        <v>0.11163159849236642</v>
      </c>
    </row>
    <row r="7" spans="1:10" x14ac:dyDescent="0.35">
      <c r="A7" s="4">
        <v>43895</v>
      </c>
      <c r="B7" s="5">
        <v>1.1113374981615201</v>
      </c>
      <c r="C7" s="3"/>
      <c r="D7" s="5">
        <v>0.96519999999999995</v>
      </c>
      <c r="E7" s="5">
        <f t="shared" si="1"/>
        <v>-0.13149695605815032</v>
      </c>
      <c r="F7" s="6">
        <f t="shared" si="0"/>
        <v>0.13149695605815032</v>
      </c>
      <c r="G7" s="6"/>
      <c r="H7" s="5">
        <v>0.82737890473485598</v>
      </c>
      <c r="I7" s="5">
        <f t="shared" si="2"/>
        <v>-0.25551067420690415</v>
      </c>
      <c r="J7" s="6">
        <f t="shared" si="3"/>
        <v>0.25551067420690415</v>
      </c>
    </row>
    <row r="8" spans="1:10" x14ac:dyDescent="0.35">
      <c r="A8" s="4">
        <v>43896</v>
      </c>
      <c r="B8" s="5">
        <v>1.08655404978328</v>
      </c>
      <c r="C8" s="3"/>
      <c r="D8" s="5">
        <v>0.96409999999999996</v>
      </c>
      <c r="E8" s="5">
        <f t="shared" si="1"/>
        <v>-0.11269945550127418</v>
      </c>
      <c r="F8" s="6">
        <f t="shared" si="0"/>
        <v>0.11269945550127418</v>
      </c>
      <c r="G8" s="6"/>
      <c r="H8" s="5">
        <v>0.945573530792021</v>
      </c>
      <c r="I8" s="5">
        <f t="shared" si="2"/>
        <v>-0.12975012059398094</v>
      </c>
      <c r="J8" s="6">
        <f t="shared" si="3"/>
        <v>0.12975012059398094</v>
      </c>
    </row>
    <row r="9" spans="1:10" x14ac:dyDescent="0.35">
      <c r="A9" s="4">
        <v>43897</v>
      </c>
      <c r="B9" s="5">
        <v>0.93096299966176299</v>
      </c>
      <c r="C9" s="3"/>
      <c r="D9" s="5">
        <v>0.96299999999999997</v>
      </c>
      <c r="E9" s="5">
        <f t="shared" si="1"/>
        <v>3.4412753621654829E-2</v>
      </c>
      <c r="F9" s="6">
        <f t="shared" si="0"/>
        <v>3.4412753621654829E-2</v>
      </c>
      <c r="G9" s="6"/>
      <c r="H9" s="5">
        <v>0.93668557851260803</v>
      </c>
      <c r="I9" s="5">
        <f t="shared" si="2"/>
        <v>6.1469455315884347E-3</v>
      </c>
      <c r="J9" s="6">
        <f t="shared" si="3"/>
        <v>6.1469455315884347E-3</v>
      </c>
    </row>
    <row r="10" spans="1:10" x14ac:dyDescent="0.35">
      <c r="A10" s="4">
        <v>43898</v>
      </c>
      <c r="B10" s="5">
        <v>0.88617671330769798</v>
      </c>
      <c r="C10" s="3"/>
      <c r="D10" s="5">
        <v>0.96189999999999998</v>
      </c>
      <c r="E10" s="5">
        <f t="shared" si="1"/>
        <v>8.5449420589784081E-2</v>
      </c>
      <c r="F10" s="6">
        <f t="shared" si="0"/>
        <v>8.5449420589784081E-2</v>
      </c>
      <c r="G10" s="6"/>
      <c r="H10" s="5">
        <v>1.00596558959767</v>
      </c>
      <c r="I10" s="5">
        <f t="shared" si="2"/>
        <v>0.13517493124238639</v>
      </c>
      <c r="J10" s="6">
        <f t="shared" si="3"/>
        <v>0.13517493124238639</v>
      </c>
    </row>
    <row r="11" spans="1:10" x14ac:dyDescent="0.35">
      <c r="A11" s="4">
        <v>43899</v>
      </c>
      <c r="B11" s="5">
        <v>1.5927020900779301</v>
      </c>
      <c r="C11" s="3"/>
      <c r="D11" s="5">
        <v>0.96079999999999999</v>
      </c>
      <c r="E11" s="5">
        <f t="shared" si="1"/>
        <v>-0.39674845284281096</v>
      </c>
      <c r="F11" s="6">
        <f t="shared" si="0"/>
        <v>0.39674845284281096</v>
      </c>
      <c r="G11" s="6"/>
      <c r="H11" s="5">
        <v>1.04226897079156</v>
      </c>
      <c r="I11" s="5">
        <f t="shared" si="2"/>
        <v>-0.34559703457125346</v>
      </c>
      <c r="J11" s="6">
        <f t="shared" si="3"/>
        <v>0.34559703457125346</v>
      </c>
    </row>
    <row r="12" spans="1:10" x14ac:dyDescent="0.35">
      <c r="A12" s="4">
        <v>43900</v>
      </c>
      <c r="B12" s="5">
        <v>1.4906216469075899</v>
      </c>
      <c r="C12" s="3"/>
      <c r="D12" s="5">
        <v>0.9597</v>
      </c>
      <c r="E12" s="5">
        <f t="shared" si="1"/>
        <v>-0.35617465237340945</v>
      </c>
      <c r="F12" s="6">
        <f t="shared" si="0"/>
        <v>0.35617465237340945</v>
      </c>
      <c r="G12" s="6"/>
      <c r="H12" s="5">
        <v>0.82621450531529494</v>
      </c>
      <c r="I12" s="5">
        <f t="shared" si="2"/>
        <v>-0.44572487121105414</v>
      </c>
      <c r="J12" s="6">
        <f t="shared" si="3"/>
        <v>0.44572487121105414</v>
      </c>
    </row>
    <row r="13" spans="1:10" x14ac:dyDescent="0.35">
      <c r="A13" s="4">
        <v>43901</v>
      </c>
      <c r="B13" s="5">
        <v>1.1939507855309299</v>
      </c>
      <c r="C13" s="3"/>
      <c r="D13" s="5">
        <v>0.9587</v>
      </c>
      <c r="E13" s="5">
        <f t="shared" si="1"/>
        <v>-0.19703558001037524</v>
      </c>
      <c r="F13" s="6">
        <f t="shared" si="0"/>
        <v>0.19703558001037524</v>
      </c>
      <c r="G13" s="6"/>
      <c r="H13" s="5">
        <v>0.93905795222788901</v>
      </c>
      <c r="I13" s="5">
        <f t="shared" si="2"/>
        <v>-0.2134868843774782</v>
      </c>
      <c r="J13" s="6">
        <f t="shared" si="3"/>
        <v>0.2134868843774782</v>
      </c>
    </row>
    <row r="14" spans="1:10" x14ac:dyDescent="0.35">
      <c r="A14" s="4">
        <v>43902</v>
      </c>
      <c r="B14" s="5">
        <v>0.955772260162565</v>
      </c>
      <c r="C14" s="3"/>
      <c r="D14" s="5">
        <v>0.95760000000000001</v>
      </c>
      <c r="E14" s="5">
        <f t="shared" si="1"/>
        <v>1.9123173099040657E-3</v>
      </c>
      <c r="F14" s="6">
        <f t="shared" si="0"/>
        <v>1.9123173099040657E-3</v>
      </c>
      <c r="G14" s="6"/>
      <c r="H14" s="5">
        <v>0.81458912017774798</v>
      </c>
      <c r="I14" s="5">
        <f t="shared" si="2"/>
        <v>-0.14771629798170069</v>
      </c>
      <c r="J14" s="6">
        <f t="shared" si="3"/>
        <v>0.14771629798170069</v>
      </c>
    </row>
    <row r="15" spans="1:10" x14ac:dyDescent="0.35">
      <c r="A15" s="4">
        <v>43903</v>
      </c>
      <c r="B15" s="5">
        <v>1.0626494983832</v>
      </c>
      <c r="C15" s="3"/>
      <c r="D15" s="5">
        <v>0.95650000000000002</v>
      </c>
      <c r="E15" s="5">
        <f t="shared" si="1"/>
        <v>-9.9891355093757933E-2</v>
      </c>
      <c r="F15" s="6">
        <f t="shared" si="0"/>
        <v>9.9891355093757933E-2</v>
      </c>
      <c r="G15" s="6"/>
      <c r="H15" s="5">
        <v>1.0280973564215801</v>
      </c>
      <c r="I15" s="5">
        <f t="shared" si="2"/>
        <v>-3.2515088008031177E-2</v>
      </c>
      <c r="J15" s="6">
        <f t="shared" si="3"/>
        <v>3.2515088008031177E-2</v>
      </c>
    </row>
    <row r="16" spans="1:10" x14ac:dyDescent="0.35">
      <c r="A16" s="4">
        <v>43904</v>
      </c>
      <c r="B16" s="5">
        <v>0.96246569487783595</v>
      </c>
      <c r="C16" s="3"/>
      <c r="D16" s="5">
        <v>0.95540000000000003</v>
      </c>
      <c r="E16" s="5">
        <f t="shared" si="1"/>
        <v>-7.3412433455436171E-3</v>
      </c>
      <c r="F16" s="6">
        <f t="shared" si="0"/>
        <v>7.3412433455436171E-3</v>
      </c>
      <c r="G16" s="6"/>
      <c r="H16" s="5">
        <v>0.90428310549679503</v>
      </c>
      <c r="I16" s="5">
        <f t="shared" si="2"/>
        <v>-6.0451598109609442E-2</v>
      </c>
      <c r="J16" s="6">
        <f t="shared" si="3"/>
        <v>6.0451598109609442E-2</v>
      </c>
    </row>
    <row r="17" spans="1:10" x14ac:dyDescent="0.35">
      <c r="A17" s="4">
        <v>43905</v>
      </c>
      <c r="B17" s="5">
        <v>0.82189057204458404</v>
      </c>
      <c r="C17" s="3"/>
      <c r="D17" s="5">
        <v>0.95440000000000003</v>
      </c>
      <c r="E17" s="5">
        <f t="shared" si="1"/>
        <v>0.16122514658584977</v>
      </c>
      <c r="F17" s="6">
        <f t="shared" si="0"/>
        <v>0.16122514658584977</v>
      </c>
      <c r="G17" s="6"/>
      <c r="H17" s="5">
        <v>0.896330025738173</v>
      </c>
      <c r="I17" s="5">
        <f t="shared" si="2"/>
        <v>9.0571003276517612E-2</v>
      </c>
      <c r="J17" s="6">
        <f t="shared" si="3"/>
        <v>9.0571003276517612E-2</v>
      </c>
    </row>
    <row r="18" spans="1:10" x14ac:dyDescent="0.35">
      <c r="A18" s="4">
        <v>43906</v>
      </c>
      <c r="B18" s="5">
        <v>0.926001881890826</v>
      </c>
      <c r="C18" s="3"/>
      <c r="D18" s="5">
        <v>0.95330000000000004</v>
      </c>
      <c r="E18" s="5">
        <f t="shared" si="1"/>
        <v>2.9479549278488875E-2</v>
      </c>
      <c r="F18" s="6">
        <f t="shared" si="0"/>
        <v>2.9479549278488875E-2</v>
      </c>
      <c r="G18" s="6"/>
      <c r="H18" s="5">
        <v>1.0151716352542799</v>
      </c>
      <c r="I18" s="5">
        <f t="shared" si="2"/>
        <v>9.6295434282893666E-2</v>
      </c>
      <c r="J18" s="6">
        <f t="shared" si="3"/>
        <v>9.6295434282893666E-2</v>
      </c>
    </row>
    <row r="19" spans="1:10" x14ac:dyDescent="0.35">
      <c r="A19" s="4">
        <v>43907</v>
      </c>
      <c r="B19" s="5">
        <v>1.2194016383753801</v>
      </c>
      <c r="C19" s="3"/>
      <c r="D19" s="5">
        <v>0.95220000000000005</v>
      </c>
      <c r="E19" s="5">
        <f t="shared" si="1"/>
        <v>-0.21912520859933829</v>
      </c>
      <c r="F19" s="6">
        <f t="shared" si="0"/>
        <v>0.21912520859933829</v>
      </c>
      <c r="G19" s="6"/>
      <c r="H19" s="5">
        <v>1.0005816857390699</v>
      </c>
      <c r="I19" s="5">
        <f t="shared" si="2"/>
        <v>-0.17944862935221734</v>
      </c>
      <c r="J19" s="6">
        <f t="shared" si="3"/>
        <v>0.17944862935221734</v>
      </c>
    </row>
    <row r="20" spans="1:10" x14ac:dyDescent="0.35">
      <c r="A20" s="4">
        <v>43908</v>
      </c>
      <c r="B20" s="5">
        <v>0.836759959989123</v>
      </c>
      <c r="C20" s="3"/>
      <c r="D20" s="5">
        <v>0.95120000000000005</v>
      </c>
      <c r="E20" s="5">
        <f t="shared" si="1"/>
        <v>0.13676567412757734</v>
      </c>
      <c r="F20" s="6">
        <f t="shared" si="0"/>
        <v>0.13676567412757734</v>
      </c>
      <c r="G20" s="6"/>
      <c r="H20" s="5">
        <v>0.90714951812225397</v>
      </c>
      <c r="I20" s="5">
        <f t="shared" si="2"/>
        <v>8.4121565919628799E-2</v>
      </c>
      <c r="J20" s="6">
        <f t="shared" si="3"/>
        <v>8.4121565919628799E-2</v>
      </c>
    </row>
    <row r="21" spans="1:10" x14ac:dyDescent="0.35">
      <c r="A21" s="4">
        <v>43909</v>
      </c>
      <c r="B21" s="5">
        <v>1.02722906055675</v>
      </c>
      <c r="C21" s="3"/>
      <c r="D21" s="5">
        <v>0.95009999999999994</v>
      </c>
      <c r="E21" s="5">
        <f t="shared" si="1"/>
        <v>-7.5084578034568764E-2</v>
      </c>
      <c r="F21" s="6">
        <f t="shared" si="0"/>
        <v>7.5084578034568764E-2</v>
      </c>
      <c r="G21" s="6"/>
      <c r="H21" s="5">
        <v>0.85860604795512196</v>
      </c>
      <c r="I21" s="5">
        <f t="shared" si="2"/>
        <v>-0.1641532731854721</v>
      </c>
      <c r="J21" s="6">
        <f t="shared" si="3"/>
        <v>0.1641532731854721</v>
      </c>
    </row>
    <row r="22" spans="1:10" x14ac:dyDescent="0.35">
      <c r="A22" s="4">
        <v>43910</v>
      </c>
      <c r="B22" s="5">
        <v>1.12372765209939</v>
      </c>
      <c r="C22" s="3"/>
      <c r="D22" s="5">
        <v>0.94899999999999995</v>
      </c>
      <c r="E22" s="5">
        <f t="shared" si="1"/>
        <v>-0.15548932321186301</v>
      </c>
      <c r="F22" s="6">
        <f t="shared" si="0"/>
        <v>0.15548932321186301</v>
      </c>
      <c r="G22" s="6"/>
      <c r="H22" s="5">
        <v>0.89444411894606402</v>
      </c>
      <c r="I22" s="5">
        <f t="shared" si="2"/>
        <v>-0.20403834748123345</v>
      </c>
      <c r="J22" s="6">
        <f t="shared" si="3"/>
        <v>0.20403834748123345</v>
      </c>
    </row>
    <row r="23" spans="1:10" x14ac:dyDescent="0.35">
      <c r="A23" s="4">
        <v>43911</v>
      </c>
      <c r="B23" s="5">
        <v>0.99010520643658095</v>
      </c>
      <c r="C23" s="3"/>
      <c r="D23" s="5">
        <v>0.94789999999999996</v>
      </c>
      <c r="E23" s="5">
        <f t="shared" si="1"/>
        <v>-4.2626991719878764E-2</v>
      </c>
      <c r="F23" s="6">
        <f t="shared" si="0"/>
        <v>4.2626991719878764E-2</v>
      </c>
      <c r="G23" s="6"/>
      <c r="H23" s="5">
        <v>1.00799212114971</v>
      </c>
      <c r="I23" s="5">
        <f t="shared" si="2"/>
        <v>1.8065670796242595E-2</v>
      </c>
      <c r="J23" s="6">
        <f t="shared" si="3"/>
        <v>1.8065670796242595E-2</v>
      </c>
    </row>
    <row r="24" spans="1:10" x14ac:dyDescent="0.35">
      <c r="A24" s="4">
        <v>43912</v>
      </c>
      <c r="B24" s="5">
        <v>0.83183436062600802</v>
      </c>
      <c r="C24" s="3"/>
      <c r="D24" s="5">
        <v>0.94689999999999996</v>
      </c>
      <c r="E24" s="5">
        <f t="shared" si="1"/>
        <v>0.1383275863807763</v>
      </c>
      <c r="F24" s="6">
        <f t="shared" si="0"/>
        <v>0.1383275863807763</v>
      </c>
      <c r="G24" s="6"/>
      <c r="H24" s="5">
        <v>0.96873978461271004</v>
      </c>
      <c r="I24" s="5">
        <f t="shared" si="2"/>
        <v>0.1645825544927863</v>
      </c>
      <c r="J24" s="6">
        <f t="shared" si="3"/>
        <v>0.1645825544927863</v>
      </c>
    </row>
    <row r="25" spans="1:10" x14ac:dyDescent="0.35">
      <c r="A25" s="4">
        <v>43913</v>
      </c>
      <c r="B25" s="5">
        <v>0.81846847335497497</v>
      </c>
      <c r="C25" s="3"/>
      <c r="D25" s="5">
        <v>0.94579999999999997</v>
      </c>
      <c r="E25" s="5">
        <f t="shared" si="1"/>
        <v>0.15557291550043678</v>
      </c>
      <c r="F25" s="6">
        <f t="shared" si="0"/>
        <v>0.15557291550043678</v>
      </c>
      <c r="G25" s="6"/>
      <c r="H25" s="5">
        <v>0.96319850829781195</v>
      </c>
      <c r="I25" s="5">
        <f t="shared" si="2"/>
        <v>0.17683031131251239</v>
      </c>
      <c r="J25" s="6">
        <f t="shared" si="3"/>
        <v>0.17683031131251239</v>
      </c>
    </row>
    <row r="26" spans="1:10" x14ac:dyDescent="0.35">
      <c r="A26" s="4">
        <v>43914</v>
      </c>
      <c r="B26" s="5">
        <v>1.1208200017611101</v>
      </c>
      <c r="C26" s="3"/>
      <c r="D26" s="5">
        <v>0.94479999999999997</v>
      </c>
      <c r="E26" s="5">
        <f t="shared" si="1"/>
        <v>-0.1570457356975565</v>
      </c>
      <c r="F26" s="6">
        <f t="shared" si="0"/>
        <v>0.1570457356975565</v>
      </c>
      <c r="G26" s="6"/>
      <c r="H26" s="5">
        <v>0.94207680004773198</v>
      </c>
      <c r="I26" s="5">
        <f t="shared" si="2"/>
        <v>-0.15947538537189235</v>
      </c>
      <c r="J26" s="6">
        <f t="shared" si="3"/>
        <v>0.15947538537189235</v>
      </c>
    </row>
    <row r="27" spans="1:10" x14ac:dyDescent="0.35">
      <c r="A27" s="4">
        <v>43915</v>
      </c>
      <c r="B27" s="5">
        <v>0.97940674159261898</v>
      </c>
      <c r="C27" s="3"/>
      <c r="D27" s="5">
        <v>0.94369999999999998</v>
      </c>
      <c r="E27" s="5">
        <f t="shared" si="1"/>
        <v>-3.6457520738070535E-2</v>
      </c>
      <c r="F27" s="6">
        <f t="shared" si="0"/>
        <v>3.6457520738070535E-2</v>
      </c>
      <c r="G27" s="6"/>
      <c r="H27" s="5">
        <v>0.95420799872441897</v>
      </c>
      <c r="I27" s="5">
        <f t="shared" si="2"/>
        <v>-2.5728578126003286E-2</v>
      </c>
      <c r="J27" s="6">
        <f t="shared" si="3"/>
        <v>2.5728578126003286E-2</v>
      </c>
    </row>
    <row r="28" spans="1:10" x14ac:dyDescent="0.35">
      <c r="A28" s="4">
        <v>43916</v>
      </c>
      <c r="B28" s="5">
        <v>0.92222368386056597</v>
      </c>
      <c r="C28" s="3"/>
      <c r="D28" s="5">
        <v>0.94259999999999999</v>
      </c>
      <c r="E28" s="5">
        <f t="shared" si="1"/>
        <v>2.2094765614927309E-2</v>
      </c>
      <c r="F28" s="6">
        <f t="shared" si="0"/>
        <v>2.2094765614927309E-2</v>
      </c>
      <c r="G28" s="6"/>
      <c r="H28" s="5">
        <v>0.85991920329214899</v>
      </c>
      <c r="I28" s="5">
        <f t="shared" si="2"/>
        <v>-6.7558968240330933E-2</v>
      </c>
      <c r="J28" s="6">
        <f t="shared" si="3"/>
        <v>6.7558968240330933E-2</v>
      </c>
    </row>
    <row r="29" spans="1:10" x14ac:dyDescent="0.35">
      <c r="A29" s="4">
        <v>43917</v>
      </c>
      <c r="B29" s="5">
        <v>0.92707156340281105</v>
      </c>
      <c r="C29" s="3"/>
      <c r="D29" s="5">
        <v>0.94159999999999999</v>
      </c>
      <c r="E29" s="5">
        <f t="shared" si="1"/>
        <v>1.5671321579385302E-2</v>
      </c>
      <c r="F29" s="6">
        <f t="shared" si="0"/>
        <v>1.5671321579385302E-2</v>
      </c>
      <c r="G29" s="6"/>
      <c r="H29" s="5">
        <v>1.7925903249125199</v>
      </c>
      <c r="I29" s="5">
        <f t="shared" si="2"/>
        <v>0.9336051235708569</v>
      </c>
      <c r="J29" s="6">
        <f t="shared" si="3"/>
        <v>0.9336051235708569</v>
      </c>
    </row>
    <row r="30" spans="1:10" x14ac:dyDescent="0.35">
      <c r="A30" s="4">
        <v>43918</v>
      </c>
      <c r="B30" s="5">
        <v>0.94181392855114399</v>
      </c>
      <c r="C30" s="3"/>
      <c r="D30" s="5">
        <v>0.9405</v>
      </c>
      <c r="E30" s="5">
        <f t="shared" si="1"/>
        <v>-1.3951041828031666E-3</v>
      </c>
      <c r="F30" s="6">
        <f t="shared" si="0"/>
        <v>1.3951041828031666E-3</v>
      </c>
      <c r="G30" s="6"/>
      <c r="H30" s="5">
        <v>0.85975793799223499</v>
      </c>
      <c r="I30" s="5">
        <f t="shared" si="2"/>
        <v>-8.7125479960931645E-2</v>
      </c>
      <c r="J30" s="6">
        <f t="shared" si="3"/>
        <v>8.7125479960931645E-2</v>
      </c>
    </row>
    <row r="31" spans="1:10" x14ac:dyDescent="0.35">
      <c r="A31" s="4">
        <v>43919</v>
      </c>
      <c r="B31" s="5">
        <v>0.831471254428227</v>
      </c>
      <c r="C31" s="3"/>
      <c r="D31" s="5">
        <v>0.9395</v>
      </c>
      <c r="E31" s="5">
        <f t="shared" si="1"/>
        <v>0.12992481098587166</v>
      </c>
      <c r="F31" s="6">
        <f t="shared" si="0"/>
        <v>0.12992481098587166</v>
      </c>
      <c r="G31" s="6"/>
      <c r="H31" s="5">
        <v>0.83156231843413098</v>
      </c>
      <c r="I31" s="5">
        <f t="shared" si="2"/>
        <v>1.0952153236685857E-4</v>
      </c>
      <c r="J31" s="6">
        <f t="shared" si="3"/>
        <v>1.0952153236685857E-4</v>
      </c>
    </row>
    <row r="32" spans="1:10" x14ac:dyDescent="0.35">
      <c r="A32" s="4">
        <v>43920</v>
      </c>
      <c r="B32" s="5">
        <v>1.15894952217737</v>
      </c>
      <c r="C32" s="3"/>
      <c r="D32" s="5">
        <v>0.93840000000000001</v>
      </c>
      <c r="E32" s="5">
        <f t="shared" ref="E32:E33" si="4">(D32-B32)/B32</f>
        <v>-0.19030123224263798</v>
      </c>
      <c r="F32" s="6">
        <f t="shared" ref="F32:F33" si="5">ABS((B32-D32)/B32)</f>
        <v>0.19030123224263798</v>
      </c>
      <c r="G32" s="6"/>
      <c r="H32" s="5">
        <v>0.80303032239388406</v>
      </c>
      <c r="I32" s="5">
        <f t="shared" ref="I32:I33" si="6">(H32-B32)/B32</f>
        <v>-0.30710500584598777</v>
      </c>
      <c r="J32" s="6">
        <f t="shared" ref="J32:J33" si="7">ABS((B32-H32)/B32)</f>
        <v>0.30710500584598777</v>
      </c>
    </row>
    <row r="33" spans="1:10" x14ac:dyDescent="0.35">
      <c r="A33" s="4">
        <v>43921</v>
      </c>
      <c r="B33" s="5">
        <v>1.0437319296377601</v>
      </c>
      <c r="C33" s="3"/>
      <c r="D33" s="5">
        <v>0.93730000000000002</v>
      </c>
      <c r="E33" s="5">
        <f t="shared" si="4"/>
        <v>-0.10197247647171104</v>
      </c>
      <c r="F33" s="6">
        <f t="shared" si="5"/>
        <v>0.10197247647171104</v>
      </c>
      <c r="G33" s="6"/>
      <c r="H33" s="5">
        <v>0.81879347846225503</v>
      </c>
      <c r="I33" s="5">
        <f t="shared" si="6"/>
        <v>-0.2155136245123522</v>
      </c>
      <c r="J33" s="6">
        <f t="shared" si="7"/>
        <v>0.2155136245123522</v>
      </c>
    </row>
    <row r="34" spans="1:10" x14ac:dyDescent="0.35">
      <c r="A34" s="3"/>
      <c r="B34" s="3"/>
      <c r="C34" s="3"/>
      <c r="D34" s="3"/>
      <c r="E34" s="3"/>
      <c r="F34" s="5">
        <f>SUM(F3:F33)</f>
        <v>3.9221639851788113</v>
      </c>
      <c r="G34" s="5"/>
      <c r="H34" s="3"/>
      <c r="I34" s="3"/>
      <c r="J34" s="5">
        <f>SUM(J3:J33)</f>
        <v>5.3764040714501933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12.652141887673585</v>
      </c>
      <c r="G36" s="5"/>
      <c r="H36" s="3"/>
      <c r="I36" s="3" t="s">
        <v>4</v>
      </c>
      <c r="J36" s="5">
        <f>(J34/J35)*100</f>
        <v>17.343238940161914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9FA0-D374-4660-94EB-39A5A4761F87}">
  <dimension ref="A1:T40"/>
  <sheetViews>
    <sheetView workbookViewId="0">
      <selection activeCell="S40" sqref="A1:S40"/>
    </sheetView>
  </sheetViews>
  <sheetFormatPr defaultRowHeight="14.5" x14ac:dyDescent="0.35"/>
  <cols>
    <col min="1" max="1" width="10.6328125" bestFit="1" customWidth="1"/>
    <col min="2" max="2" width="8.8164062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57" thickBot="1" x14ac:dyDescent="0.4">
      <c r="A1" s="23"/>
      <c r="B1" s="22" t="s">
        <v>9</v>
      </c>
      <c r="C1" s="23"/>
      <c r="D1" s="22" t="s">
        <v>3</v>
      </c>
      <c r="E1" s="24"/>
      <c r="F1" s="25"/>
      <c r="G1" s="25"/>
      <c r="H1" s="22" t="s">
        <v>5</v>
      </c>
      <c r="I1" s="22"/>
      <c r="J1" s="23"/>
      <c r="K1" s="23" t="s">
        <v>0</v>
      </c>
      <c r="L1" s="22" t="s">
        <v>12</v>
      </c>
      <c r="M1" s="23"/>
      <c r="N1" s="22" t="s">
        <v>3</v>
      </c>
      <c r="O1" s="24"/>
      <c r="P1" s="25"/>
      <c r="Q1" s="25"/>
      <c r="R1" s="22" t="s">
        <v>5</v>
      </c>
      <c r="S1" s="22"/>
      <c r="T1" s="23"/>
    </row>
    <row r="2" spans="1:20" ht="29" thickBot="1" x14ac:dyDescent="0.4">
      <c r="A2" s="22" t="s">
        <v>0</v>
      </c>
      <c r="B2" s="22" t="s">
        <v>13</v>
      </c>
      <c r="C2" s="22"/>
      <c r="D2" s="22" t="s">
        <v>14</v>
      </c>
      <c r="E2" s="22" t="s">
        <v>15</v>
      </c>
      <c r="F2" s="22" t="s">
        <v>16</v>
      </c>
      <c r="G2" s="22"/>
      <c r="H2" s="22" t="s">
        <v>17</v>
      </c>
      <c r="I2" s="22" t="s">
        <v>18</v>
      </c>
      <c r="J2" s="22" t="s">
        <v>19</v>
      </c>
      <c r="K2" s="22" t="s">
        <v>0</v>
      </c>
      <c r="L2" s="22" t="s">
        <v>13</v>
      </c>
      <c r="M2" s="22"/>
      <c r="N2" s="22" t="s">
        <v>14</v>
      </c>
      <c r="O2" s="22" t="s">
        <v>15</v>
      </c>
      <c r="P2" s="22" t="s">
        <v>16</v>
      </c>
      <c r="Q2" s="22"/>
      <c r="R2" s="22" t="s">
        <v>17</v>
      </c>
      <c r="S2" s="22" t="s">
        <v>18</v>
      </c>
      <c r="T2" s="22" t="s">
        <v>19</v>
      </c>
    </row>
    <row r="3" spans="1:20" x14ac:dyDescent="0.35">
      <c r="A3" s="13">
        <v>43891</v>
      </c>
      <c r="B3" s="14">
        <v>0.162166566318935</v>
      </c>
      <c r="C3" s="17"/>
      <c r="D3" s="14">
        <v>0.28179999999999999</v>
      </c>
      <c r="E3" s="14">
        <f>(D3-B3)/B3</f>
        <v>0.73771947200127819</v>
      </c>
      <c r="F3" s="15">
        <f t="shared" ref="F3:F33" si="0">ABS((B3-D3)/B3)</f>
        <v>0.73771947200127819</v>
      </c>
      <c r="G3" s="15"/>
      <c r="H3" s="14">
        <v>0.162166566318935</v>
      </c>
      <c r="I3" s="14">
        <f>(H3-B3)/B3</f>
        <v>0</v>
      </c>
      <c r="J3" s="15">
        <f>ABS((B3-H3)/B3)</f>
        <v>0</v>
      </c>
      <c r="K3" s="13">
        <v>43891</v>
      </c>
      <c r="L3" s="14">
        <v>0.80313438243336099</v>
      </c>
      <c r="M3" s="17"/>
      <c r="N3" s="14">
        <v>0.96950000000000003</v>
      </c>
      <c r="O3" s="14">
        <f>(N3-L3)/L3</f>
        <v>0.20714543070934086</v>
      </c>
      <c r="P3" s="15">
        <f t="shared" ref="P3:P33" si="1">ABS((L3-N3)/L3)</f>
        <v>0.20714543070934086</v>
      </c>
      <c r="Q3" s="15"/>
      <c r="R3" s="14">
        <v>0.80313438243336099</v>
      </c>
      <c r="S3" s="14">
        <f>(R3-L3)/L3</f>
        <v>0</v>
      </c>
      <c r="T3" s="15">
        <f>ABS((L3-R3)/L3)</f>
        <v>0</v>
      </c>
    </row>
    <row r="4" spans="1:20" x14ac:dyDescent="0.35">
      <c r="A4" s="13">
        <v>43892</v>
      </c>
      <c r="B4" s="14">
        <v>0.32613293992148501</v>
      </c>
      <c r="C4" s="17"/>
      <c r="D4" s="14">
        <v>0.28199999999999997</v>
      </c>
      <c r="E4" s="14">
        <f t="shared" ref="E4:E33" si="2">(D4-B4)/B4</f>
        <v>-0.13532193323406658</v>
      </c>
      <c r="F4" s="15">
        <f t="shared" si="0"/>
        <v>0.13532193323406658</v>
      </c>
      <c r="G4" s="15"/>
      <c r="H4" s="14">
        <v>0.27041713966166803</v>
      </c>
      <c r="I4" s="14">
        <f t="shared" ref="I4:I33" si="3">(H4-B4)/B4</f>
        <v>-0.17083769665594128</v>
      </c>
      <c r="J4" s="15">
        <f t="shared" ref="J4:J33" si="4">ABS((B4-H4)/B4)</f>
        <v>0.17083769665594128</v>
      </c>
      <c r="K4" s="13">
        <v>43892</v>
      </c>
      <c r="L4" s="14">
        <v>1.0191234800550599</v>
      </c>
      <c r="M4" s="17"/>
      <c r="N4" s="14">
        <v>0.96840000000000004</v>
      </c>
      <c r="O4" s="14">
        <f t="shared" ref="O4:O33" si="5">(N4-L4)/L4</f>
        <v>-4.9771672469286515E-2</v>
      </c>
      <c r="P4" s="15">
        <f t="shared" si="1"/>
        <v>4.9771672469286515E-2</v>
      </c>
      <c r="Q4" s="15"/>
      <c r="R4" s="14">
        <v>0.87015995222656695</v>
      </c>
      <c r="S4" s="14">
        <f t="shared" ref="S4:S33" si="6">(R4-L4)/L4</f>
        <v>-0.14616828161043346</v>
      </c>
      <c r="T4" s="15">
        <f t="shared" ref="T4:T33" si="7">ABS((L4-R4)/L4)</f>
        <v>0.14616828161043346</v>
      </c>
    </row>
    <row r="5" spans="1:20" x14ac:dyDescent="0.35">
      <c r="A5" s="13">
        <v>43893</v>
      </c>
      <c r="B5" s="14">
        <v>0.54594317475954601</v>
      </c>
      <c r="C5" s="17"/>
      <c r="D5" s="14">
        <v>0.28220000000000001</v>
      </c>
      <c r="E5" s="14">
        <f t="shared" si="2"/>
        <v>-0.48309638613159411</v>
      </c>
      <c r="F5" s="15">
        <f t="shared" si="0"/>
        <v>0.48309638613159411</v>
      </c>
      <c r="G5" s="15"/>
      <c r="H5" s="14">
        <v>0.37336986850681197</v>
      </c>
      <c r="I5" s="14">
        <f t="shared" si="3"/>
        <v>-0.31610122487334297</v>
      </c>
      <c r="J5" s="15">
        <f t="shared" si="4"/>
        <v>0.31610122487334297</v>
      </c>
      <c r="K5" s="13">
        <v>43893</v>
      </c>
      <c r="L5" s="14">
        <v>1.68306680123011</v>
      </c>
      <c r="M5" s="17"/>
      <c r="N5" s="14">
        <v>0.96730000000000005</v>
      </c>
      <c r="O5" s="14">
        <f t="shared" si="5"/>
        <v>-0.42527533708523896</v>
      </c>
      <c r="P5" s="15">
        <f t="shared" si="1"/>
        <v>0.42527533708523896</v>
      </c>
      <c r="Q5" s="15"/>
      <c r="R5" s="14">
        <v>1.05662720325744</v>
      </c>
      <c r="S5" s="14">
        <f t="shared" si="6"/>
        <v>-0.37220126825318017</v>
      </c>
      <c r="T5" s="15">
        <f t="shared" si="7"/>
        <v>0.37220126825318017</v>
      </c>
    </row>
    <row r="6" spans="1:20" x14ac:dyDescent="0.35">
      <c r="A6" s="13">
        <v>43894</v>
      </c>
      <c r="B6" s="14">
        <v>0.28736581140094303</v>
      </c>
      <c r="C6" s="17"/>
      <c r="D6" s="14">
        <v>0.28239999999999998</v>
      </c>
      <c r="E6" s="14">
        <f t="shared" si="2"/>
        <v>-1.7280453011212827E-2</v>
      </c>
      <c r="F6" s="15">
        <f t="shared" si="0"/>
        <v>1.7280453011212827E-2</v>
      </c>
      <c r="G6" s="15"/>
      <c r="H6" s="14">
        <v>0.48469439970243999</v>
      </c>
      <c r="I6" s="14">
        <f t="shared" si="3"/>
        <v>0.68668081056509911</v>
      </c>
      <c r="J6" s="15">
        <f t="shared" si="4"/>
        <v>0.68668081056509911</v>
      </c>
      <c r="K6" s="13">
        <v>43894</v>
      </c>
      <c r="L6" s="14">
        <v>1.0151819368203401</v>
      </c>
      <c r="M6" s="17"/>
      <c r="N6" s="14">
        <v>0.96619999999999995</v>
      </c>
      <c r="O6" s="14">
        <f t="shared" si="5"/>
        <v>-4.8249417216540386E-2</v>
      </c>
      <c r="P6" s="15">
        <f t="shared" si="1"/>
        <v>4.8249417216540386E-2</v>
      </c>
      <c r="Q6" s="15"/>
      <c r="R6" s="14">
        <v>0.90185555445250898</v>
      </c>
      <c r="S6" s="14">
        <f t="shared" si="6"/>
        <v>-0.11163159849236642</v>
      </c>
      <c r="T6" s="15">
        <f>ABS((L6-R6)/L6)</f>
        <v>0.11163159849236642</v>
      </c>
    </row>
    <row r="7" spans="1:20" x14ac:dyDescent="0.35">
      <c r="A7" s="13">
        <v>43895</v>
      </c>
      <c r="B7" s="14">
        <v>0.303690550724665</v>
      </c>
      <c r="C7" s="17"/>
      <c r="D7" s="14">
        <v>0.28260000000000002</v>
      </c>
      <c r="E7" s="14">
        <f t="shared" si="2"/>
        <v>-6.9447503961973148E-2</v>
      </c>
      <c r="F7" s="15">
        <f t="shared" si="0"/>
        <v>6.9447503961973148E-2</v>
      </c>
      <c r="G7" s="15"/>
      <c r="H7" s="14">
        <v>0.23009768931791399</v>
      </c>
      <c r="I7" s="14">
        <f t="shared" si="3"/>
        <v>-0.24232845319402943</v>
      </c>
      <c r="J7" s="15">
        <f t="shared" si="4"/>
        <v>0.24232845319402943</v>
      </c>
      <c r="K7" s="13">
        <v>43895</v>
      </c>
      <c r="L7" s="14">
        <v>1.1113374981615201</v>
      </c>
      <c r="M7" s="17"/>
      <c r="N7" s="14">
        <v>0.96519999999999995</v>
      </c>
      <c r="O7" s="14">
        <f t="shared" si="5"/>
        <v>-0.13149695605815032</v>
      </c>
      <c r="P7" s="15">
        <f t="shared" si="1"/>
        <v>0.13149695605815032</v>
      </c>
      <c r="Q7" s="15"/>
      <c r="R7" s="14">
        <v>0.82737890473485598</v>
      </c>
      <c r="S7" s="14">
        <f t="shared" si="6"/>
        <v>-0.25551067420690415</v>
      </c>
      <c r="T7" s="15">
        <f t="shared" si="7"/>
        <v>0.25551067420690415</v>
      </c>
    </row>
    <row r="8" spans="1:20" x14ac:dyDescent="0.35">
      <c r="A8" s="13">
        <v>43896</v>
      </c>
      <c r="B8" s="14">
        <v>0.32912645869784801</v>
      </c>
      <c r="C8" s="17"/>
      <c r="D8" s="14">
        <v>0.2828</v>
      </c>
      <c r="E8" s="14">
        <f t="shared" si="2"/>
        <v>-0.14075580213494066</v>
      </c>
      <c r="F8" s="15">
        <f t="shared" si="0"/>
        <v>0.14075580213494066</v>
      </c>
      <c r="G8" s="15"/>
      <c r="H8" s="14">
        <v>0.305675363728316</v>
      </c>
      <c r="I8" s="14">
        <f t="shared" si="3"/>
        <v>-7.1252536372534883E-2</v>
      </c>
      <c r="J8" s="15">
        <f t="shared" si="4"/>
        <v>7.1252536372534883E-2</v>
      </c>
      <c r="K8" s="13">
        <v>43896</v>
      </c>
      <c r="L8" s="14">
        <v>1.08655404978328</v>
      </c>
      <c r="M8" s="17"/>
      <c r="N8" s="14">
        <v>0.96409999999999996</v>
      </c>
      <c r="O8" s="14">
        <f t="shared" si="5"/>
        <v>-0.11269945550127418</v>
      </c>
      <c r="P8" s="15">
        <f t="shared" si="1"/>
        <v>0.11269945550127418</v>
      </c>
      <c r="Q8" s="15"/>
      <c r="R8" s="14">
        <v>0.945573530792021</v>
      </c>
      <c r="S8" s="14">
        <f t="shared" si="6"/>
        <v>-0.12975012059398094</v>
      </c>
      <c r="T8" s="15">
        <f t="shared" si="7"/>
        <v>0.12975012059398094</v>
      </c>
    </row>
    <row r="9" spans="1:20" x14ac:dyDescent="0.35">
      <c r="A9" s="13">
        <v>43897</v>
      </c>
      <c r="B9" s="14">
        <v>0.47063635322782699</v>
      </c>
      <c r="C9" s="17"/>
      <c r="D9" s="14">
        <v>0.28299999999999997</v>
      </c>
      <c r="E9" s="14">
        <f t="shared" si="2"/>
        <v>-0.39868648467322171</v>
      </c>
      <c r="F9" s="15">
        <f t="shared" si="0"/>
        <v>0.39868648467322171</v>
      </c>
      <c r="G9" s="15"/>
      <c r="H9" s="14">
        <v>0.27231153302948702</v>
      </c>
      <c r="I9" s="14">
        <f t="shared" si="3"/>
        <v>-0.42139715480570689</v>
      </c>
      <c r="J9" s="15">
        <f t="shared" si="4"/>
        <v>0.42139715480570689</v>
      </c>
      <c r="K9" s="13">
        <v>43897</v>
      </c>
      <c r="L9" s="14">
        <v>0.93096299966176299</v>
      </c>
      <c r="M9" s="17"/>
      <c r="N9" s="14">
        <v>0.96299999999999997</v>
      </c>
      <c r="O9" s="14">
        <f t="shared" si="5"/>
        <v>3.4412753621654829E-2</v>
      </c>
      <c r="P9" s="15">
        <f t="shared" si="1"/>
        <v>3.4412753621654829E-2</v>
      </c>
      <c r="Q9" s="15"/>
      <c r="R9" s="14">
        <v>0.93668557851260803</v>
      </c>
      <c r="S9" s="14">
        <f t="shared" si="6"/>
        <v>6.1469455315884347E-3</v>
      </c>
      <c r="T9" s="15">
        <f t="shared" si="7"/>
        <v>6.1469455315884347E-3</v>
      </c>
    </row>
    <row r="10" spans="1:20" x14ac:dyDescent="0.35">
      <c r="A10" s="13">
        <v>43898</v>
      </c>
      <c r="B10" s="14">
        <v>0.177454372909333</v>
      </c>
      <c r="C10" s="17"/>
      <c r="D10" s="14">
        <v>0.28320000000000001</v>
      </c>
      <c r="E10" s="14">
        <f t="shared" si="2"/>
        <v>0.59590319109631507</v>
      </c>
      <c r="F10" s="15">
        <f t="shared" si="0"/>
        <v>0.59590319109631507</v>
      </c>
      <c r="G10" s="15"/>
      <c r="H10" s="14">
        <v>0.32082583450769098</v>
      </c>
      <c r="I10" s="14">
        <f t="shared" si="3"/>
        <v>0.80793422696667472</v>
      </c>
      <c r="J10" s="15">
        <f t="shared" si="4"/>
        <v>0.80793422696667472</v>
      </c>
      <c r="K10" s="13">
        <v>43898</v>
      </c>
      <c r="L10" s="14">
        <v>0.88617671330769798</v>
      </c>
      <c r="M10" s="17"/>
      <c r="N10" s="14">
        <v>0.96189999999999998</v>
      </c>
      <c r="O10" s="14">
        <f t="shared" si="5"/>
        <v>8.5449420589784081E-2</v>
      </c>
      <c r="P10" s="15">
        <f t="shared" si="1"/>
        <v>8.5449420589784081E-2</v>
      </c>
      <c r="Q10" s="15"/>
      <c r="R10" s="14">
        <v>1.00596558959767</v>
      </c>
      <c r="S10" s="14">
        <f t="shared" si="6"/>
        <v>0.13517493124238639</v>
      </c>
      <c r="T10" s="15">
        <f t="shared" si="7"/>
        <v>0.13517493124238639</v>
      </c>
    </row>
    <row r="11" spans="1:20" x14ac:dyDescent="0.35">
      <c r="A11" s="13">
        <v>43899</v>
      </c>
      <c r="B11" s="14">
        <v>0.34903887311617499</v>
      </c>
      <c r="C11" s="17"/>
      <c r="D11" s="14">
        <v>0.28339999999999999</v>
      </c>
      <c r="E11" s="14">
        <f t="shared" si="2"/>
        <v>-0.18805605384339982</v>
      </c>
      <c r="F11" s="15">
        <f t="shared" si="0"/>
        <v>0.18805605384339982</v>
      </c>
      <c r="G11" s="15"/>
      <c r="H11" s="14">
        <v>0.32772954949768901</v>
      </c>
      <c r="I11" s="14">
        <f t="shared" si="3"/>
        <v>-6.1051433693442299E-2</v>
      </c>
      <c r="J11" s="15">
        <f t="shared" si="4"/>
        <v>6.1051433693442299E-2</v>
      </c>
      <c r="K11" s="13">
        <v>43899</v>
      </c>
      <c r="L11" s="14">
        <v>1.5927020900779301</v>
      </c>
      <c r="M11" s="17"/>
      <c r="N11" s="14">
        <v>0.96079999999999999</v>
      </c>
      <c r="O11" s="14">
        <f t="shared" si="5"/>
        <v>-0.39674845284281096</v>
      </c>
      <c r="P11" s="15">
        <f t="shared" si="1"/>
        <v>0.39674845284281096</v>
      </c>
      <c r="Q11" s="15"/>
      <c r="R11" s="14">
        <v>1.04226897079156</v>
      </c>
      <c r="S11" s="14">
        <f t="shared" si="6"/>
        <v>-0.34559703457125346</v>
      </c>
      <c r="T11" s="15">
        <f t="shared" si="7"/>
        <v>0.34559703457125346</v>
      </c>
    </row>
    <row r="12" spans="1:20" x14ac:dyDescent="0.35">
      <c r="A12" s="13">
        <v>43900</v>
      </c>
      <c r="B12" s="14">
        <v>0.40267347494761102</v>
      </c>
      <c r="C12" s="17"/>
      <c r="D12" s="14">
        <v>0.28360000000000002</v>
      </c>
      <c r="E12" s="14">
        <f t="shared" si="2"/>
        <v>-0.29570727240750788</v>
      </c>
      <c r="F12" s="15">
        <f t="shared" si="0"/>
        <v>0.29570727240750788</v>
      </c>
      <c r="G12" s="15"/>
      <c r="H12" s="14">
        <v>0.21207807960065</v>
      </c>
      <c r="I12" s="14">
        <f t="shared" si="3"/>
        <v>-0.4733249324946423</v>
      </c>
      <c r="J12" s="15">
        <f t="shared" si="4"/>
        <v>0.4733249324946423</v>
      </c>
      <c r="K12" s="13">
        <v>43900</v>
      </c>
      <c r="L12" s="14">
        <v>1.4906216469075899</v>
      </c>
      <c r="M12" s="17"/>
      <c r="N12" s="14">
        <v>0.9597</v>
      </c>
      <c r="O12" s="14">
        <f t="shared" si="5"/>
        <v>-0.35617465237340945</v>
      </c>
      <c r="P12" s="15">
        <f t="shared" si="1"/>
        <v>0.35617465237340945</v>
      </c>
      <c r="Q12" s="15"/>
      <c r="R12" s="14">
        <v>0.82621450531529494</v>
      </c>
      <c r="S12" s="14">
        <f t="shared" si="6"/>
        <v>-0.44572487121105414</v>
      </c>
      <c r="T12" s="15">
        <f t="shared" si="7"/>
        <v>0.44572487121105414</v>
      </c>
    </row>
    <row r="13" spans="1:20" x14ac:dyDescent="0.35">
      <c r="A13" s="13">
        <v>43901</v>
      </c>
      <c r="B13" s="14">
        <v>0.34266086618105501</v>
      </c>
      <c r="C13" s="17"/>
      <c r="D13" s="14">
        <v>0.28389999999999999</v>
      </c>
      <c r="E13" s="14">
        <f t="shared" si="2"/>
        <v>-0.1714840297812327</v>
      </c>
      <c r="F13" s="15">
        <f t="shared" si="0"/>
        <v>0.1714840297812327</v>
      </c>
      <c r="G13" s="15"/>
      <c r="H13" s="14">
        <v>0.461187789078077</v>
      </c>
      <c r="I13" s="14">
        <f t="shared" si="3"/>
        <v>0.34590154463216344</v>
      </c>
      <c r="J13" s="15">
        <f t="shared" si="4"/>
        <v>0.34590154463216344</v>
      </c>
      <c r="K13" s="13">
        <v>43901</v>
      </c>
      <c r="L13" s="14">
        <v>1.1939507855309299</v>
      </c>
      <c r="M13" s="17"/>
      <c r="N13" s="14">
        <v>0.9587</v>
      </c>
      <c r="O13" s="14">
        <f t="shared" si="5"/>
        <v>-0.19703558001037524</v>
      </c>
      <c r="P13" s="15">
        <f t="shared" si="1"/>
        <v>0.19703558001037524</v>
      </c>
      <c r="Q13" s="15"/>
      <c r="R13" s="14">
        <v>0.93905795222788901</v>
      </c>
      <c r="S13" s="14">
        <f t="shared" si="6"/>
        <v>-0.2134868843774782</v>
      </c>
      <c r="T13" s="15">
        <f t="shared" si="7"/>
        <v>0.2134868843774782</v>
      </c>
    </row>
    <row r="14" spans="1:20" x14ac:dyDescent="0.35">
      <c r="A14" s="13">
        <v>43902</v>
      </c>
      <c r="B14" s="14">
        <v>0.26630405916108002</v>
      </c>
      <c r="C14" s="17"/>
      <c r="D14" s="14">
        <v>0.28410000000000002</v>
      </c>
      <c r="E14" s="14">
        <f t="shared" si="2"/>
        <v>6.682564619924071E-2</v>
      </c>
      <c r="F14" s="15">
        <f t="shared" si="0"/>
        <v>6.682564619924071E-2</v>
      </c>
      <c r="G14" s="15"/>
      <c r="H14" s="14">
        <v>0.24044389998757301</v>
      </c>
      <c r="I14" s="14">
        <f t="shared" si="3"/>
        <v>-9.7107641749707263E-2</v>
      </c>
      <c r="J14" s="15">
        <f t="shared" si="4"/>
        <v>9.7107641749707263E-2</v>
      </c>
      <c r="K14" s="13">
        <v>43902</v>
      </c>
      <c r="L14" s="14">
        <v>0.955772260162565</v>
      </c>
      <c r="M14" s="17"/>
      <c r="N14" s="14">
        <v>0.95760000000000001</v>
      </c>
      <c r="O14" s="14">
        <f t="shared" si="5"/>
        <v>1.9123173099040657E-3</v>
      </c>
      <c r="P14" s="15">
        <f t="shared" si="1"/>
        <v>1.9123173099040657E-3</v>
      </c>
      <c r="Q14" s="15"/>
      <c r="R14" s="14">
        <v>0.81458912017774798</v>
      </c>
      <c r="S14" s="14">
        <f t="shared" si="6"/>
        <v>-0.14771629798170069</v>
      </c>
      <c r="T14" s="15">
        <f t="shared" si="7"/>
        <v>0.14771629798170069</v>
      </c>
    </row>
    <row r="15" spans="1:20" x14ac:dyDescent="0.35">
      <c r="A15" s="13">
        <v>43903</v>
      </c>
      <c r="B15" s="14">
        <v>0.22644777894019999</v>
      </c>
      <c r="C15" s="17"/>
      <c r="D15" s="14">
        <v>0.2843</v>
      </c>
      <c r="E15" s="14">
        <f t="shared" si="2"/>
        <v>0.2554770964438452</v>
      </c>
      <c r="F15" s="15">
        <f t="shared" si="0"/>
        <v>0.2554770964438452</v>
      </c>
      <c r="G15" s="15"/>
      <c r="H15" s="14">
        <v>0.326312108863484</v>
      </c>
      <c r="I15" s="14">
        <f t="shared" si="3"/>
        <v>0.44100379518253541</v>
      </c>
      <c r="J15" s="15">
        <f t="shared" si="4"/>
        <v>0.44100379518253541</v>
      </c>
      <c r="K15" s="13">
        <v>43903</v>
      </c>
      <c r="L15" s="14">
        <v>1.0626494983832</v>
      </c>
      <c r="M15" s="17"/>
      <c r="N15" s="14">
        <v>0.95650000000000002</v>
      </c>
      <c r="O15" s="14">
        <f t="shared" si="5"/>
        <v>-9.9891355093757933E-2</v>
      </c>
      <c r="P15" s="15">
        <f t="shared" si="1"/>
        <v>9.9891355093757933E-2</v>
      </c>
      <c r="Q15" s="15"/>
      <c r="R15" s="14">
        <v>1.0280973564215801</v>
      </c>
      <c r="S15" s="14">
        <f t="shared" si="6"/>
        <v>-3.2515088008031177E-2</v>
      </c>
      <c r="T15" s="15">
        <f t="shared" si="7"/>
        <v>3.2515088008031177E-2</v>
      </c>
    </row>
    <row r="16" spans="1:20" x14ac:dyDescent="0.35">
      <c r="A16" s="13">
        <v>43904</v>
      </c>
      <c r="B16" s="14">
        <v>0.48065441052118901</v>
      </c>
      <c r="C16" s="17"/>
      <c r="D16" s="14">
        <v>0.28449999999999998</v>
      </c>
      <c r="E16" s="14">
        <f t="shared" si="2"/>
        <v>-0.40809863849682043</v>
      </c>
      <c r="F16" s="15">
        <f t="shared" si="0"/>
        <v>0.40809863849682043</v>
      </c>
      <c r="G16" s="15"/>
      <c r="H16" s="14">
        <v>0.241743018148979</v>
      </c>
      <c r="I16" s="14">
        <f t="shared" si="3"/>
        <v>-0.49705440570731624</v>
      </c>
      <c r="J16" s="15">
        <f t="shared" si="4"/>
        <v>0.49705440570731624</v>
      </c>
      <c r="K16" s="13">
        <v>43904</v>
      </c>
      <c r="L16" s="14">
        <v>0.96246569487783595</v>
      </c>
      <c r="M16" s="17"/>
      <c r="N16" s="14">
        <v>0.95540000000000003</v>
      </c>
      <c r="O16" s="14">
        <f t="shared" si="5"/>
        <v>-7.3412433455436171E-3</v>
      </c>
      <c r="P16" s="15">
        <f t="shared" si="1"/>
        <v>7.3412433455436171E-3</v>
      </c>
      <c r="Q16" s="15"/>
      <c r="R16" s="14">
        <v>0.90428310549679503</v>
      </c>
      <c r="S16" s="14">
        <f t="shared" si="6"/>
        <v>-6.0451598109609442E-2</v>
      </c>
      <c r="T16" s="15">
        <f t="shared" si="7"/>
        <v>6.0451598109609442E-2</v>
      </c>
    </row>
    <row r="17" spans="1:20" x14ac:dyDescent="0.35">
      <c r="A17" s="13">
        <v>43905</v>
      </c>
      <c r="B17" s="14">
        <v>0.164010170433256</v>
      </c>
      <c r="C17" s="17"/>
      <c r="D17" s="14">
        <v>0.28470000000000001</v>
      </c>
      <c r="E17" s="14">
        <f t="shared" si="2"/>
        <v>0.73586796018762013</v>
      </c>
      <c r="F17" s="15">
        <f t="shared" si="0"/>
        <v>0.73586796018762013</v>
      </c>
      <c r="G17" s="15"/>
      <c r="H17" s="14">
        <v>0.22668717727509199</v>
      </c>
      <c r="I17" s="14">
        <f t="shared" si="3"/>
        <v>0.38215317182017339</v>
      </c>
      <c r="J17" s="15">
        <f t="shared" si="4"/>
        <v>0.38215317182017339</v>
      </c>
      <c r="K17" s="13">
        <v>43905</v>
      </c>
      <c r="L17" s="14">
        <v>0.82189057204458404</v>
      </c>
      <c r="M17" s="17"/>
      <c r="N17" s="14">
        <v>0.95440000000000003</v>
      </c>
      <c r="O17" s="14">
        <f t="shared" si="5"/>
        <v>0.16122514658584977</v>
      </c>
      <c r="P17" s="15">
        <f t="shared" si="1"/>
        <v>0.16122514658584977</v>
      </c>
      <c r="Q17" s="15"/>
      <c r="R17" s="14">
        <v>0.896330025738173</v>
      </c>
      <c r="S17" s="14">
        <f t="shared" si="6"/>
        <v>9.0571003276517612E-2</v>
      </c>
      <c r="T17" s="15">
        <f t="shared" si="7"/>
        <v>9.0571003276517612E-2</v>
      </c>
    </row>
    <row r="18" spans="1:20" x14ac:dyDescent="0.35">
      <c r="A18" s="13">
        <v>43906</v>
      </c>
      <c r="B18" s="14">
        <v>0.180180998643239</v>
      </c>
      <c r="C18" s="17"/>
      <c r="D18" s="14">
        <v>0.28489999999999999</v>
      </c>
      <c r="E18" s="14">
        <f t="shared" si="2"/>
        <v>0.58118781750181181</v>
      </c>
      <c r="F18" s="15">
        <f t="shared" si="0"/>
        <v>0.58118781750181181</v>
      </c>
      <c r="G18" s="15"/>
      <c r="H18" s="14">
        <v>0.314009751791333</v>
      </c>
      <c r="I18" s="14">
        <f t="shared" si="3"/>
        <v>0.74274620606958053</v>
      </c>
      <c r="J18" s="15">
        <f t="shared" si="4"/>
        <v>0.74274620606958053</v>
      </c>
      <c r="K18" s="13">
        <v>43906</v>
      </c>
      <c r="L18" s="14">
        <v>0.926001881890826</v>
      </c>
      <c r="M18" s="17"/>
      <c r="N18" s="14">
        <v>0.95330000000000004</v>
      </c>
      <c r="O18" s="14">
        <f t="shared" si="5"/>
        <v>2.9479549278488875E-2</v>
      </c>
      <c r="P18" s="15">
        <f t="shared" si="1"/>
        <v>2.9479549278488875E-2</v>
      </c>
      <c r="Q18" s="15"/>
      <c r="R18" s="14">
        <v>1.0151716352542799</v>
      </c>
      <c r="S18" s="14">
        <f t="shared" si="6"/>
        <v>9.6295434282893666E-2</v>
      </c>
      <c r="T18" s="15">
        <f t="shared" si="7"/>
        <v>9.6295434282893666E-2</v>
      </c>
    </row>
    <row r="19" spans="1:20" x14ac:dyDescent="0.35">
      <c r="A19" s="13">
        <v>43907</v>
      </c>
      <c r="B19" s="14">
        <v>0.34444767634073797</v>
      </c>
      <c r="C19" s="17"/>
      <c r="D19" s="14">
        <v>0.28510000000000002</v>
      </c>
      <c r="E19" s="14">
        <f t="shared" si="2"/>
        <v>-0.17229808884537068</v>
      </c>
      <c r="F19" s="15">
        <f t="shared" si="0"/>
        <v>0.17229808884537068</v>
      </c>
      <c r="G19" s="15"/>
      <c r="H19" s="14">
        <v>0.34487181969889702</v>
      </c>
      <c r="I19" s="14">
        <f t="shared" si="3"/>
        <v>1.2313723891679577E-3</v>
      </c>
      <c r="J19" s="15">
        <f t="shared" si="4"/>
        <v>1.2313723891679577E-3</v>
      </c>
      <c r="K19" s="13">
        <v>43907</v>
      </c>
      <c r="L19" s="14">
        <v>1.2194016383753801</v>
      </c>
      <c r="M19" s="17"/>
      <c r="N19" s="14">
        <v>0.95220000000000005</v>
      </c>
      <c r="O19" s="14">
        <f t="shared" si="5"/>
        <v>-0.21912520859933829</v>
      </c>
      <c r="P19" s="15">
        <f t="shared" si="1"/>
        <v>0.21912520859933829</v>
      </c>
      <c r="Q19" s="15"/>
      <c r="R19" s="14">
        <v>1.0005816857390699</v>
      </c>
      <c r="S19" s="14">
        <f t="shared" si="6"/>
        <v>-0.17944862935221734</v>
      </c>
      <c r="T19" s="15">
        <f t="shared" si="7"/>
        <v>0.17944862935221734</v>
      </c>
    </row>
    <row r="20" spans="1:20" x14ac:dyDescent="0.35">
      <c r="A20" s="13">
        <v>43908</v>
      </c>
      <c r="B20" s="14">
        <v>0.17290355033344601</v>
      </c>
      <c r="C20" s="17"/>
      <c r="D20" s="14">
        <v>0.2853</v>
      </c>
      <c r="E20" s="14">
        <f t="shared" si="2"/>
        <v>0.65005287311796922</v>
      </c>
      <c r="F20" s="15">
        <f t="shared" si="0"/>
        <v>0.65005287311796922</v>
      </c>
      <c r="G20" s="15"/>
      <c r="H20" s="14">
        <v>0.35721299710506599</v>
      </c>
      <c r="I20" s="14">
        <f t="shared" si="3"/>
        <v>1.0659668145401155</v>
      </c>
      <c r="J20" s="15">
        <f t="shared" si="4"/>
        <v>1.0659668145401155</v>
      </c>
      <c r="K20" s="13">
        <v>43908</v>
      </c>
      <c r="L20" s="14">
        <v>0.836759959989123</v>
      </c>
      <c r="M20" s="17"/>
      <c r="N20" s="14">
        <v>0.95120000000000005</v>
      </c>
      <c r="O20" s="14">
        <f t="shared" si="5"/>
        <v>0.13676567412757734</v>
      </c>
      <c r="P20" s="15">
        <f t="shared" si="1"/>
        <v>0.13676567412757734</v>
      </c>
      <c r="Q20" s="15"/>
      <c r="R20" s="14">
        <v>0.90714951812225397</v>
      </c>
      <c r="S20" s="14">
        <f t="shared" si="6"/>
        <v>8.4121565919628799E-2</v>
      </c>
      <c r="T20" s="15">
        <f t="shared" si="7"/>
        <v>8.4121565919628799E-2</v>
      </c>
    </row>
    <row r="21" spans="1:20" x14ac:dyDescent="0.35">
      <c r="A21" s="13">
        <v>43909</v>
      </c>
      <c r="B21" s="14">
        <v>0.34166208085622701</v>
      </c>
      <c r="C21" s="17"/>
      <c r="D21" s="14">
        <v>0.28549999999999998</v>
      </c>
      <c r="E21" s="14">
        <f t="shared" si="2"/>
        <v>-0.1643790282945104</v>
      </c>
      <c r="F21" s="15">
        <f t="shared" si="0"/>
        <v>0.1643790282945104</v>
      </c>
      <c r="G21" s="15"/>
      <c r="H21" s="14">
        <v>0.25005007453012201</v>
      </c>
      <c r="I21" s="14">
        <f t="shared" si="3"/>
        <v>-0.2681363003366351</v>
      </c>
      <c r="J21" s="15">
        <f t="shared" si="4"/>
        <v>0.2681363003366351</v>
      </c>
      <c r="K21" s="13">
        <v>43909</v>
      </c>
      <c r="L21" s="14">
        <v>1.02722906055675</v>
      </c>
      <c r="M21" s="17"/>
      <c r="N21" s="14">
        <v>0.95009999999999994</v>
      </c>
      <c r="O21" s="14">
        <f t="shared" si="5"/>
        <v>-7.5084578034568764E-2</v>
      </c>
      <c r="P21" s="15">
        <f t="shared" si="1"/>
        <v>7.5084578034568764E-2</v>
      </c>
      <c r="Q21" s="15"/>
      <c r="R21" s="14">
        <v>0.85860604795512196</v>
      </c>
      <c r="S21" s="14">
        <f t="shared" si="6"/>
        <v>-0.1641532731854721</v>
      </c>
      <c r="T21" s="15">
        <f t="shared" si="7"/>
        <v>0.1641532731854721</v>
      </c>
    </row>
    <row r="22" spans="1:20" x14ac:dyDescent="0.35">
      <c r="A22" s="13">
        <v>43910</v>
      </c>
      <c r="B22" s="14">
        <v>0.289277789990107</v>
      </c>
      <c r="C22" s="17"/>
      <c r="D22" s="14">
        <v>0.28570000000000001</v>
      </c>
      <c r="E22" s="14">
        <f t="shared" si="2"/>
        <v>-1.2368007893828803E-2</v>
      </c>
      <c r="F22" s="15">
        <f t="shared" si="0"/>
        <v>1.2368007893828803E-2</v>
      </c>
      <c r="G22" s="15"/>
      <c r="H22" s="14">
        <v>0.33502832740418997</v>
      </c>
      <c r="I22" s="14">
        <f t="shared" si="3"/>
        <v>0.1581543381386023</v>
      </c>
      <c r="J22" s="15">
        <f t="shared" si="4"/>
        <v>0.1581543381386023</v>
      </c>
      <c r="K22" s="13">
        <v>43910</v>
      </c>
      <c r="L22" s="14">
        <v>1.12372765209939</v>
      </c>
      <c r="M22" s="17"/>
      <c r="N22" s="14">
        <v>0.94899999999999995</v>
      </c>
      <c r="O22" s="14">
        <f t="shared" si="5"/>
        <v>-0.15548932321186301</v>
      </c>
      <c r="P22" s="15">
        <f t="shared" si="1"/>
        <v>0.15548932321186301</v>
      </c>
      <c r="Q22" s="15"/>
      <c r="R22" s="14">
        <v>0.89444411894606402</v>
      </c>
      <c r="S22" s="14">
        <f t="shared" si="6"/>
        <v>-0.20403834748123345</v>
      </c>
      <c r="T22" s="15">
        <f t="shared" si="7"/>
        <v>0.20403834748123345</v>
      </c>
    </row>
    <row r="23" spans="1:20" x14ac:dyDescent="0.35">
      <c r="A23" s="13">
        <v>43911</v>
      </c>
      <c r="B23" s="14">
        <v>0.50612785352600898</v>
      </c>
      <c r="C23" s="17"/>
      <c r="D23" s="14">
        <v>0.28589999999999999</v>
      </c>
      <c r="E23" s="14">
        <f t="shared" si="2"/>
        <v>-0.43512296743157186</v>
      </c>
      <c r="F23" s="15">
        <f t="shared" si="0"/>
        <v>0.43512296743157186</v>
      </c>
      <c r="G23" s="15"/>
      <c r="H23" s="14">
        <v>0.237822313363658</v>
      </c>
      <c r="I23" s="14">
        <f t="shared" si="3"/>
        <v>-0.53011415651828619</v>
      </c>
      <c r="J23" s="15">
        <f t="shared" si="4"/>
        <v>0.53011415651828619</v>
      </c>
      <c r="K23" s="13">
        <v>43911</v>
      </c>
      <c r="L23" s="14">
        <v>0.99010520643658095</v>
      </c>
      <c r="M23" s="17"/>
      <c r="N23" s="14">
        <v>0.94789999999999996</v>
      </c>
      <c r="O23" s="14">
        <f t="shared" si="5"/>
        <v>-4.2626991719878764E-2</v>
      </c>
      <c r="P23" s="15">
        <f t="shared" si="1"/>
        <v>4.2626991719878764E-2</v>
      </c>
      <c r="Q23" s="15"/>
      <c r="R23" s="14">
        <v>1.00799212114971</v>
      </c>
      <c r="S23" s="14">
        <f t="shared" si="6"/>
        <v>1.8065670796242595E-2</v>
      </c>
      <c r="T23" s="15">
        <f t="shared" si="7"/>
        <v>1.8065670796242595E-2</v>
      </c>
    </row>
    <row r="24" spans="1:20" x14ac:dyDescent="0.35">
      <c r="A24" s="13">
        <v>43912</v>
      </c>
      <c r="B24" s="14">
        <v>0.17231628828578499</v>
      </c>
      <c r="C24" s="17"/>
      <c r="D24" s="14">
        <v>0.28610000000000002</v>
      </c>
      <c r="E24" s="14">
        <f t="shared" si="2"/>
        <v>0.66031895676342434</v>
      </c>
      <c r="F24" s="15">
        <f t="shared" si="0"/>
        <v>0.66031895676342434</v>
      </c>
      <c r="G24" s="15"/>
      <c r="H24" s="14">
        <v>0.35176870970072499</v>
      </c>
      <c r="I24" s="14">
        <f t="shared" si="3"/>
        <v>1.0414129923534552</v>
      </c>
      <c r="J24" s="15">
        <f t="shared" si="4"/>
        <v>1.0414129923534552</v>
      </c>
      <c r="K24" s="13">
        <v>43912</v>
      </c>
      <c r="L24" s="14">
        <v>0.83183436062600802</v>
      </c>
      <c r="M24" s="17"/>
      <c r="N24" s="14">
        <v>0.94689999999999996</v>
      </c>
      <c r="O24" s="14">
        <f t="shared" si="5"/>
        <v>0.1383275863807763</v>
      </c>
      <c r="P24" s="15">
        <f t="shared" si="1"/>
        <v>0.1383275863807763</v>
      </c>
      <c r="Q24" s="15"/>
      <c r="R24" s="14">
        <v>0.96873978461271004</v>
      </c>
      <c r="S24" s="14">
        <f t="shared" si="6"/>
        <v>0.1645825544927863</v>
      </c>
      <c r="T24" s="15">
        <f t="shared" si="7"/>
        <v>0.1645825544927863</v>
      </c>
    </row>
    <row r="25" spans="1:20" x14ac:dyDescent="0.35">
      <c r="A25" s="13">
        <v>43913</v>
      </c>
      <c r="B25" s="14">
        <v>0.125762946075863</v>
      </c>
      <c r="C25" s="17"/>
      <c r="D25" s="14">
        <v>0.2863</v>
      </c>
      <c r="E25" s="14">
        <f t="shared" si="2"/>
        <v>1.2765051943622368</v>
      </c>
      <c r="F25" s="15">
        <f t="shared" si="0"/>
        <v>1.2765051943622368</v>
      </c>
      <c r="G25" s="15"/>
      <c r="H25" s="14">
        <v>0.32331441829678997</v>
      </c>
      <c r="I25" s="14">
        <f t="shared" si="3"/>
        <v>1.5708241448300642</v>
      </c>
      <c r="J25" s="15">
        <f t="shared" si="4"/>
        <v>1.5708241448300642</v>
      </c>
      <c r="K25" s="13">
        <v>43913</v>
      </c>
      <c r="L25" s="14">
        <v>0.81846847335497497</v>
      </c>
      <c r="M25" s="17"/>
      <c r="N25" s="14">
        <v>0.94579999999999997</v>
      </c>
      <c r="O25" s="14">
        <f t="shared" si="5"/>
        <v>0.15557291550043678</v>
      </c>
      <c r="P25" s="15">
        <f t="shared" si="1"/>
        <v>0.15557291550043678</v>
      </c>
      <c r="Q25" s="15"/>
      <c r="R25" s="14">
        <v>0.96319850829781195</v>
      </c>
      <c r="S25" s="14">
        <f t="shared" si="6"/>
        <v>0.17683031131251239</v>
      </c>
      <c r="T25" s="15">
        <f t="shared" si="7"/>
        <v>0.17683031131251239</v>
      </c>
    </row>
    <row r="26" spans="1:20" x14ac:dyDescent="0.35">
      <c r="A26" s="13">
        <v>43914</v>
      </c>
      <c r="B26" s="14">
        <v>0.41655041972796097</v>
      </c>
      <c r="C26" s="17"/>
      <c r="D26" s="14">
        <v>0.28649999999999998</v>
      </c>
      <c r="E26" s="14">
        <f t="shared" si="2"/>
        <v>-0.31220811111628166</v>
      </c>
      <c r="F26" s="15">
        <f t="shared" si="0"/>
        <v>0.31220811111628166</v>
      </c>
      <c r="G26" s="15"/>
      <c r="H26" s="14">
        <v>0.23227390210732601</v>
      </c>
      <c r="I26" s="14">
        <f t="shared" si="3"/>
        <v>-0.44238706503040259</v>
      </c>
      <c r="J26" s="15">
        <f t="shared" si="4"/>
        <v>0.44238706503040259</v>
      </c>
      <c r="K26" s="13">
        <v>43914</v>
      </c>
      <c r="L26" s="14">
        <v>1.1208200017611101</v>
      </c>
      <c r="M26" s="17"/>
      <c r="N26" s="14">
        <v>0.94479999999999997</v>
      </c>
      <c r="O26" s="14">
        <f t="shared" si="5"/>
        <v>-0.1570457356975565</v>
      </c>
      <c r="P26" s="15">
        <f t="shared" si="1"/>
        <v>0.1570457356975565</v>
      </c>
      <c r="Q26" s="15"/>
      <c r="R26" s="14">
        <v>0.94207680004773198</v>
      </c>
      <c r="S26" s="14">
        <f t="shared" si="6"/>
        <v>-0.15947538537189235</v>
      </c>
      <c r="T26" s="15">
        <f t="shared" si="7"/>
        <v>0.15947538537189235</v>
      </c>
    </row>
    <row r="27" spans="1:20" x14ac:dyDescent="0.35">
      <c r="A27" s="13">
        <v>43915</v>
      </c>
      <c r="B27" s="14">
        <v>0.233771505620744</v>
      </c>
      <c r="C27" s="17"/>
      <c r="D27" s="14">
        <v>0.2868</v>
      </c>
      <c r="E27" s="14">
        <f t="shared" si="2"/>
        <v>0.22683899921184597</v>
      </c>
      <c r="F27" s="15">
        <f t="shared" si="0"/>
        <v>0.22683899921184597</v>
      </c>
      <c r="G27" s="15"/>
      <c r="H27" s="14">
        <v>0.40209914180700501</v>
      </c>
      <c r="I27" s="14">
        <f t="shared" si="3"/>
        <v>0.72005198297924744</v>
      </c>
      <c r="J27" s="15">
        <f t="shared" si="4"/>
        <v>0.72005198297924744</v>
      </c>
      <c r="K27" s="13">
        <v>43915</v>
      </c>
      <c r="L27" s="14">
        <v>0.97940674159261898</v>
      </c>
      <c r="M27" s="17"/>
      <c r="N27" s="14">
        <v>0.94369999999999998</v>
      </c>
      <c r="O27" s="14">
        <f t="shared" si="5"/>
        <v>-3.6457520738070535E-2</v>
      </c>
      <c r="P27" s="15">
        <f t="shared" si="1"/>
        <v>3.6457520738070535E-2</v>
      </c>
      <c r="Q27" s="15"/>
      <c r="R27" s="14">
        <v>0.95420799872441897</v>
      </c>
      <c r="S27" s="14">
        <f t="shared" si="6"/>
        <v>-2.5728578126003286E-2</v>
      </c>
      <c r="T27" s="15">
        <f t="shared" si="7"/>
        <v>2.5728578126003286E-2</v>
      </c>
    </row>
    <row r="28" spans="1:20" x14ac:dyDescent="0.35">
      <c r="A28" s="13">
        <v>43916</v>
      </c>
      <c r="B28" s="14">
        <v>0.268399216731389</v>
      </c>
      <c r="C28" s="17"/>
      <c r="D28" s="14">
        <v>0.28699999999999998</v>
      </c>
      <c r="E28" s="14">
        <f t="shared" si="2"/>
        <v>6.930267343971587E-2</v>
      </c>
      <c r="F28" s="15">
        <f t="shared" si="0"/>
        <v>6.930267343971587E-2</v>
      </c>
      <c r="G28" s="15"/>
      <c r="H28" s="14">
        <v>0.234420712163598</v>
      </c>
      <c r="I28" s="14">
        <f t="shared" si="3"/>
        <v>-0.12659688422934676</v>
      </c>
      <c r="J28" s="15">
        <f t="shared" si="4"/>
        <v>0.12659688422934676</v>
      </c>
      <c r="K28" s="13">
        <v>43916</v>
      </c>
      <c r="L28" s="14">
        <v>0.92222368386056597</v>
      </c>
      <c r="M28" s="17"/>
      <c r="N28" s="14">
        <v>0.94259999999999999</v>
      </c>
      <c r="O28" s="14">
        <f t="shared" si="5"/>
        <v>2.2094765614927309E-2</v>
      </c>
      <c r="P28" s="15">
        <f t="shared" si="1"/>
        <v>2.2094765614927309E-2</v>
      </c>
      <c r="Q28" s="15"/>
      <c r="R28" s="14">
        <v>0.85991920329214899</v>
      </c>
      <c r="S28" s="14">
        <f t="shared" si="6"/>
        <v>-6.7558968240330933E-2</v>
      </c>
      <c r="T28" s="15">
        <f t="shared" si="7"/>
        <v>6.7558968240330933E-2</v>
      </c>
    </row>
    <row r="29" spans="1:20" x14ac:dyDescent="0.35">
      <c r="A29" s="13">
        <v>43917</v>
      </c>
      <c r="B29" s="14">
        <v>0.26893462936083401</v>
      </c>
      <c r="C29" s="17"/>
      <c r="D29" s="14">
        <v>0.28720000000000001</v>
      </c>
      <c r="E29" s="14">
        <f t="shared" si="2"/>
        <v>6.7917510967540937E-2</v>
      </c>
      <c r="F29" s="15">
        <f t="shared" si="0"/>
        <v>6.7917510967540937E-2</v>
      </c>
      <c r="G29" s="15"/>
      <c r="H29" s="14">
        <v>0.82228604581916698</v>
      </c>
      <c r="I29" s="14">
        <f t="shared" si="3"/>
        <v>2.0575684796467484</v>
      </c>
      <c r="J29" s="15">
        <f t="shared" si="4"/>
        <v>2.0575684796467484</v>
      </c>
      <c r="K29" s="13">
        <v>43917</v>
      </c>
      <c r="L29" s="14">
        <v>0.92707156340281105</v>
      </c>
      <c r="M29" s="17"/>
      <c r="N29" s="14">
        <v>0.94159999999999999</v>
      </c>
      <c r="O29" s="14">
        <f t="shared" si="5"/>
        <v>1.5671321579385302E-2</v>
      </c>
      <c r="P29" s="15">
        <f t="shared" si="1"/>
        <v>1.5671321579385302E-2</v>
      </c>
      <c r="Q29" s="15"/>
      <c r="R29" s="14">
        <v>1.7925903249125199</v>
      </c>
      <c r="S29" s="14">
        <f t="shared" si="6"/>
        <v>0.9336051235708569</v>
      </c>
      <c r="T29" s="15">
        <f t="shared" si="7"/>
        <v>0.9336051235708569</v>
      </c>
    </row>
    <row r="30" spans="1:20" x14ac:dyDescent="0.35">
      <c r="A30" s="13">
        <v>43918</v>
      </c>
      <c r="B30" s="14">
        <v>0.42967214518123198</v>
      </c>
      <c r="C30" s="17"/>
      <c r="D30" s="14">
        <v>0.28739999999999999</v>
      </c>
      <c r="E30" s="14">
        <f t="shared" si="2"/>
        <v>-0.33111791578023481</v>
      </c>
      <c r="F30" s="15">
        <f t="shared" si="0"/>
        <v>0.33111791578023481</v>
      </c>
      <c r="G30" s="15"/>
      <c r="H30" s="14">
        <v>0.22103670553290999</v>
      </c>
      <c r="I30" s="14">
        <f t="shared" si="3"/>
        <v>-0.48556892036909066</v>
      </c>
      <c r="J30" s="15">
        <f t="shared" si="4"/>
        <v>0.48556892036909066</v>
      </c>
      <c r="K30" s="13">
        <v>43918</v>
      </c>
      <c r="L30" s="14">
        <v>0.94181392855114399</v>
      </c>
      <c r="M30" s="17"/>
      <c r="N30" s="14">
        <v>0.9405</v>
      </c>
      <c r="O30" s="14">
        <f t="shared" si="5"/>
        <v>-1.3951041828031666E-3</v>
      </c>
      <c r="P30" s="15">
        <f t="shared" si="1"/>
        <v>1.3951041828031666E-3</v>
      </c>
      <c r="Q30" s="15"/>
      <c r="R30" s="14">
        <v>0.85975793799223499</v>
      </c>
      <c r="S30" s="14">
        <f t="shared" si="6"/>
        <v>-8.7125479960931645E-2</v>
      </c>
      <c r="T30" s="15">
        <f t="shared" si="7"/>
        <v>8.7125479960931645E-2</v>
      </c>
    </row>
    <row r="31" spans="1:20" x14ac:dyDescent="0.35">
      <c r="A31" s="13">
        <v>43919</v>
      </c>
      <c r="B31" s="14">
        <v>0.16278886861271299</v>
      </c>
      <c r="C31" s="17"/>
      <c r="D31" s="14">
        <v>0.28760000000000002</v>
      </c>
      <c r="E31" s="14">
        <f t="shared" si="2"/>
        <v>0.76670556439717097</v>
      </c>
      <c r="F31" s="15">
        <f t="shared" si="0"/>
        <v>0.76670556439717097</v>
      </c>
      <c r="G31" s="15"/>
      <c r="H31" s="14">
        <v>0.21863692310011401</v>
      </c>
      <c r="I31" s="14">
        <f t="shared" si="3"/>
        <v>0.34307047504745397</v>
      </c>
      <c r="J31" s="15">
        <f t="shared" si="4"/>
        <v>0.34307047504745397</v>
      </c>
      <c r="K31" s="13">
        <v>43919</v>
      </c>
      <c r="L31" s="14">
        <v>0.831471254428227</v>
      </c>
      <c r="M31" s="17"/>
      <c r="N31" s="14">
        <v>0.9395</v>
      </c>
      <c r="O31" s="14">
        <f t="shared" si="5"/>
        <v>0.12992481098587166</v>
      </c>
      <c r="P31" s="15">
        <f t="shared" si="1"/>
        <v>0.12992481098587166</v>
      </c>
      <c r="Q31" s="15"/>
      <c r="R31" s="14">
        <v>0.83156231843413098</v>
      </c>
      <c r="S31" s="14">
        <f t="shared" si="6"/>
        <v>1.0952153236685857E-4</v>
      </c>
      <c r="T31" s="15">
        <f t="shared" si="7"/>
        <v>1.0952153236685857E-4</v>
      </c>
    </row>
    <row r="32" spans="1:20" x14ac:dyDescent="0.35">
      <c r="A32" s="13">
        <v>43920</v>
      </c>
      <c r="B32" s="14">
        <v>0.37492320338884899</v>
      </c>
      <c r="C32" s="17"/>
      <c r="D32" s="14">
        <v>0.2878</v>
      </c>
      <c r="E32" s="14">
        <f t="shared" si="2"/>
        <v>-0.2323761309019057</v>
      </c>
      <c r="F32" s="15">
        <f t="shared" si="0"/>
        <v>0.2323761309019057</v>
      </c>
      <c r="G32" s="15"/>
      <c r="H32" s="14">
        <v>0.209239822918492</v>
      </c>
      <c r="I32" s="14">
        <f t="shared" si="3"/>
        <v>-0.44191284767862082</v>
      </c>
      <c r="J32" s="15">
        <f t="shared" si="4"/>
        <v>0.44191284767862082</v>
      </c>
      <c r="K32" s="13">
        <v>43920</v>
      </c>
      <c r="L32" s="14">
        <v>1.15894952217737</v>
      </c>
      <c r="M32" s="17"/>
      <c r="N32" s="14">
        <v>0.93840000000000001</v>
      </c>
      <c r="O32" s="14">
        <f t="shared" si="5"/>
        <v>-0.19030123224263798</v>
      </c>
      <c r="P32" s="15">
        <f t="shared" si="1"/>
        <v>0.19030123224263798</v>
      </c>
      <c r="Q32" s="15"/>
      <c r="R32" s="14">
        <v>0.80303032239388406</v>
      </c>
      <c r="S32" s="14">
        <f t="shared" si="6"/>
        <v>-0.30710500584598777</v>
      </c>
      <c r="T32" s="15">
        <f t="shared" si="7"/>
        <v>0.30710500584598777</v>
      </c>
    </row>
    <row r="33" spans="1:20" x14ac:dyDescent="0.35">
      <c r="A33" s="13">
        <v>43921</v>
      </c>
      <c r="B33" s="14">
        <v>0.191415580113728</v>
      </c>
      <c r="C33" s="17"/>
      <c r="D33" s="14">
        <v>0.28799999999999998</v>
      </c>
      <c r="E33" s="14">
        <f t="shared" si="2"/>
        <v>0.50457972035968612</v>
      </c>
      <c r="F33" s="15">
        <f t="shared" si="0"/>
        <v>0.50457972035968612</v>
      </c>
      <c r="G33" s="15"/>
      <c r="H33" s="14">
        <v>0.19672740353625401</v>
      </c>
      <c r="I33" s="14">
        <f t="shared" si="3"/>
        <v>2.7750214582167403E-2</v>
      </c>
      <c r="J33" s="15">
        <f t="shared" si="4"/>
        <v>2.7750214582167403E-2</v>
      </c>
      <c r="K33" s="13">
        <v>43921</v>
      </c>
      <c r="L33" s="14">
        <v>1.0437319296377601</v>
      </c>
      <c r="M33" s="17"/>
      <c r="N33" s="14">
        <v>0.93730000000000002</v>
      </c>
      <c r="O33" s="14">
        <f t="shared" si="5"/>
        <v>-0.10197247647171104</v>
      </c>
      <c r="P33" s="15">
        <f t="shared" si="1"/>
        <v>0.10197247647171104</v>
      </c>
      <c r="Q33" s="15"/>
      <c r="R33" s="14">
        <v>0.81879347846225503</v>
      </c>
      <c r="S33" s="14">
        <f t="shared" si="6"/>
        <v>-0.2155136245123522</v>
      </c>
      <c r="T33" s="15">
        <f t="shared" si="7"/>
        <v>0.2155136245123522</v>
      </c>
    </row>
    <row r="34" spans="1:20" x14ac:dyDescent="0.35">
      <c r="A34" s="17"/>
      <c r="B34" s="17"/>
      <c r="C34" s="17"/>
      <c r="D34" s="17"/>
      <c r="E34" s="17"/>
      <c r="F34" s="14">
        <f>SUM(F3:F33)</f>
        <v>11.163007483989379</v>
      </c>
      <c r="G34" s="14"/>
      <c r="H34" s="17"/>
      <c r="I34" s="17"/>
      <c r="J34" s="14">
        <f>SUM(J3:J33)</f>
        <v>15.037622223452297</v>
      </c>
      <c r="K34" s="17"/>
      <c r="L34" s="17"/>
      <c r="M34" s="17"/>
      <c r="N34" s="17"/>
      <c r="O34" s="17"/>
      <c r="P34" s="14">
        <f>SUM(P3:P33)</f>
        <v>3.9221639851788113</v>
      </c>
      <c r="Q34" s="14"/>
      <c r="R34" s="17"/>
      <c r="S34" s="17"/>
      <c r="T34" s="14">
        <f>SUM(T3:T33)</f>
        <v>5.3764040714501933</v>
      </c>
    </row>
    <row r="35" spans="1:20" x14ac:dyDescent="0.35">
      <c r="A35" s="13" t="s">
        <v>20</v>
      </c>
      <c r="B35" s="14">
        <f>AVERAGE(B3:B33)</f>
        <v>0.30043356819516176</v>
      </c>
      <c r="C35" s="14"/>
      <c r="D35" s="14">
        <f>AVERAGE(D3:D33)</f>
        <v>0.28489032258064523</v>
      </c>
      <c r="E35" s="14"/>
      <c r="F35" s="15"/>
      <c r="G35" s="15"/>
      <c r="H35" s="14">
        <f>AVERAGE(H3:H33)</f>
        <v>0.30666255116453078</v>
      </c>
      <c r="I35" s="16"/>
      <c r="J35" s="15"/>
      <c r="K35" s="13" t="s">
        <v>21</v>
      </c>
      <c r="L35" s="14">
        <f>AVERAGE(L3:L33)</f>
        <v>1.0424066860702714</v>
      </c>
      <c r="M35" s="14"/>
      <c r="N35" s="14">
        <f>AVERAGE(N3:N33)</f>
        <v>0.95333870967741929</v>
      </c>
      <c r="O35" s="14"/>
      <c r="P35" s="15"/>
      <c r="Q35" s="15"/>
      <c r="R35" s="14">
        <f>AVERAGE(R3:R33)</f>
        <v>0.94438850117781992</v>
      </c>
      <c r="S35" s="14"/>
      <c r="T35" s="15"/>
    </row>
    <row r="36" spans="1:20" x14ac:dyDescent="0.35">
      <c r="A36" s="17" t="s">
        <v>22</v>
      </c>
      <c r="B36" s="14">
        <f>MEDIAN(B3:C33)</f>
        <v>0.289277789990107</v>
      </c>
      <c r="C36" s="14"/>
      <c r="D36" s="14">
        <f>MEDIAN(D3:E33)</f>
        <v>0.28349999999999997</v>
      </c>
      <c r="E36" s="14"/>
      <c r="F36" s="14"/>
      <c r="G36" s="14"/>
      <c r="H36" s="14">
        <f>MEDIAN(H3:I33)</f>
        <v>0.24109345906827601</v>
      </c>
      <c r="I36" s="17"/>
      <c r="J36" s="14"/>
      <c r="K36" s="17" t="s">
        <v>23</v>
      </c>
      <c r="L36" s="14">
        <f>MEDIAN(L3:M33)</f>
        <v>0.99010520643658095</v>
      </c>
      <c r="M36" s="14"/>
      <c r="N36" s="14">
        <f>MEDIAN(N3:O33)</f>
        <v>0.5722227153546704</v>
      </c>
      <c r="O36" s="14"/>
      <c r="P36" s="14"/>
      <c r="Q36" s="14"/>
      <c r="R36" s="14">
        <f>MEDIAN(R3:S33)</f>
        <v>0.80308235241362258</v>
      </c>
      <c r="S36" s="14"/>
      <c r="T36" s="14"/>
    </row>
    <row r="37" spans="1:20" x14ac:dyDescent="0.35">
      <c r="A37" s="17" t="s">
        <v>24</v>
      </c>
      <c r="B37" s="14">
        <f>_xlfn.STDEV.S(B3:C33)</f>
        <v>0.1146337150844824</v>
      </c>
      <c r="C37" s="14"/>
      <c r="D37" s="14">
        <f>_xlfn.STDEV.S(D3:E33)</f>
        <v>0.33072256092269486</v>
      </c>
      <c r="E37" s="14"/>
      <c r="F37" s="14"/>
      <c r="G37" s="14"/>
      <c r="H37" s="14">
        <f>_xlfn.STDEV.S(H3:I33)</f>
        <v>0.46490975139322083</v>
      </c>
      <c r="I37" s="17"/>
      <c r="J37" s="18"/>
      <c r="K37" s="17" t="s">
        <v>25</v>
      </c>
      <c r="L37" s="14">
        <f>_xlfn.STDEV.S(L3:M33)</f>
        <v>0.21598029255880832</v>
      </c>
      <c r="M37" s="14"/>
      <c r="N37" s="14">
        <f>_xlfn.STDEV.S(N3:O33)</f>
        <v>0.52025706360328183</v>
      </c>
      <c r="O37" s="14"/>
      <c r="P37" s="14"/>
      <c r="Q37" s="14"/>
      <c r="R37" s="14">
        <f>_xlfn.STDEV.S(R3:S33)</f>
        <v>0.54967825688258043</v>
      </c>
      <c r="S37" s="14"/>
      <c r="T37" s="14"/>
    </row>
    <row r="38" spans="1:20" x14ac:dyDescent="0.35">
      <c r="A38" s="17" t="s">
        <v>26</v>
      </c>
      <c r="B38" s="14"/>
      <c r="C38" s="14"/>
      <c r="D38" s="14">
        <f>SUM(F3:F33)</f>
        <v>11.163007483989379</v>
      </c>
      <c r="E38" s="14"/>
      <c r="F38" s="14"/>
      <c r="G38" s="14"/>
      <c r="H38" s="14">
        <f>SUM(J3:J33)</f>
        <v>15.037622223452297</v>
      </c>
      <c r="I38" s="17"/>
      <c r="J38" s="14"/>
      <c r="K38" s="17"/>
      <c r="L38" s="14"/>
      <c r="M38" s="14"/>
      <c r="N38" s="14">
        <f>SUM(P3:P33)</f>
        <v>3.9221639851788113</v>
      </c>
      <c r="O38" s="14"/>
      <c r="P38" s="14"/>
      <c r="Q38" s="14"/>
      <c r="R38" s="14">
        <f>SUM(T3:T33)</f>
        <v>5.3764040714501933</v>
      </c>
      <c r="S38" s="14"/>
      <c r="T38" s="14"/>
    </row>
    <row r="39" spans="1:20" x14ac:dyDescent="0.35">
      <c r="A39" s="19" t="s">
        <v>1</v>
      </c>
      <c r="B39" s="20"/>
      <c r="C39" s="20"/>
      <c r="D39" s="21">
        <f>COUNT(D3:D33)</f>
        <v>31</v>
      </c>
      <c r="E39" s="21"/>
      <c r="F39" s="21"/>
      <c r="G39" s="21"/>
      <c r="H39" s="21">
        <f>COUNT(H3:H33)</f>
        <v>31</v>
      </c>
      <c r="I39" s="21"/>
      <c r="J39" s="21"/>
      <c r="K39" s="21"/>
      <c r="L39" s="21"/>
      <c r="M39" s="21"/>
      <c r="N39" s="21">
        <f>COUNT(N3:N33)</f>
        <v>31</v>
      </c>
      <c r="O39" s="21"/>
      <c r="P39" s="21"/>
      <c r="Q39" s="21"/>
      <c r="R39" s="21">
        <f>COUNT(R3:R33)</f>
        <v>31</v>
      </c>
      <c r="S39" s="21"/>
      <c r="T39" s="21"/>
    </row>
    <row r="40" spans="1:20" x14ac:dyDescent="0.35">
      <c r="A40" s="19" t="s">
        <v>4</v>
      </c>
      <c r="B40" s="20"/>
      <c r="C40" s="20"/>
      <c r="D40" s="20">
        <f>(D38/D39)*100</f>
        <v>36.009701561256058</v>
      </c>
      <c r="E40" s="20"/>
      <c r="F40" s="20"/>
      <c r="G40" s="20"/>
      <c r="H40" s="20">
        <f>(H38/H39)*100</f>
        <v>48.508458785329992</v>
      </c>
      <c r="I40" s="19"/>
      <c r="J40" s="19"/>
      <c r="K40" s="19"/>
      <c r="L40" s="20"/>
      <c r="M40" s="20"/>
      <c r="N40" s="20">
        <f>(N38/N39)*100</f>
        <v>12.652141887673585</v>
      </c>
      <c r="O40" s="20"/>
      <c r="P40" s="20"/>
      <c r="Q40" s="20"/>
      <c r="R40" s="20">
        <f>(R38/R39)*100</f>
        <v>17.343238940161914</v>
      </c>
      <c r="S40" s="20"/>
      <c r="T40" s="2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zoomScale="85" zoomScaleNormal="85"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74.5" thickBot="1" x14ac:dyDescent="0.5">
      <c r="A1" s="8" t="s">
        <v>0</v>
      </c>
      <c r="B1" s="11" t="s">
        <v>11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3.2206924132903398</v>
      </c>
      <c r="C3" s="3"/>
      <c r="D3" s="5">
        <v>28.025099999999998</v>
      </c>
      <c r="E3" s="5">
        <f>(D3-B3)/B3</f>
        <v>7.701576059965582</v>
      </c>
      <c r="F3" s="6">
        <f t="shared" ref="F3:F31" si="0">ABS((B3-D3)/B3)</f>
        <v>7.701576059965582</v>
      </c>
      <c r="G3" s="6"/>
      <c r="H3" s="5">
        <v>3.2206924132903398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48.804852890580598</v>
      </c>
      <c r="C4" s="3"/>
      <c r="D4" s="5">
        <v>27.810500000000001</v>
      </c>
      <c r="E4" s="5">
        <f t="shared" ref="E4:E31" si="1">(D4-B4)/B4</f>
        <v>-0.43016937142807238</v>
      </c>
      <c r="F4" s="6">
        <f t="shared" si="0"/>
        <v>0.43016937142807238</v>
      </c>
      <c r="G4" s="6"/>
      <c r="H4" s="5">
        <v>39.3588818176869</v>
      </c>
      <c r="I4" s="5">
        <f t="shared" ref="I4:I31" si="2">(H4-B4)/B4</f>
        <v>-0.19354573394722357</v>
      </c>
      <c r="J4" s="6">
        <f t="shared" ref="J4:J31" si="3">ABS((B4-H4)/B4)</f>
        <v>0.19354573394722357</v>
      </c>
    </row>
    <row r="5" spans="1:10" x14ac:dyDescent="0.35">
      <c r="A5" s="4">
        <v>43893</v>
      </c>
      <c r="B5" s="5">
        <v>50.913642881035798</v>
      </c>
      <c r="C5" s="3"/>
      <c r="D5" s="5">
        <v>27.5975</v>
      </c>
      <c r="E5" s="5">
        <f t="shared" si="1"/>
        <v>-0.45795471629315576</v>
      </c>
      <c r="F5" s="6">
        <f t="shared" si="0"/>
        <v>0.45795471629315576</v>
      </c>
      <c r="G5" s="6"/>
      <c r="H5" s="5">
        <v>36.570756915474199</v>
      </c>
      <c r="I5" s="5">
        <f t="shared" si="2"/>
        <v>-0.28171007128825987</v>
      </c>
      <c r="J5" s="6">
        <f t="shared" si="3"/>
        <v>0.28171007128825987</v>
      </c>
    </row>
    <row r="6" spans="1:10" x14ac:dyDescent="0.35">
      <c r="A6" s="4">
        <v>43894</v>
      </c>
      <c r="B6" s="5">
        <v>49.831994419157503</v>
      </c>
      <c r="C6" s="3"/>
      <c r="D6" s="5">
        <v>27.386199999999999</v>
      </c>
      <c r="E6" s="5">
        <f t="shared" si="1"/>
        <v>-0.45042938138009586</v>
      </c>
      <c r="F6" s="6">
        <f t="shared" si="0"/>
        <v>0.45042938138009586</v>
      </c>
      <c r="G6" s="6"/>
      <c r="H6" s="5">
        <v>6.0584072466910799</v>
      </c>
      <c r="I6" s="5">
        <f t="shared" si="2"/>
        <v>-0.87842334393178578</v>
      </c>
      <c r="J6" s="6">
        <f t="shared" si="3"/>
        <v>0.87842334393178578</v>
      </c>
    </row>
    <row r="7" spans="1:10" x14ac:dyDescent="0.35">
      <c r="A7" s="4">
        <v>43895</v>
      </c>
      <c r="B7" s="5">
        <v>50.296428910685897</v>
      </c>
      <c r="C7" s="3"/>
      <c r="D7" s="5">
        <v>27.176500000000001</v>
      </c>
      <c r="E7" s="5">
        <f t="shared" si="1"/>
        <v>-0.45967336869464848</v>
      </c>
      <c r="F7" s="6">
        <f t="shared" si="0"/>
        <v>0.45967336869464848</v>
      </c>
      <c r="G7" s="6"/>
      <c r="H7" s="5">
        <v>-1.24718973730255</v>
      </c>
      <c r="I7" s="5">
        <f t="shared" si="2"/>
        <v>-1.0247967850663364</v>
      </c>
      <c r="J7" s="6">
        <f t="shared" si="3"/>
        <v>1.0247967850663364</v>
      </c>
    </row>
    <row r="8" spans="1:10" x14ac:dyDescent="0.35">
      <c r="A8" s="4">
        <v>43896</v>
      </c>
      <c r="B8" s="5">
        <v>49.690621449841302</v>
      </c>
      <c r="C8" s="3"/>
      <c r="D8" s="5">
        <v>26.968399999999999</v>
      </c>
      <c r="E8" s="5">
        <f t="shared" si="1"/>
        <v>-0.45727384337057575</v>
      </c>
      <c r="F8" s="6">
        <f t="shared" si="0"/>
        <v>0.45727384337057575</v>
      </c>
      <c r="G8" s="6"/>
      <c r="H8" s="5">
        <v>33.897442777493303</v>
      </c>
      <c r="I8" s="5">
        <f t="shared" si="2"/>
        <v>-0.31783017019197368</v>
      </c>
      <c r="J8" s="6">
        <f t="shared" si="3"/>
        <v>0.31783017019197368</v>
      </c>
    </row>
    <row r="9" spans="1:10" x14ac:dyDescent="0.35">
      <c r="A9" s="4">
        <v>43897</v>
      </c>
      <c r="B9" s="5">
        <v>11.5154747661683</v>
      </c>
      <c r="C9" s="3"/>
      <c r="D9" s="5">
        <v>26.761900000000001</v>
      </c>
      <c r="E9" s="5">
        <f t="shared" si="1"/>
        <v>1.3239944981360809</v>
      </c>
      <c r="F9" s="6">
        <f t="shared" si="0"/>
        <v>1.3239944981360809</v>
      </c>
      <c r="G9" s="6"/>
      <c r="H9" s="5">
        <v>37.8227298307526</v>
      </c>
      <c r="I9" s="5">
        <f t="shared" si="2"/>
        <v>2.2845132831060746</v>
      </c>
      <c r="J9" s="6">
        <f t="shared" si="3"/>
        <v>2.2845132831060746</v>
      </c>
    </row>
    <row r="10" spans="1:10" x14ac:dyDescent="0.35">
      <c r="A10" s="4">
        <v>43898</v>
      </c>
      <c r="B10" s="5">
        <v>3.2528255347397002</v>
      </c>
      <c r="C10" s="3"/>
      <c r="D10" s="5">
        <v>26.556899999999999</v>
      </c>
      <c r="E10" s="5">
        <f t="shared" si="1"/>
        <v>7.1642558804264782</v>
      </c>
      <c r="F10" s="6">
        <f t="shared" si="0"/>
        <v>7.1642558804264782</v>
      </c>
      <c r="G10" s="6"/>
      <c r="H10" s="5">
        <v>42.996357996245798</v>
      </c>
      <c r="I10" s="5">
        <f t="shared" si="2"/>
        <v>12.218156810763748</v>
      </c>
      <c r="J10" s="6">
        <f t="shared" si="3"/>
        <v>12.218156810763748</v>
      </c>
    </row>
    <row r="11" spans="1:10" x14ac:dyDescent="0.35">
      <c r="A11" s="4">
        <v>43899</v>
      </c>
      <c r="B11" s="5">
        <v>50.2260806525614</v>
      </c>
      <c r="C11" s="3"/>
      <c r="D11" s="5">
        <v>26.3536</v>
      </c>
      <c r="E11" s="5">
        <f t="shared" si="1"/>
        <v>-0.47530048816070553</v>
      </c>
      <c r="F11" s="6">
        <f t="shared" si="0"/>
        <v>0.47530048816070553</v>
      </c>
      <c r="G11" s="6"/>
      <c r="H11" s="5">
        <v>39.484654307983398</v>
      </c>
      <c r="I11" s="5">
        <f t="shared" si="2"/>
        <v>-0.21386152781623061</v>
      </c>
      <c r="J11" s="6">
        <f t="shared" si="3"/>
        <v>0.21386152781623061</v>
      </c>
    </row>
    <row r="12" spans="1:10" x14ac:dyDescent="0.35">
      <c r="A12" s="4">
        <v>43900</v>
      </c>
      <c r="B12" s="5">
        <v>93.824470649774796</v>
      </c>
      <c r="C12" s="3"/>
      <c r="D12" s="5">
        <v>26.151800000000001</v>
      </c>
      <c r="E12" s="5">
        <f t="shared" si="1"/>
        <v>-0.72126887773639925</v>
      </c>
      <c r="F12" s="6">
        <f t="shared" si="0"/>
        <v>0.72126887773639925</v>
      </c>
      <c r="G12" s="6"/>
      <c r="H12" s="5">
        <v>35.659934828333803</v>
      </c>
      <c r="I12" s="5">
        <f t="shared" si="2"/>
        <v>-0.61992927238093187</v>
      </c>
      <c r="J12" s="6">
        <f t="shared" si="3"/>
        <v>0.61992927238093187</v>
      </c>
    </row>
    <row r="13" spans="1:10" x14ac:dyDescent="0.35">
      <c r="A13" s="4">
        <v>43901</v>
      </c>
      <c r="B13" s="5">
        <v>51.403111778080401</v>
      </c>
      <c r="C13" s="3"/>
      <c r="D13" s="5">
        <v>25.951499999999999</v>
      </c>
      <c r="E13" s="5">
        <f t="shared" si="1"/>
        <v>-0.49513756847953355</v>
      </c>
      <c r="F13" s="6">
        <f t="shared" si="0"/>
        <v>0.49513756847953355</v>
      </c>
      <c r="G13" s="6"/>
      <c r="H13" s="5">
        <v>10.9350669677669</v>
      </c>
      <c r="I13" s="5">
        <f t="shared" si="2"/>
        <v>-0.78726838532701648</v>
      </c>
      <c r="J13" s="6">
        <f t="shared" si="3"/>
        <v>0.78726838532701648</v>
      </c>
    </row>
    <row r="14" spans="1:10" x14ac:dyDescent="0.35">
      <c r="A14" s="4">
        <v>43902</v>
      </c>
      <c r="B14" s="5">
        <v>50.103937853760101</v>
      </c>
      <c r="C14" s="3"/>
      <c r="D14" s="5">
        <v>25.752800000000001</v>
      </c>
      <c r="E14" s="5">
        <f t="shared" si="1"/>
        <v>-0.48601245524522468</v>
      </c>
      <c r="F14" s="6">
        <f t="shared" si="0"/>
        <v>0.48601245524522468</v>
      </c>
      <c r="G14" s="6"/>
      <c r="H14" s="5">
        <v>3.9692774831590998</v>
      </c>
      <c r="I14" s="5">
        <f t="shared" si="2"/>
        <v>-0.92077913127817723</v>
      </c>
      <c r="J14" s="6">
        <f t="shared" si="3"/>
        <v>0.92077913127817723</v>
      </c>
    </row>
    <row r="15" spans="1:10" x14ac:dyDescent="0.35">
      <c r="A15" s="4">
        <v>43903</v>
      </c>
      <c r="B15" s="5">
        <v>51.088249664564898</v>
      </c>
      <c r="C15" s="3"/>
      <c r="D15" s="5">
        <v>25.555599999999998</v>
      </c>
      <c r="E15" s="5">
        <f t="shared" si="1"/>
        <v>-0.49977538538131777</v>
      </c>
      <c r="F15" s="6">
        <f t="shared" si="0"/>
        <v>0.49977538538131777</v>
      </c>
      <c r="G15" s="6"/>
      <c r="H15" s="5">
        <v>35.936820417221099</v>
      </c>
      <c r="I15" s="5">
        <f t="shared" si="2"/>
        <v>-0.29657366120047202</v>
      </c>
      <c r="J15" s="6">
        <f t="shared" si="3"/>
        <v>0.29657366120047202</v>
      </c>
    </row>
    <row r="16" spans="1:10" x14ac:dyDescent="0.35">
      <c r="A16" s="4">
        <v>43904</v>
      </c>
      <c r="B16" s="5">
        <v>11.5661434001922</v>
      </c>
      <c r="C16" s="3"/>
      <c r="D16" s="5">
        <v>25.3599</v>
      </c>
      <c r="E16" s="5">
        <f t="shared" si="1"/>
        <v>1.1925977503943608</v>
      </c>
      <c r="F16" s="6">
        <f t="shared" si="0"/>
        <v>1.1925977503943608</v>
      </c>
      <c r="G16" s="6"/>
      <c r="H16" s="5">
        <v>17.782008965422701</v>
      </c>
      <c r="I16" s="5">
        <f t="shared" si="2"/>
        <v>0.53741902984941459</v>
      </c>
      <c r="J16" s="6">
        <f t="shared" si="3"/>
        <v>0.53741902984941459</v>
      </c>
    </row>
    <row r="17" spans="1:10" x14ac:dyDescent="0.35">
      <c r="A17" s="4">
        <v>43905</v>
      </c>
      <c r="B17" s="5">
        <v>3.2630680723455199</v>
      </c>
      <c r="C17" s="3"/>
      <c r="D17" s="5">
        <v>25.165700000000001</v>
      </c>
      <c r="E17" s="5">
        <f t="shared" si="1"/>
        <v>6.7122816447744817</v>
      </c>
      <c r="F17" s="6">
        <f t="shared" si="0"/>
        <v>6.7122816447744817</v>
      </c>
      <c r="G17" s="6"/>
      <c r="H17" s="5">
        <v>38.382993105062901</v>
      </c>
      <c r="I17" s="5">
        <f t="shared" si="2"/>
        <v>10.762853931966211</v>
      </c>
      <c r="J17" s="6">
        <f t="shared" si="3"/>
        <v>10.762853931966211</v>
      </c>
    </row>
    <row r="18" spans="1:10" x14ac:dyDescent="0.35">
      <c r="A18" s="4">
        <v>43906</v>
      </c>
      <c r="B18" s="5">
        <v>49.981388943109202</v>
      </c>
      <c r="C18" s="3"/>
      <c r="D18" s="5">
        <v>24.972999999999999</v>
      </c>
      <c r="E18" s="5">
        <f t="shared" si="1"/>
        <v>-0.50035402120526784</v>
      </c>
      <c r="F18" s="6">
        <f t="shared" si="0"/>
        <v>0.50035402120526784</v>
      </c>
      <c r="G18" s="6"/>
      <c r="H18" s="5">
        <v>34.356089172869098</v>
      </c>
      <c r="I18" s="5">
        <f t="shared" si="2"/>
        <v>-0.31262236005536859</v>
      </c>
      <c r="J18" s="6">
        <f t="shared" si="3"/>
        <v>0.31262236005536859</v>
      </c>
    </row>
    <row r="19" spans="1:10" x14ac:dyDescent="0.35">
      <c r="A19" s="4">
        <v>43907</v>
      </c>
      <c r="B19" s="5">
        <v>50.262352190130201</v>
      </c>
      <c r="C19" s="3"/>
      <c r="D19" s="5">
        <v>24.781700000000001</v>
      </c>
      <c r="E19" s="5">
        <f t="shared" si="1"/>
        <v>-0.506953039001102</v>
      </c>
      <c r="F19" s="6">
        <f t="shared" si="0"/>
        <v>0.506953039001102</v>
      </c>
      <c r="G19" s="6"/>
      <c r="H19" s="5">
        <v>35.162891344523601</v>
      </c>
      <c r="I19" s="5">
        <f t="shared" si="2"/>
        <v>-0.30041293707244399</v>
      </c>
      <c r="J19" s="6">
        <f t="shared" si="3"/>
        <v>0.30041293707244399</v>
      </c>
    </row>
    <row r="20" spans="1:10" x14ac:dyDescent="0.35">
      <c r="A20" s="4">
        <v>43908</v>
      </c>
      <c r="B20" s="5">
        <v>49.623069589383</v>
      </c>
      <c r="C20" s="3"/>
      <c r="D20" s="5">
        <v>24.591999999999999</v>
      </c>
      <c r="E20" s="5">
        <f t="shared" si="1"/>
        <v>-0.50442404705126243</v>
      </c>
      <c r="F20" s="6">
        <f t="shared" si="0"/>
        <v>0.50442404705126243</v>
      </c>
      <c r="G20" s="6"/>
      <c r="H20" s="5">
        <v>19.969881165182301</v>
      </c>
      <c r="I20" s="5">
        <f t="shared" si="2"/>
        <v>-0.59756860407009338</v>
      </c>
      <c r="J20" s="6">
        <f t="shared" si="3"/>
        <v>0.59756860407009338</v>
      </c>
    </row>
    <row r="21" spans="1:10" x14ac:dyDescent="0.35">
      <c r="A21" s="4">
        <v>43909</v>
      </c>
      <c r="B21" s="5">
        <v>48.820042185263098</v>
      </c>
      <c r="C21" s="3"/>
      <c r="D21" s="5">
        <v>24.403600000000001</v>
      </c>
      <c r="E21" s="5">
        <f t="shared" si="1"/>
        <v>-0.50013152574934661</v>
      </c>
      <c r="F21" s="6">
        <f t="shared" si="0"/>
        <v>0.50013152574934661</v>
      </c>
      <c r="G21" s="6"/>
      <c r="H21" s="5">
        <v>19.710394299394999</v>
      </c>
      <c r="I21" s="5">
        <f t="shared" si="2"/>
        <v>-0.5962642919357245</v>
      </c>
      <c r="J21" s="6">
        <f t="shared" si="3"/>
        <v>0.5962642919357245</v>
      </c>
    </row>
    <row r="22" spans="1:10" x14ac:dyDescent="0.35">
      <c r="A22" s="4">
        <v>43910</v>
      </c>
      <c r="B22" s="5">
        <v>49.640364176498501</v>
      </c>
      <c r="C22" s="3"/>
      <c r="D22" s="5">
        <v>24.216799999999999</v>
      </c>
      <c r="E22" s="5">
        <f t="shared" si="1"/>
        <v>-0.51215506973526426</v>
      </c>
      <c r="F22" s="6">
        <f t="shared" si="0"/>
        <v>0.51215506973526426</v>
      </c>
      <c r="G22" s="6"/>
      <c r="H22" s="5">
        <v>25.234851981776998</v>
      </c>
      <c r="I22" s="5">
        <f t="shared" si="2"/>
        <v>-0.4916465179011707</v>
      </c>
      <c r="J22" s="6">
        <f t="shared" si="3"/>
        <v>0.4916465179011707</v>
      </c>
    </row>
    <row r="23" spans="1:10" x14ac:dyDescent="0.35">
      <c r="A23" s="4">
        <v>43911</v>
      </c>
      <c r="B23" s="5">
        <v>11.8627752822637</v>
      </c>
      <c r="C23" s="3"/>
      <c r="D23" s="5">
        <v>24.031300000000002</v>
      </c>
      <c r="E23" s="5">
        <f t="shared" si="1"/>
        <v>1.0257738537734704</v>
      </c>
      <c r="F23" s="6">
        <f t="shared" si="0"/>
        <v>1.0257738537734704</v>
      </c>
      <c r="G23" s="6"/>
      <c r="H23" s="5">
        <v>22.889976844464201</v>
      </c>
      <c r="I23" s="5">
        <f t="shared" si="2"/>
        <v>0.92956338629186686</v>
      </c>
      <c r="J23" s="6">
        <f t="shared" si="3"/>
        <v>0.92956338629186686</v>
      </c>
    </row>
    <row r="24" spans="1:10" x14ac:dyDescent="0.35">
      <c r="A24" s="4">
        <v>43912</v>
      </c>
      <c r="B24" s="5">
        <v>3.2648386119339201</v>
      </c>
      <c r="C24" s="3"/>
      <c r="D24" s="5">
        <v>23.847300000000001</v>
      </c>
      <c r="E24" s="5">
        <f t="shared" si="1"/>
        <v>6.3042814161873997</v>
      </c>
      <c r="F24" s="6">
        <f t="shared" si="0"/>
        <v>6.3042814161873997</v>
      </c>
      <c r="G24" s="6"/>
      <c r="H24" s="5">
        <v>37.599174804522697</v>
      </c>
      <c r="I24" s="5">
        <f t="shared" si="2"/>
        <v>10.516396144999923</v>
      </c>
      <c r="J24" s="6">
        <f t="shared" si="3"/>
        <v>10.516396144999923</v>
      </c>
    </row>
    <row r="25" spans="1:10" x14ac:dyDescent="0.35">
      <c r="A25" s="4">
        <v>43913</v>
      </c>
      <c r="B25" s="5">
        <v>48.572326824996203</v>
      </c>
      <c r="C25" s="3"/>
      <c r="D25" s="5">
        <v>23.6647</v>
      </c>
      <c r="E25" s="5">
        <f t="shared" si="1"/>
        <v>-0.51279459834685714</v>
      </c>
      <c r="F25" s="6">
        <f t="shared" si="0"/>
        <v>0.51279459834685714</v>
      </c>
      <c r="G25" s="6"/>
      <c r="H25" s="5">
        <v>34.595050977066997</v>
      </c>
      <c r="I25" s="5">
        <f t="shared" si="2"/>
        <v>-0.28776212221186503</v>
      </c>
      <c r="J25" s="6">
        <f t="shared" si="3"/>
        <v>0.28776212221186503</v>
      </c>
    </row>
    <row r="26" spans="1:10" x14ac:dyDescent="0.35">
      <c r="A26" s="4">
        <v>43914</v>
      </c>
      <c r="B26" s="5">
        <v>49.825701772034101</v>
      </c>
      <c r="C26" s="3"/>
      <c r="D26" s="5">
        <v>23.483499999999999</v>
      </c>
      <c r="E26" s="5">
        <f t="shared" si="1"/>
        <v>-0.52868701965416787</v>
      </c>
      <c r="F26" s="6">
        <f t="shared" si="0"/>
        <v>0.52868701965416787</v>
      </c>
      <c r="G26" s="6"/>
      <c r="H26" s="5">
        <v>31.278447624620998</v>
      </c>
      <c r="I26" s="5">
        <f t="shared" si="2"/>
        <v>-0.37224270783524027</v>
      </c>
      <c r="J26" s="6">
        <f t="shared" si="3"/>
        <v>0.37224270783524027</v>
      </c>
    </row>
    <row r="27" spans="1:10" x14ac:dyDescent="0.35">
      <c r="A27" s="4">
        <v>43915</v>
      </c>
      <c r="B27" s="5">
        <v>49.620545859919602</v>
      </c>
      <c r="C27" s="3"/>
      <c r="D27" s="5">
        <v>23.303599999999999</v>
      </c>
      <c r="E27" s="5">
        <f t="shared" si="1"/>
        <v>-0.53036389269503781</v>
      </c>
      <c r="F27" s="6">
        <f t="shared" si="0"/>
        <v>0.53036389269503781</v>
      </c>
      <c r="G27" s="6"/>
      <c r="H27" s="5">
        <v>20.441376701411802</v>
      </c>
      <c r="I27" s="5">
        <f t="shared" si="2"/>
        <v>-0.58804611381909289</v>
      </c>
      <c r="J27" s="6">
        <f t="shared" si="3"/>
        <v>0.58804611381909289</v>
      </c>
    </row>
    <row r="28" spans="1:10" x14ac:dyDescent="0.35">
      <c r="A28" s="4">
        <v>43916</v>
      </c>
      <c r="B28" s="5">
        <v>48.9700321550567</v>
      </c>
      <c r="C28" s="3"/>
      <c r="D28" s="5">
        <v>23.1252</v>
      </c>
      <c r="E28" s="5">
        <f t="shared" si="1"/>
        <v>-0.52776833131786971</v>
      </c>
      <c r="F28" s="6">
        <f t="shared" si="0"/>
        <v>0.52776833131786971</v>
      </c>
      <c r="G28" s="6"/>
      <c r="H28" s="5">
        <v>16.4980405261763</v>
      </c>
      <c r="I28" s="5">
        <f t="shared" si="2"/>
        <v>-0.66309925070219311</v>
      </c>
      <c r="J28" s="6">
        <f t="shared" si="3"/>
        <v>0.66309925070219311</v>
      </c>
    </row>
    <row r="29" spans="1:10" x14ac:dyDescent="0.35">
      <c r="A29" s="4">
        <v>43917</v>
      </c>
      <c r="B29" s="5">
        <v>50.736557548774599</v>
      </c>
      <c r="C29" s="3"/>
      <c r="D29" s="5">
        <v>22.9481</v>
      </c>
      <c r="E29" s="5">
        <f t="shared" si="1"/>
        <v>-0.54770088652665694</v>
      </c>
      <c r="F29" s="6">
        <f t="shared" si="0"/>
        <v>0.54770088652665694</v>
      </c>
      <c r="G29" s="6"/>
      <c r="H29" s="5">
        <v>0.70086344779350895</v>
      </c>
      <c r="I29" s="5">
        <f t="shared" si="2"/>
        <v>-0.98618622386590282</v>
      </c>
      <c r="J29" s="6">
        <f t="shared" si="3"/>
        <v>0.98618622386590282</v>
      </c>
    </row>
    <row r="30" spans="1:10" x14ac:dyDescent="0.35">
      <c r="A30" s="4">
        <v>43918</v>
      </c>
      <c r="B30" s="5">
        <v>15.035687782367001</v>
      </c>
      <c r="C30" s="3"/>
      <c r="D30" s="5">
        <v>22.772400000000001</v>
      </c>
      <c r="E30" s="5">
        <f t="shared" si="1"/>
        <v>0.51455658893809808</v>
      </c>
      <c r="F30" s="6">
        <f t="shared" si="0"/>
        <v>0.51455658893809808</v>
      </c>
      <c r="G30" s="6"/>
      <c r="H30" s="5">
        <v>-3.9975216040830102</v>
      </c>
      <c r="I30" s="5">
        <f t="shared" si="2"/>
        <v>-1.2658688888692591</v>
      </c>
      <c r="J30" s="6">
        <f t="shared" si="3"/>
        <v>1.2658688888692591</v>
      </c>
    </row>
    <row r="31" spans="1:10" x14ac:dyDescent="0.35">
      <c r="A31" s="4">
        <v>43919</v>
      </c>
      <c r="B31" s="5">
        <v>3.7571521226101399</v>
      </c>
      <c r="C31" s="3"/>
      <c r="D31" s="5">
        <v>22.597999999999999</v>
      </c>
      <c r="E31" s="5">
        <f t="shared" si="1"/>
        <v>5.0146619733621245</v>
      </c>
      <c r="F31" s="6">
        <f t="shared" si="0"/>
        <v>5.0146619733621245</v>
      </c>
      <c r="G31" s="6"/>
      <c r="H31" s="5">
        <v>29.039647698756099</v>
      </c>
      <c r="I31" s="5">
        <f t="shared" si="2"/>
        <v>6.7291647373015859</v>
      </c>
      <c r="J31" s="6">
        <f t="shared" si="3"/>
        <v>6.7291647373015859</v>
      </c>
    </row>
    <row r="32" spans="1:10" x14ac:dyDescent="0.35">
      <c r="A32" s="4">
        <v>43920</v>
      </c>
      <c r="B32" s="5">
        <v>56.913606935083799</v>
      </c>
      <c r="C32" s="3"/>
      <c r="D32" s="5">
        <v>22.425000000000001</v>
      </c>
      <c r="E32" s="5">
        <f t="shared" ref="E32:E33" si="4">(D32-B32)/B32</f>
        <v>-0.60598174658692472</v>
      </c>
      <c r="F32" s="6">
        <f t="shared" ref="F32:F33" si="5">ABS((B32-D32)/B32)</f>
        <v>0.60598174658692472</v>
      </c>
      <c r="G32" s="6"/>
      <c r="H32" s="5">
        <v>-10.618774484003399</v>
      </c>
      <c r="I32" s="5">
        <f t="shared" ref="I32:I33" si="6">(H32-B32)/B32</f>
        <v>-1.1865770780635161</v>
      </c>
      <c r="J32" s="6">
        <f t="shared" ref="J32:J33" si="7">ABS((B32-H32)/B32)</f>
        <v>1.1865770780635161</v>
      </c>
    </row>
    <row r="33" spans="1:10" x14ac:dyDescent="0.35">
      <c r="A33" s="4">
        <v>43921</v>
      </c>
      <c r="B33" s="5">
        <v>3.6095288018826999</v>
      </c>
      <c r="C33" s="3"/>
      <c r="D33" s="5">
        <v>22.2532</v>
      </c>
      <c r="E33" s="5">
        <f t="shared" si="4"/>
        <v>5.1651260376126986</v>
      </c>
      <c r="F33" s="6">
        <f t="shared" si="5"/>
        <v>5.1651260376126986</v>
      </c>
      <c r="G33" s="6"/>
      <c r="H33" s="5">
        <v>25.6282534699919</v>
      </c>
      <c r="I33" s="5">
        <f t="shared" si="6"/>
        <v>6.1001659431625583</v>
      </c>
      <c r="J33" s="6">
        <f t="shared" si="7"/>
        <v>6.1001659431625583</v>
      </c>
    </row>
    <row r="34" spans="1:10" x14ac:dyDescent="0.35">
      <c r="A34" s="3"/>
      <c r="B34" s="3"/>
      <c r="C34" s="3"/>
      <c r="D34" s="3"/>
      <c r="E34" s="3"/>
      <c r="F34" s="5">
        <f>SUM(F3:F33)</f>
        <v>52.829415337610271</v>
      </c>
      <c r="G34" s="5"/>
      <c r="H34" s="3"/>
      <c r="I34" s="3"/>
      <c r="J34" s="5">
        <f>SUM(J3:J33)</f>
        <v>63.261248446271665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170.41746883100089</v>
      </c>
      <c r="G36" s="5"/>
      <c r="H36" s="3"/>
      <c r="I36" s="3" t="s">
        <v>4</v>
      </c>
      <c r="J36" s="5">
        <f>(J34/J35)*100</f>
        <v>204.06854337506988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7.1796875" customWidth="1"/>
    <col min="13" max="13" width="10" bestFit="1" customWidth="1"/>
    <col min="15" max="15" width="12" bestFit="1" customWidth="1"/>
  </cols>
  <sheetData>
    <row r="1" spans="1:10" ht="74.5" thickBot="1" x14ac:dyDescent="0.5">
      <c r="A1" s="8" t="s">
        <v>0</v>
      </c>
      <c r="B1" s="11" t="s">
        <v>8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0.20433822179213099</v>
      </c>
      <c r="C3" s="3"/>
      <c r="D3" s="5">
        <v>1.9165000000000001</v>
      </c>
      <c r="E3" s="5">
        <f>(D3-B3)/B3</f>
        <v>8.3790578345622269</v>
      </c>
      <c r="F3" s="6">
        <f t="shared" ref="F3:F31" si="0">ABS((B3-D3)/B3)</f>
        <v>8.3790578345622269</v>
      </c>
      <c r="G3" s="6"/>
      <c r="H3" s="5">
        <v>0.20433822179213099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2.7339550990518098</v>
      </c>
      <c r="C4" s="3"/>
      <c r="D4" s="5">
        <v>1.9117999999999999</v>
      </c>
      <c r="E4" s="5">
        <f t="shared" ref="E4:E31" si="1">(D4-B4)/B4</f>
        <v>-0.30072004450144396</v>
      </c>
      <c r="F4" s="6">
        <f t="shared" si="0"/>
        <v>0.30072004450144396</v>
      </c>
      <c r="G4" s="6"/>
      <c r="H4" s="5">
        <v>2.9382381025214901</v>
      </c>
      <c r="I4" s="5">
        <f t="shared" ref="I4:I31" si="2">(H4-B4)/B4</f>
        <v>7.4720687088288218E-2</v>
      </c>
      <c r="J4" s="6">
        <f t="shared" ref="J4:J31" si="3">ABS((B4-H4)/B4)</f>
        <v>7.4720687088288218E-2</v>
      </c>
    </row>
    <row r="5" spans="1:10" x14ac:dyDescent="0.35">
      <c r="A5" s="4">
        <v>43893</v>
      </c>
      <c r="B5" s="5">
        <v>2.7297242027614201</v>
      </c>
      <c r="C5" s="3"/>
      <c r="D5" s="5">
        <v>1.907</v>
      </c>
      <c r="E5" s="5">
        <f t="shared" si="1"/>
        <v>-0.30139462511602561</v>
      </c>
      <c r="F5" s="6">
        <f t="shared" si="0"/>
        <v>0.30139462511602561</v>
      </c>
      <c r="G5" s="6"/>
      <c r="H5" s="5">
        <v>2.7603583057024399</v>
      </c>
      <c r="I5" s="5">
        <f t="shared" si="2"/>
        <v>1.1222416869085145E-2</v>
      </c>
      <c r="J5" s="6">
        <f t="shared" si="3"/>
        <v>1.1222416869085145E-2</v>
      </c>
    </row>
    <row r="6" spans="1:10" x14ac:dyDescent="0.35">
      <c r="A6" s="4">
        <v>43894</v>
      </c>
      <c r="B6" s="5">
        <v>2.73463767118752</v>
      </c>
      <c r="C6" s="3"/>
      <c r="D6" s="5">
        <v>1.9023000000000001</v>
      </c>
      <c r="E6" s="5">
        <f t="shared" si="1"/>
        <v>-0.30436853845653206</v>
      </c>
      <c r="F6" s="6">
        <f t="shared" si="0"/>
        <v>0.30436853845653206</v>
      </c>
      <c r="G6" s="6"/>
      <c r="H6" s="5">
        <v>2.67837223716956</v>
      </c>
      <c r="I6" s="5">
        <f t="shared" si="2"/>
        <v>-2.057509651489833E-2</v>
      </c>
      <c r="J6" s="6">
        <f t="shared" si="3"/>
        <v>2.057509651489833E-2</v>
      </c>
    </row>
    <row r="7" spans="1:10" x14ac:dyDescent="0.35">
      <c r="A7" s="4">
        <v>43895</v>
      </c>
      <c r="B7" s="5">
        <v>2.7354682550020502</v>
      </c>
      <c r="C7" s="3"/>
      <c r="D7" s="5">
        <v>1.8976</v>
      </c>
      <c r="E7" s="5">
        <f t="shared" si="1"/>
        <v>-0.30629792667852485</v>
      </c>
      <c r="F7" s="6">
        <f t="shared" si="0"/>
        <v>0.30629792667852485</v>
      </c>
      <c r="G7" s="6"/>
      <c r="H7" s="5">
        <v>0.77389698451178901</v>
      </c>
      <c r="I7" s="5">
        <f t="shared" si="2"/>
        <v>-0.71708793070559351</v>
      </c>
      <c r="J7" s="6">
        <f t="shared" si="3"/>
        <v>0.71708793070559351</v>
      </c>
    </row>
    <row r="8" spans="1:10" x14ac:dyDescent="0.35">
      <c r="A8" s="4">
        <v>43896</v>
      </c>
      <c r="B8" s="5">
        <v>2.7319227800052599</v>
      </c>
      <c r="C8" s="3"/>
      <c r="D8" s="5">
        <v>1.8929</v>
      </c>
      <c r="E8" s="5">
        <f t="shared" si="1"/>
        <v>-0.30711804379904339</v>
      </c>
      <c r="F8" s="6">
        <f t="shared" si="0"/>
        <v>0.30711804379904339</v>
      </c>
      <c r="G8" s="6"/>
      <c r="H8" s="5">
        <v>2.7701710433637499</v>
      </c>
      <c r="I8" s="5">
        <f t="shared" si="2"/>
        <v>1.400049212167568E-2</v>
      </c>
      <c r="J8" s="6">
        <f t="shared" si="3"/>
        <v>1.400049212167568E-2</v>
      </c>
    </row>
    <row r="9" spans="1:10" x14ac:dyDescent="0.35">
      <c r="A9" s="4">
        <v>43897</v>
      </c>
      <c r="B9" s="5">
        <v>2.8748363064415701</v>
      </c>
      <c r="C9" s="3"/>
      <c r="D9" s="5">
        <v>1.8882000000000001</v>
      </c>
      <c r="E9" s="5">
        <f t="shared" si="1"/>
        <v>-0.34319738631060137</v>
      </c>
      <c r="F9" s="6">
        <f t="shared" si="0"/>
        <v>0.34319738631060137</v>
      </c>
      <c r="G9" s="6"/>
      <c r="H9" s="5">
        <v>2.8545612702332601</v>
      </c>
      <c r="I9" s="5">
        <f t="shared" si="2"/>
        <v>-7.0525880596680269E-3</v>
      </c>
      <c r="J9" s="6">
        <f t="shared" si="3"/>
        <v>7.0525880596680269E-3</v>
      </c>
    </row>
    <row r="10" spans="1:10" x14ac:dyDescent="0.35">
      <c r="A10" s="4">
        <v>43898</v>
      </c>
      <c r="B10" s="5">
        <v>0.21151053237728701</v>
      </c>
      <c r="C10" s="3"/>
      <c r="D10" s="5">
        <v>1.8835</v>
      </c>
      <c r="E10" s="5">
        <f t="shared" si="1"/>
        <v>7.9049938971372899</v>
      </c>
      <c r="F10" s="6">
        <f t="shared" si="0"/>
        <v>7.9049938971372899</v>
      </c>
      <c r="G10" s="6"/>
      <c r="H10" s="5">
        <v>3.0217444691720901</v>
      </c>
      <c r="I10" s="5">
        <f t="shared" si="2"/>
        <v>13.286496446342351</v>
      </c>
      <c r="J10" s="6">
        <f t="shared" si="3"/>
        <v>13.286496446342351</v>
      </c>
    </row>
    <row r="11" spans="1:10" x14ac:dyDescent="0.35">
      <c r="A11" s="4">
        <v>43899</v>
      </c>
      <c r="B11" s="5">
        <v>2.73192441565915</v>
      </c>
      <c r="C11" s="3"/>
      <c r="D11" s="5">
        <v>1.8789</v>
      </c>
      <c r="E11" s="5">
        <f t="shared" si="1"/>
        <v>-0.31224305137056108</v>
      </c>
      <c r="F11" s="6">
        <f t="shared" si="0"/>
        <v>0.31224305137056108</v>
      </c>
      <c r="G11" s="6"/>
      <c r="H11" s="5">
        <v>3.0471011586893102</v>
      </c>
      <c r="I11" s="5">
        <f t="shared" si="2"/>
        <v>0.11536803186193398</v>
      </c>
      <c r="J11" s="6">
        <f t="shared" si="3"/>
        <v>0.11536803186193398</v>
      </c>
    </row>
    <row r="12" spans="1:10" x14ac:dyDescent="0.35">
      <c r="A12" s="4">
        <v>43900</v>
      </c>
      <c r="B12" s="5">
        <v>4.7259790216293096</v>
      </c>
      <c r="C12" s="3"/>
      <c r="D12" s="5">
        <v>1.8742000000000001</v>
      </c>
      <c r="E12" s="5">
        <f t="shared" si="1"/>
        <v>-0.60342608559572941</v>
      </c>
      <c r="F12" s="6">
        <f t="shared" si="0"/>
        <v>0.60342608559572941</v>
      </c>
      <c r="G12" s="6"/>
      <c r="H12" s="5">
        <v>2.7902323863066298</v>
      </c>
      <c r="I12" s="5">
        <f t="shared" si="2"/>
        <v>-0.40959695895038473</v>
      </c>
      <c r="J12" s="6">
        <f t="shared" si="3"/>
        <v>0.40959695895038473</v>
      </c>
    </row>
    <row r="13" spans="1:10" x14ac:dyDescent="0.35">
      <c r="A13" s="4">
        <v>43901</v>
      </c>
      <c r="B13" s="5">
        <v>2.7365165656618702</v>
      </c>
      <c r="C13" s="3"/>
      <c r="D13" s="5">
        <v>1.8695999999999999</v>
      </c>
      <c r="E13" s="5">
        <f t="shared" si="1"/>
        <v>-0.31679565785935326</v>
      </c>
      <c r="F13" s="6">
        <f t="shared" si="0"/>
        <v>0.31679565785935326</v>
      </c>
      <c r="G13" s="6"/>
      <c r="H13" s="5">
        <v>3.0091163236845602</v>
      </c>
      <c r="I13" s="5">
        <f t="shared" si="2"/>
        <v>9.9615606732772463E-2</v>
      </c>
      <c r="J13" s="6">
        <f t="shared" si="3"/>
        <v>9.9615606732772463E-2</v>
      </c>
    </row>
    <row r="14" spans="1:10" x14ac:dyDescent="0.35">
      <c r="A14" s="4">
        <v>43902</v>
      </c>
      <c r="B14" s="5">
        <v>2.7294072025828</v>
      </c>
      <c r="C14" s="3"/>
      <c r="D14" s="5">
        <v>1.8649</v>
      </c>
      <c r="E14" s="5">
        <f t="shared" si="1"/>
        <v>-0.31673808208783538</v>
      </c>
      <c r="F14" s="6">
        <f t="shared" si="0"/>
        <v>0.31673808208783538</v>
      </c>
      <c r="G14" s="6"/>
      <c r="H14" s="5">
        <v>1.01561359809987</v>
      </c>
      <c r="I14" s="5">
        <f t="shared" si="2"/>
        <v>-0.62789956839755934</v>
      </c>
      <c r="J14" s="6">
        <f t="shared" si="3"/>
        <v>0.62789956839755934</v>
      </c>
    </row>
    <row r="15" spans="1:10" x14ac:dyDescent="0.35">
      <c r="A15" s="4">
        <v>43903</v>
      </c>
      <c r="B15" s="5">
        <v>2.73017380719073</v>
      </c>
      <c r="C15" s="3"/>
      <c r="D15" s="5">
        <v>1.8603000000000001</v>
      </c>
      <c r="E15" s="5">
        <f t="shared" si="1"/>
        <v>-0.31861480939406012</v>
      </c>
      <c r="F15" s="6">
        <f t="shared" si="0"/>
        <v>0.31861480939406012</v>
      </c>
      <c r="G15" s="6"/>
      <c r="H15" s="5">
        <v>2.9778698949489</v>
      </c>
      <c r="I15" s="5">
        <f t="shared" si="2"/>
        <v>9.072539158708072E-2</v>
      </c>
      <c r="J15" s="6">
        <f t="shared" si="3"/>
        <v>9.072539158708072E-2</v>
      </c>
    </row>
    <row r="16" spans="1:10" x14ac:dyDescent="0.35">
      <c r="A16" s="4">
        <v>43904</v>
      </c>
      <c r="B16" s="5">
        <v>2.5660686320438901</v>
      </c>
      <c r="C16" s="3"/>
      <c r="D16" s="5">
        <v>1.8556999999999999</v>
      </c>
      <c r="E16" s="5">
        <f t="shared" si="1"/>
        <v>-0.27683150137651502</v>
      </c>
      <c r="F16" s="6">
        <f t="shared" si="0"/>
        <v>0.27683150137651502</v>
      </c>
      <c r="G16" s="6"/>
      <c r="H16" s="5">
        <v>1.8324985578886299</v>
      </c>
      <c r="I16" s="5">
        <f t="shared" si="2"/>
        <v>-0.28587313098128903</v>
      </c>
      <c r="J16" s="6">
        <f t="shared" si="3"/>
        <v>0.28587313098128903</v>
      </c>
    </row>
    <row r="17" spans="1:15" x14ac:dyDescent="0.35">
      <c r="A17" s="4">
        <v>43905</v>
      </c>
      <c r="B17" s="5">
        <v>0.24311974917538401</v>
      </c>
      <c r="C17" s="3"/>
      <c r="D17" s="5">
        <v>1.8511</v>
      </c>
      <c r="E17" s="5">
        <f t="shared" si="1"/>
        <v>6.6139433603340718</v>
      </c>
      <c r="F17" s="6">
        <f t="shared" si="0"/>
        <v>6.6139433603340718</v>
      </c>
      <c r="G17" s="6"/>
      <c r="H17" s="5">
        <v>2.85257045226999</v>
      </c>
      <c r="I17" s="5">
        <f t="shared" si="2"/>
        <v>10.733190997215845</v>
      </c>
      <c r="J17" s="6">
        <f t="shared" si="3"/>
        <v>10.733190997215845</v>
      </c>
    </row>
    <row r="18" spans="1:15" x14ac:dyDescent="0.35">
      <c r="A18" s="4">
        <v>43906</v>
      </c>
      <c r="B18" s="5">
        <v>2.7205679319519498</v>
      </c>
      <c r="C18" s="3"/>
      <c r="D18" s="5">
        <v>1.8465</v>
      </c>
      <c r="E18" s="5">
        <f t="shared" si="1"/>
        <v>-0.32128142131147763</v>
      </c>
      <c r="F18" s="6">
        <f t="shared" si="0"/>
        <v>0.32128142131147763</v>
      </c>
      <c r="G18" s="6"/>
      <c r="H18" s="5">
        <v>2.8922163343756502</v>
      </c>
      <c r="I18" s="5">
        <f t="shared" si="2"/>
        <v>6.3092856608269396E-2</v>
      </c>
      <c r="J18" s="6">
        <f t="shared" si="3"/>
        <v>6.3092856608269396E-2</v>
      </c>
    </row>
    <row r="19" spans="1:15" x14ac:dyDescent="0.35">
      <c r="A19" s="4">
        <v>43907</v>
      </c>
      <c r="B19" s="5">
        <v>2.7343487327545799</v>
      </c>
      <c r="C19" s="3"/>
      <c r="D19" s="5">
        <v>1.8420000000000001</v>
      </c>
      <c r="E19" s="5">
        <f t="shared" si="1"/>
        <v>-0.32634781440464938</v>
      </c>
      <c r="F19" s="6">
        <f t="shared" si="0"/>
        <v>0.32634781440464938</v>
      </c>
      <c r="G19" s="6"/>
      <c r="H19" s="5">
        <v>2.63352421488197</v>
      </c>
      <c r="I19" s="5">
        <f t="shared" si="2"/>
        <v>-3.6873320752704219E-2</v>
      </c>
      <c r="J19" s="6">
        <f t="shared" si="3"/>
        <v>3.6873320752704219E-2</v>
      </c>
    </row>
    <row r="20" spans="1:15" x14ac:dyDescent="0.35">
      <c r="A20" s="4">
        <v>43908</v>
      </c>
      <c r="B20" s="5">
        <v>2.7508299056813099</v>
      </c>
      <c r="C20" s="3"/>
      <c r="D20" s="5">
        <v>1.8373999999999999</v>
      </c>
      <c r="E20" s="5">
        <f t="shared" si="1"/>
        <v>-0.33205612015297503</v>
      </c>
      <c r="F20" s="6">
        <f t="shared" si="0"/>
        <v>0.33205612015297503</v>
      </c>
      <c r="G20" s="6"/>
      <c r="H20" s="5">
        <v>2.8362230329838001</v>
      </c>
      <c r="I20" s="5">
        <f t="shared" si="2"/>
        <v>3.1042678111840753E-2</v>
      </c>
      <c r="J20" s="6">
        <f t="shared" si="3"/>
        <v>3.1042678111840753E-2</v>
      </c>
    </row>
    <row r="21" spans="1:15" x14ac:dyDescent="0.35">
      <c r="A21" s="4">
        <v>43909</v>
      </c>
      <c r="B21" s="5">
        <v>2.7345402874704399</v>
      </c>
      <c r="C21" s="3"/>
      <c r="D21" s="5">
        <v>1.8329</v>
      </c>
      <c r="E21" s="5">
        <f t="shared" si="1"/>
        <v>-0.32972280262306669</v>
      </c>
      <c r="F21" s="6">
        <f t="shared" si="0"/>
        <v>0.32972280262306669</v>
      </c>
      <c r="G21" s="6"/>
      <c r="H21" s="5">
        <v>1.82444118813974</v>
      </c>
      <c r="I21" s="5">
        <f t="shared" si="2"/>
        <v>-0.33281612397547755</v>
      </c>
      <c r="J21" s="6">
        <f t="shared" si="3"/>
        <v>0.33281612397547755</v>
      </c>
    </row>
    <row r="22" spans="1:15" x14ac:dyDescent="0.35">
      <c r="A22" s="4">
        <v>43910</v>
      </c>
      <c r="B22" s="5">
        <v>2.7355162996891802</v>
      </c>
      <c r="C22" s="3"/>
      <c r="D22" s="5">
        <v>1.8283</v>
      </c>
      <c r="E22" s="5">
        <f t="shared" si="1"/>
        <v>-0.33164353646595401</v>
      </c>
      <c r="F22" s="6">
        <f t="shared" si="0"/>
        <v>0.33164353646595401</v>
      </c>
      <c r="G22" s="6"/>
      <c r="H22" s="5">
        <v>2.9487605888920401</v>
      </c>
      <c r="I22" s="5">
        <f t="shared" si="2"/>
        <v>7.7953945742194816E-2</v>
      </c>
      <c r="J22" s="6">
        <f t="shared" si="3"/>
        <v>7.7953945742194816E-2</v>
      </c>
    </row>
    <row r="23" spans="1:15" x14ac:dyDescent="0.35">
      <c r="A23" s="4">
        <v>43911</v>
      </c>
      <c r="B23" s="5">
        <v>2.8695752729847999</v>
      </c>
      <c r="C23" s="3"/>
      <c r="D23" s="5">
        <v>1.8238000000000001</v>
      </c>
      <c r="E23" s="5">
        <f t="shared" si="1"/>
        <v>-0.36443556049220921</v>
      </c>
      <c r="F23" s="6">
        <f t="shared" si="0"/>
        <v>0.36443556049220921</v>
      </c>
      <c r="G23" s="6"/>
      <c r="H23" s="5">
        <v>1.83602431204329</v>
      </c>
      <c r="I23" s="5">
        <f t="shared" si="2"/>
        <v>-0.36017558788986143</v>
      </c>
      <c r="J23" s="6">
        <f t="shared" si="3"/>
        <v>0.36017558788986143</v>
      </c>
    </row>
    <row r="24" spans="1:15" x14ac:dyDescent="0.35">
      <c r="A24" s="4">
        <v>43912</v>
      </c>
      <c r="B24" s="5">
        <v>0.25243964076973402</v>
      </c>
      <c r="C24" s="3"/>
      <c r="D24" s="5">
        <v>1.8192999999999999</v>
      </c>
      <c r="E24" s="5">
        <f t="shared" si="1"/>
        <v>6.2068712918962561</v>
      </c>
      <c r="F24" s="6">
        <f t="shared" si="0"/>
        <v>6.2068712918962561</v>
      </c>
      <c r="G24" s="6"/>
      <c r="H24" s="5">
        <v>2.9418879094869501</v>
      </c>
      <c r="I24" s="5">
        <f t="shared" si="2"/>
        <v>10.653827031747483</v>
      </c>
      <c r="J24" s="6">
        <f t="shared" si="3"/>
        <v>10.653827031747483</v>
      </c>
    </row>
    <row r="25" spans="1:15" x14ac:dyDescent="0.35">
      <c r="A25" s="4">
        <v>43913</v>
      </c>
      <c r="B25" s="5">
        <v>2.74092015836387</v>
      </c>
      <c r="C25" s="3"/>
      <c r="D25" s="5">
        <v>1.8148</v>
      </c>
      <c r="E25" s="5">
        <f t="shared" si="1"/>
        <v>-0.33788658729727333</v>
      </c>
      <c r="F25" s="6">
        <f t="shared" si="0"/>
        <v>0.33788658729727333</v>
      </c>
      <c r="G25" s="6"/>
      <c r="H25" s="5">
        <v>2.9663930568904999</v>
      </c>
      <c r="I25" s="5">
        <f t="shared" si="2"/>
        <v>8.2261753535068607E-2</v>
      </c>
      <c r="J25" s="6">
        <f t="shared" si="3"/>
        <v>8.2261753535068607E-2</v>
      </c>
    </row>
    <row r="26" spans="1:15" x14ac:dyDescent="0.35">
      <c r="A26" s="4">
        <v>43914</v>
      </c>
      <c r="B26" s="5">
        <v>2.7416977802198299</v>
      </c>
      <c r="C26" s="3"/>
      <c r="D26" s="5">
        <v>1.8103</v>
      </c>
      <c r="E26" s="5">
        <f t="shared" si="1"/>
        <v>-0.33971569986286021</v>
      </c>
      <c r="F26" s="6">
        <f t="shared" si="0"/>
        <v>0.33971569986286021</v>
      </c>
      <c r="G26" s="6"/>
      <c r="H26" s="5">
        <v>2.7170149239741099</v>
      </c>
      <c r="I26" s="5">
        <f t="shared" si="2"/>
        <v>-9.002763332923186E-3</v>
      </c>
      <c r="J26" s="6">
        <f t="shared" si="3"/>
        <v>9.002763332923186E-3</v>
      </c>
    </row>
    <row r="27" spans="1:15" x14ac:dyDescent="0.35">
      <c r="A27" s="4">
        <v>43915</v>
      </c>
      <c r="B27" s="5">
        <v>2.7535879141837301</v>
      </c>
      <c r="C27" s="3"/>
      <c r="D27" s="5">
        <v>1.8058000000000001</v>
      </c>
      <c r="E27" s="5">
        <f t="shared" si="1"/>
        <v>-0.34420107282635681</v>
      </c>
      <c r="F27" s="6">
        <f t="shared" si="0"/>
        <v>0.34420107282635681</v>
      </c>
      <c r="G27" s="6"/>
      <c r="H27" s="5">
        <v>3.0347743244613601</v>
      </c>
      <c r="I27" s="5">
        <f t="shared" si="2"/>
        <v>0.10211637290723095</v>
      </c>
      <c r="J27" s="6">
        <f t="shared" si="3"/>
        <v>0.10211637290723095</v>
      </c>
    </row>
    <row r="28" spans="1:15" x14ac:dyDescent="0.35">
      <c r="A28" s="4">
        <v>43916</v>
      </c>
      <c r="B28" s="5">
        <v>2.7379123144131099</v>
      </c>
      <c r="C28" s="3"/>
      <c r="D28" s="5">
        <v>1.8012999999999999</v>
      </c>
      <c r="E28" s="5">
        <f t="shared" si="1"/>
        <v>-0.34208996010665854</v>
      </c>
      <c r="F28" s="6">
        <f t="shared" si="0"/>
        <v>0.34208996010665854</v>
      </c>
      <c r="G28" s="6"/>
      <c r="H28" s="5">
        <v>1.8750119376300101</v>
      </c>
      <c r="I28" s="5">
        <f t="shared" si="2"/>
        <v>-0.31516727991636517</v>
      </c>
      <c r="J28" s="6">
        <f t="shared" si="3"/>
        <v>0.31516727991636517</v>
      </c>
    </row>
    <row r="29" spans="1:15" x14ac:dyDescent="0.35">
      <c r="A29" s="4">
        <v>43917</v>
      </c>
      <c r="B29" s="5">
        <v>2.73631170407868</v>
      </c>
      <c r="C29" s="3"/>
      <c r="D29" s="5">
        <v>1.7968999999999999</v>
      </c>
      <c r="E29" s="5">
        <f t="shared" si="1"/>
        <v>-0.34331311841352563</v>
      </c>
      <c r="F29" s="6">
        <f t="shared" si="0"/>
        <v>0.34331311841352563</v>
      </c>
      <c r="G29" s="6"/>
      <c r="H29" s="5">
        <v>1.97931747226889</v>
      </c>
      <c r="I29" s="5">
        <f t="shared" si="2"/>
        <v>-0.27664766067456159</v>
      </c>
      <c r="J29" s="6">
        <f t="shared" si="3"/>
        <v>0.27664766067456159</v>
      </c>
    </row>
    <row r="30" spans="1:15" x14ac:dyDescent="0.35">
      <c r="A30" s="4">
        <v>43918</v>
      </c>
      <c r="B30" s="5">
        <v>2.4899342567473601</v>
      </c>
      <c r="C30" s="3"/>
      <c r="D30" s="5">
        <v>1.7924</v>
      </c>
      <c r="E30" s="5">
        <f t="shared" si="1"/>
        <v>-0.2801416362127408</v>
      </c>
      <c r="F30" s="6">
        <f t="shared" si="0"/>
        <v>0.2801416362127408</v>
      </c>
      <c r="G30" s="6"/>
      <c r="H30" s="5">
        <v>0.76700014445448905</v>
      </c>
      <c r="I30" s="5">
        <f t="shared" si="2"/>
        <v>-0.69195968031042177</v>
      </c>
      <c r="J30" s="6">
        <f t="shared" si="3"/>
        <v>0.69195968031042177</v>
      </c>
    </row>
    <row r="31" spans="1:15" x14ac:dyDescent="0.35">
      <c r="A31" s="4">
        <v>43919</v>
      </c>
      <c r="B31" s="5">
        <v>0.20550757743418199</v>
      </c>
      <c r="C31" s="3"/>
      <c r="D31" s="5">
        <v>1.788</v>
      </c>
      <c r="E31" s="5">
        <f t="shared" si="1"/>
        <v>7.7004091154383039</v>
      </c>
      <c r="F31" s="6">
        <f t="shared" si="0"/>
        <v>7.7004091154383039</v>
      </c>
      <c r="G31" s="6"/>
      <c r="H31" s="5">
        <v>2.703673026743</v>
      </c>
      <c r="I31" s="5">
        <f t="shared" si="2"/>
        <v>12.156074634809544</v>
      </c>
      <c r="J31" s="6">
        <f t="shared" si="3"/>
        <v>12.156074634809544</v>
      </c>
      <c r="M31" s="1"/>
      <c r="O31" s="2"/>
    </row>
    <row r="32" spans="1:15" x14ac:dyDescent="0.35">
      <c r="A32" s="4">
        <v>43920</v>
      </c>
      <c r="B32" s="5">
        <v>2.73438461171463</v>
      </c>
      <c r="C32" s="3"/>
      <c r="D32" s="5">
        <v>1.7835000000000001</v>
      </c>
      <c r="E32" s="5">
        <f t="shared" ref="E32:E33" si="4">(D32-B32)/B32</f>
        <v>-0.34775086417647949</v>
      </c>
      <c r="F32" s="6">
        <f t="shared" ref="F32:F33" si="5">ABS((B32-D32)/B32)</f>
        <v>0.34775086417647949</v>
      </c>
      <c r="G32" s="6"/>
      <c r="H32" s="5">
        <v>0.59250591521551099</v>
      </c>
      <c r="I32" s="5">
        <f t="shared" ref="I32:I33" si="6">(H32-B32)/B32</f>
        <v>-0.78331288412131139</v>
      </c>
      <c r="J32" s="6">
        <f t="shared" ref="J32:J33" si="7">ABS((B32-H32)/B32)</f>
        <v>0.78331288412131139</v>
      </c>
    </row>
    <row r="33" spans="1:10" x14ac:dyDescent="0.35">
      <c r="A33" s="4">
        <v>43921</v>
      </c>
      <c r="B33" s="5">
        <v>7.5204018615186205E-2</v>
      </c>
      <c r="C33" s="3"/>
      <c r="D33" s="5">
        <v>1.7790999999999999</v>
      </c>
      <c r="E33" s="5">
        <f t="shared" si="4"/>
        <v>22.656980474720804</v>
      </c>
      <c r="F33" s="6">
        <f t="shared" si="5"/>
        <v>22.656980474720804</v>
      </c>
      <c r="G33" s="6"/>
      <c r="H33" s="5">
        <v>2.4140971965651401</v>
      </c>
      <c r="I33" s="5">
        <f t="shared" si="6"/>
        <v>31.100640910134199</v>
      </c>
      <c r="J33" s="6">
        <f t="shared" si="7"/>
        <v>31.100640910134199</v>
      </c>
    </row>
    <row r="34" spans="1:10" x14ac:dyDescent="0.35">
      <c r="A34" s="3"/>
      <c r="B34" s="3"/>
      <c r="C34" s="3"/>
      <c r="D34" s="3"/>
      <c r="E34" s="3"/>
      <c r="F34" s="5">
        <f>SUM(F3:F33)</f>
        <v>67.810587920981405</v>
      </c>
      <c r="G34" s="5"/>
      <c r="H34" s="3"/>
      <c r="I34" s="3"/>
      <c r="J34" s="5">
        <f>SUM(J3:J33)</f>
        <v>83.566390827997878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218.74383200316583</v>
      </c>
      <c r="G36" s="5"/>
      <c r="H36" s="3"/>
      <c r="I36" s="3" t="s">
        <v>4</v>
      </c>
      <c r="J36" s="5">
        <f>(J34/J35)*100</f>
        <v>269.56900267096091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2021-03-04T23:04:29Z</dcterms:modified>
</cp:coreProperties>
</file>