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drawings/drawing3.xml" ContentType="application/vnd.openxmlformats-officedocument.drawing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drawings/drawing4.xml" ContentType="application/vnd.openxmlformats-officedocument.drawing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drawings/drawing8.xml" ContentType="application/vnd.openxmlformats-officedocument.drawing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6a053f1c2e41089b/Documentos/Mestrado EdC/Dissertação de mestrado/Consumo médio CPU/Previsões para Defesa/Consolidadas/Servidor3/30 dias/"/>
    </mc:Choice>
  </mc:AlternateContent>
  <xr:revisionPtr revIDLastSave="77" documentId="8_{8E35D39C-1A55-44A6-8590-5A6059C6716A}" xr6:coauthVersionLast="46" xr6:coauthVersionMax="46" xr10:uidLastSave="{82314613-28AF-4F09-9A6B-9701882832C5}"/>
  <bookViews>
    <workbookView xWindow="-110" yWindow="-110" windowWidth="32220" windowHeight="17760" activeTab="10" xr2:uid="{00000000-000D-0000-FFFF-FFFF00000000}"/>
  </bookViews>
  <sheets>
    <sheet name="CPU_Media" sheetId="1" r:id="rId1"/>
    <sheet name="CPU_Max" sheetId="4" r:id="rId2"/>
    <sheet name="CPU_Min" sheetId="6" r:id="rId3"/>
    <sheet name="CPU_All" sheetId="13" r:id="rId4"/>
    <sheet name="NetIn_Media" sheetId="9" r:id="rId5"/>
    <sheet name="NetOut_Media" sheetId="12" r:id="rId6"/>
    <sheet name="Net_All" sheetId="14" r:id="rId7"/>
    <sheet name="Disk_Media" sheetId="11" r:id="rId8"/>
    <sheet name="Disk_Max" sheetId="8" r:id="rId9"/>
    <sheet name="Disk_Min" sheetId="10" r:id="rId10"/>
    <sheet name="Disk_All" sheetId="1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8" i="15" l="1"/>
  <c r="X38" i="15"/>
  <c r="X39" i="15" s="1"/>
  <c r="R38" i="15"/>
  <c r="N38" i="15"/>
  <c r="H38" i="15"/>
  <c r="D38" i="15"/>
  <c r="AB37" i="15"/>
  <c r="AB39" i="15" s="1"/>
  <c r="X37" i="15"/>
  <c r="R37" i="15"/>
  <c r="R39" i="15" s="1"/>
  <c r="N37" i="15"/>
  <c r="N39" i="15" s="1"/>
  <c r="H37" i="15"/>
  <c r="H39" i="15" s="1"/>
  <c r="D37" i="15"/>
  <c r="D39" i="15" s="1"/>
  <c r="AB36" i="15"/>
  <c r="X36" i="15"/>
  <c r="V36" i="15"/>
  <c r="R36" i="15"/>
  <c r="N36" i="15"/>
  <c r="L36" i="15"/>
  <c r="H36" i="15"/>
  <c r="D36" i="15"/>
  <c r="B36" i="15"/>
  <c r="AB35" i="15"/>
  <c r="X35" i="15"/>
  <c r="V35" i="15"/>
  <c r="R35" i="15"/>
  <c r="N35" i="15"/>
  <c r="L35" i="15"/>
  <c r="H35" i="15"/>
  <c r="D35" i="15"/>
  <c r="B35" i="15"/>
  <c r="AB34" i="15"/>
  <c r="X34" i="15"/>
  <c r="V34" i="15"/>
  <c r="R34" i="15"/>
  <c r="N34" i="15"/>
  <c r="L34" i="15"/>
  <c r="H34" i="15"/>
  <c r="D34" i="15"/>
  <c r="B34" i="15"/>
  <c r="AD32" i="15"/>
  <c r="AC32" i="15"/>
  <c r="Z32" i="15"/>
  <c r="Y32" i="15"/>
  <c r="AD31" i="15"/>
  <c r="AC31" i="15"/>
  <c r="Z31" i="15"/>
  <c r="Y31" i="15"/>
  <c r="AD30" i="15"/>
  <c r="AC30" i="15"/>
  <c r="Z30" i="15"/>
  <c r="Y30" i="15"/>
  <c r="AD29" i="15"/>
  <c r="AC29" i="15"/>
  <c r="Z29" i="15"/>
  <c r="Y29" i="15"/>
  <c r="AD28" i="15"/>
  <c r="AC28" i="15"/>
  <c r="Z28" i="15"/>
  <c r="Y28" i="15"/>
  <c r="AD27" i="15"/>
  <c r="AC27" i="15"/>
  <c r="Z27" i="15"/>
  <c r="Y27" i="15"/>
  <c r="AD26" i="15"/>
  <c r="AC26" i="15"/>
  <c r="Z26" i="15"/>
  <c r="Y26" i="15"/>
  <c r="AD25" i="15"/>
  <c r="AC25" i="15"/>
  <c r="Z25" i="15"/>
  <c r="Y25" i="15"/>
  <c r="AD24" i="15"/>
  <c r="AC24" i="15"/>
  <c r="Z24" i="15"/>
  <c r="Y24" i="15"/>
  <c r="AD23" i="15"/>
  <c r="AC23" i="15"/>
  <c r="Z23" i="15"/>
  <c r="Y23" i="15"/>
  <c r="AD22" i="15"/>
  <c r="AC22" i="15"/>
  <c r="Z22" i="15"/>
  <c r="Y22" i="15"/>
  <c r="AD21" i="15"/>
  <c r="AC21" i="15"/>
  <c r="Z21" i="15"/>
  <c r="Y21" i="15"/>
  <c r="AD20" i="15"/>
  <c r="AC20" i="15"/>
  <c r="Z20" i="15"/>
  <c r="Y20" i="15"/>
  <c r="AD19" i="15"/>
  <c r="AC19" i="15"/>
  <c r="Z19" i="15"/>
  <c r="Y19" i="15"/>
  <c r="AD18" i="15"/>
  <c r="AC18" i="15"/>
  <c r="Z18" i="15"/>
  <c r="Y18" i="15"/>
  <c r="AD17" i="15"/>
  <c r="AC17" i="15"/>
  <c r="Z17" i="15"/>
  <c r="Y17" i="15"/>
  <c r="AD16" i="15"/>
  <c r="AC16" i="15"/>
  <c r="Z16" i="15"/>
  <c r="Y16" i="15"/>
  <c r="AD15" i="15"/>
  <c r="AC15" i="15"/>
  <c r="Z15" i="15"/>
  <c r="Y15" i="15"/>
  <c r="AD14" i="15"/>
  <c r="AC14" i="15"/>
  <c r="Z14" i="15"/>
  <c r="Y14" i="15"/>
  <c r="AD13" i="15"/>
  <c r="AC13" i="15"/>
  <c r="Z13" i="15"/>
  <c r="Y13" i="15"/>
  <c r="AD12" i="15"/>
  <c r="AC12" i="15"/>
  <c r="Z12" i="15"/>
  <c r="Y12" i="15"/>
  <c r="AD11" i="15"/>
  <c r="AC11" i="15"/>
  <c r="Z11" i="15"/>
  <c r="Y11" i="15"/>
  <c r="AD10" i="15"/>
  <c r="AC10" i="15"/>
  <c r="Z10" i="15"/>
  <c r="Y10" i="15"/>
  <c r="AD9" i="15"/>
  <c r="AC9" i="15"/>
  <c r="Z9" i="15"/>
  <c r="Y9" i="15"/>
  <c r="AD8" i="15"/>
  <c r="AC8" i="15"/>
  <c r="Z8" i="15"/>
  <c r="Y8" i="15"/>
  <c r="AD7" i="15"/>
  <c r="AC7" i="15"/>
  <c r="Z7" i="15"/>
  <c r="Y7" i="15"/>
  <c r="AD6" i="15"/>
  <c r="AC6" i="15"/>
  <c r="Z6" i="15"/>
  <c r="Y6" i="15"/>
  <c r="AD5" i="15"/>
  <c r="AC5" i="15"/>
  <c r="Z5" i="15"/>
  <c r="Y5" i="15"/>
  <c r="AD4" i="15"/>
  <c r="AC4" i="15"/>
  <c r="Z4" i="15"/>
  <c r="Y4" i="15"/>
  <c r="AD3" i="15"/>
  <c r="AC3" i="15"/>
  <c r="Z3" i="15"/>
  <c r="Y3" i="15"/>
  <c r="T32" i="15"/>
  <c r="S32" i="15"/>
  <c r="P32" i="15"/>
  <c r="O32" i="15"/>
  <c r="T31" i="15"/>
  <c r="S31" i="15"/>
  <c r="P31" i="15"/>
  <c r="O31" i="15"/>
  <c r="T30" i="15"/>
  <c r="S30" i="15"/>
  <c r="P30" i="15"/>
  <c r="O30" i="15"/>
  <c r="T29" i="15"/>
  <c r="S29" i="15"/>
  <c r="P29" i="15"/>
  <c r="O29" i="15"/>
  <c r="T28" i="15"/>
  <c r="S28" i="15"/>
  <c r="P28" i="15"/>
  <c r="O28" i="15"/>
  <c r="T27" i="15"/>
  <c r="S27" i="15"/>
  <c r="P27" i="15"/>
  <c r="O27" i="15"/>
  <c r="T26" i="15"/>
  <c r="S26" i="15"/>
  <c r="P26" i="15"/>
  <c r="O26" i="15"/>
  <c r="T25" i="15"/>
  <c r="S25" i="15"/>
  <c r="P25" i="15"/>
  <c r="O25" i="15"/>
  <c r="T24" i="15"/>
  <c r="S24" i="15"/>
  <c r="P24" i="15"/>
  <c r="O24" i="15"/>
  <c r="T23" i="15"/>
  <c r="S23" i="15"/>
  <c r="P23" i="15"/>
  <c r="O23" i="15"/>
  <c r="T22" i="15"/>
  <c r="S22" i="15"/>
  <c r="P22" i="15"/>
  <c r="O22" i="15"/>
  <c r="T21" i="15"/>
  <c r="S21" i="15"/>
  <c r="P21" i="15"/>
  <c r="O21" i="15"/>
  <c r="T20" i="15"/>
  <c r="S20" i="15"/>
  <c r="P20" i="15"/>
  <c r="O20" i="15"/>
  <c r="T19" i="15"/>
  <c r="S19" i="15"/>
  <c r="P19" i="15"/>
  <c r="O19" i="15"/>
  <c r="T18" i="15"/>
  <c r="S18" i="15"/>
  <c r="P18" i="15"/>
  <c r="O18" i="15"/>
  <c r="T17" i="15"/>
  <c r="S17" i="15"/>
  <c r="P17" i="15"/>
  <c r="O17" i="15"/>
  <c r="T16" i="15"/>
  <c r="S16" i="15"/>
  <c r="P16" i="15"/>
  <c r="O16" i="15"/>
  <c r="T15" i="15"/>
  <c r="S15" i="15"/>
  <c r="P15" i="15"/>
  <c r="O15" i="15"/>
  <c r="T14" i="15"/>
  <c r="S14" i="15"/>
  <c r="P14" i="15"/>
  <c r="O14" i="15"/>
  <c r="T13" i="15"/>
  <c r="S13" i="15"/>
  <c r="P13" i="15"/>
  <c r="O13" i="15"/>
  <c r="T12" i="15"/>
  <c r="S12" i="15"/>
  <c r="P12" i="15"/>
  <c r="O12" i="15"/>
  <c r="T11" i="15"/>
  <c r="S11" i="15"/>
  <c r="P11" i="15"/>
  <c r="O11" i="15"/>
  <c r="T10" i="15"/>
  <c r="S10" i="15"/>
  <c r="P10" i="15"/>
  <c r="O10" i="15"/>
  <c r="T9" i="15"/>
  <c r="S9" i="15"/>
  <c r="P9" i="15"/>
  <c r="O9" i="15"/>
  <c r="T8" i="15"/>
  <c r="S8" i="15"/>
  <c r="P8" i="15"/>
  <c r="O8" i="15"/>
  <c r="T7" i="15"/>
  <c r="S7" i="15"/>
  <c r="P7" i="15"/>
  <c r="O7" i="15"/>
  <c r="T6" i="15"/>
  <c r="S6" i="15"/>
  <c r="P6" i="15"/>
  <c r="O6" i="15"/>
  <c r="T5" i="15"/>
  <c r="S5" i="15"/>
  <c r="P5" i="15"/>
  <c r="O5" i="15"/>
  <c r="T4" i="15"/>
  <c r="S4" i="15"/>
  <c r="P4" i="15"/>
  <c r="O4" i="15"/>
  <c r="T3" i="15"/>
  <c r="S3" i="15"/>
  <c r="P3" i="15"/>
  <c r="O3" i="15"/>
  <c r="J32" i="15"/>
  <c r="I32" i="15"/>
  <c r="F32" i="15"/>
  <c r="E32" i="15"/>
  <c r="J31" i="15"/>
  <c r="I31" i="15"/>
  <c r="F31" i="15"/>
  <c r="E31" i="15"/>
  <c r="J30" i="15"/>
  <c r="I30" i="15"/>
  <c r="F30" i="15"/>
  <c r="E30" i="15"/>
  <c r="J29" i="15"/>
  <c r="I29" i="15"/>
  <c r="F29" i="15"/>
  <c r="E29" i="15"/>
  <c r="J28" i="15"/>
  <c r="I28" i="15"/>
  <c r="F28" i="15"/>
  <c r="E28" i="15"/>
  <c r="J27" i="15"/>
  <c r="I27" i="15"/>
  <c r="F27" i="15"/>
  <c r="E27" i="15"/>
  <c r="J26" i="15"/>
  <c r="I26" i="15"/>
  <c r="F26" i="15"/>
  <c r="E26" i="15"/>
  <c r="J25" i="15"/>
  <c r="I25" i="15"/>
  <c r="F25" i="15"/>
  <c r="E25" i="15"/>
  <c r="J24" i="15"/>
  <c r="I24" i="15"/>
  <c r="F24" i="15"/>
  <c r="E24" i="15"/>
  <c r="J23" i="15"/>
  <c r="I23" i="15"/>
  <c r="F23" i="15"/>
  <c r="E23" i="15"/>
  <c r="J22" i="15"/>
  <c r="I22" i="15"/>
  <c r="F22" i="15"/>
  <c r="E22" i="15"/>
  <c r="J21" i="15"/>
  <c r="I21" i="15"/>
  <c r="F21" i="15"/>
  <c r="E21" i="15"/>
  <c r="J20" i="15"/>
  <c r="I20" i="15"/>
  <c r="F20" i="15"/>
  <c r="E20" i="15"/>
  <c r="J19" i="15"/>
  <c r="I19" i="15"/>
  <c r="F19" i="15"/>
  <c r="E19" i="15"/>
  <c r="J18" i="15"/>
  <c r="I18" i="15"/>
  <c r="F18" i="15"/>
  <c r="E18" i="15"/>
  <c r="J17" i="15"/>
  <c r="I17" i="15"/>
  <c r="F17" i="15"/>
  <c r="E17" i="15"/>
  <c r="J16" i="15"/>
  <c r="I16" i="15"/>
  <c r="F16" i="15"/>
  <c r="E16" i="15"/>
  <c r="J15" i="15"/>
  <c r="I15" i="15"/>
  <c r="F15" i="15"/>
  <c r="E15" i="15"/>
  <c r="J14" i="15"/>
  <c r="I14" i="15"/>
  <c r="F14" i="15"/>
  <c r="E14" i="15"/>
  <c r="J13" i="15"/>
  <c r="I13" i="15"/>
  <c r="F13" i="15"/>
  <c r="E13" i="15"/>
  <c r="J12" i="15"/>
  <c r="I12" i="15"/>
  <c r="F12" i="15"/>
  <c r="E12" i="15"/>
  <c r="J11" i="15"/>
  <c r="I11" i="15"/>
  <c r="F11" i="15"/>
  <c r="E11" i="15"/>
  <c r="J10" i="15"/>
  <c r="I10" i="15"/>
  <c r="F10" i="15"/>
  <c r="E10" i="15"/>
  <c r="J9" i="15"/>
  <c r="I9" i="15"/>
  <c r="F9" i="15"/>
  <c r="E9" i="15"/>
  <c r="J8" i="15"/>
  <c r="I8" i="15"/>
  <c r="F8" i="15"/>
  <c r="E8" i="15"/>
  <c r="J7" i="15"/>
  <c r="I7" i="15"/>
  <c r="F7" i="15"/>
  <c r="E7" i="15"/>
  <c r="J6" i="15"/>
  <c r="I6" i="15"/>
  <c r="F6" i="15"/>
  <c r="E6" i="15"/>
  <c r="J5" i="15"/>
  <c r="I5" i="15"/>
  <c r="F5" i="15"/>
  <c r="E5" i="15"/>
  <c r="J4" i="15"/>
  <c r="I4" i="15"/>
  <c r="F4" i="15"/>
  <c r="E4" i="15"/>
  <c r="J3" i="15"/>
  <c r="I3" i="15"/>
  <c r="F3" i="15"/>
  <c r="E3" i="15"/>
  <c r="R38" i="14"/>
  <c r="N38" i="14"/>
  <c r="H38" i="14"/>
  <c r="D38" i="14"/>
  <c r="L36" i="14"/>
  <c r="B36" i="14"/>
  <c r="N35" i="14"/>
  <c r="L35" i="14"/>
  <c r="B35" i="14"/>
  <c r="R34" i="14"/>
  <c r="N34" i="14"/>
  <c r="L34" i="14"/>
  <c r="H34" i="14"/>
  <c r="D34" i="14"/>
  <c r="B34" i="14"/>
  <c r="T32" i="14"/>
  <c r="S32" i="14"/>
  <c r="P32" i="14"/>
  <c r="O32" i="14"/>
  <c r="T31" i="14"/>
  <c r="S31" i="14"/>
  <c r="P31" i="14"/>
  <c r="O31" i="14"/>
  <c r="T30" i="14"/>
  <c r="S30" i="14"/>
  <c r="P30" i="14"/>
  <c r="O30" i="14"/>
  <c r="T29" i="14"/>
  <c r="S29" i="14"/>
  <c r="P29" i="14"/>
  <c r="O29" i="14"/>
  <c r="T28" i="14"/>
  <c r="S28" i="14"/>
  <c r="P28" i="14"/>
  <c r="O28" i="14"/>
  <c r="T27" i="14"/>
  <c r="S27" i="14"/>
  <c r="P27" i="14"/>
  <c r="O27" i="14"/>
  <c r="T26" i="14"/>
  <c r="S26" i="14"/>
  <c r="P26" i="14"/>
  <c r="O26" i="14"/>
  <c r="T25" i="14"/>
  <c r="S25" i="14"/>
  <c r="P25" i="14"/>
  <c r="O25" i="14"/>
  <c r="T24" i="14"/>
  <c r="S24" i="14"/>
  <c r="P24" i="14"/>
  <c r="O24" i="14"/>
  <c r="T23" i="14"/>
  <c r="S23" i="14"/>
  <c r="P23" i="14"/>
  <c r="O23" i="14"/>
  <c r="T22" i="14"/>
  <c r="S22" i="14"/>
  <c r="P22" i="14"/>
  <c r="O22" i="14"/>
  <c r="T21" i="14"/>
  <c r="S21" i="14"/>
  <c r="P21" i="14"/>
  <c r="O21" i="14"/>
  <c r="T20" i="14"/>
  <c r="S20" i="14"/>
  <c r="P20" i="14"/>
  <c r="O20" i="14"/>
  <c r="T19" i="14"/>
  <c r="S19" i="14"/>
  <c r="P19" i="14"/>
  <c r="O19" i="14"/>
  <c r="T18" i="14"/>
  <c r="S18" i="14"/>
  <c r="P18" i="14"/>
  <c r="O18" i="14"/>
  <c r="T17" i="14"/>
  <c r="S17" i="14"/>
  <c r="P17" i="14"/>
  <c r="O17" i="14"/>
  <c r="T16" i="14"/>
  <c r="S16" i="14"/>
  <c r="P16" i="14"/>
  <c r="O16" i="14"/>
  <c r="T15" i="14"/>
  <c r="S15" i="14"/>
  <c r="P15" i="14"/>
  <c r="O15" i="14"/>
  <c r="T14" i="14"/>
  <c r="S14" i="14"/>
  <c r="P14" i="14"/>
  <c r="O14" i="14"/>
  <c r="T13" i="14"/>
  <c r="S13" i="14"/>
  <c r="P13" i="14"/>
  <c r="O13" i="14"/>
  <c r="T12" i="14"/>
  <c r="S12" i="14"/>
  <c r="P12" i="14"/>
  <c r="O12" i="14"/>
  <c r="T11" i="14"/>
  <c r="S11" i="14"/>
  <c r="P11" i="14"/>
  <c r="O11" i="14"/>
  <c r="T10" i="14"/>
  <c r="S10" i="14"/>
  <c r="P10" i="14"/>
  <c r="O10" i="14"/>
  <c r="T9" i="14"/>
  <c r="S9" i="14"/>
  <c r="P9" i="14"/>
  <c r="O9" i="14"/>
  <c r="T8" i="14"/>
  <c r="S8" i="14"/>
  <c r="P8" i="14"/>
  <c r="O8" i="14"/>
  <c r="T7" i="14"/>
  <c r="S7" i="14"/>
  <c r="P7" i="14"/>
  <c r="O7" i="14"/>
  <c r="T6" i="14"/>
  <c r="S6" i="14"/>
  <c r="P6" i="14"/>
  <c r="O6" i="14"/>
  <c r="T5" i="14"/>
  <c r="S5" i="14"/>
  <c r="P5" i="14"/>
  <c r="O5" i="14"/>
  <c r="T4" i="14"/>
  <c r="S4" i="14"/>
  <c r="P4" i="14"/>
  <c r="O4" i="14"/>
  <c r="T3" i="14"/>
  <c r="R37" i="14" s="1"/>
  <c r="R39" i="14" s="1"/>
  <c r="S3" i="14"/>
  <c r="R36" i="14" s="1"/>
  <c r="P3" i="14"/>
  <c r="N37" i="14" s="1"/>
  <c r="N39" i="14" s="1"/>
  <c r="O3" i="14"/>
  <c r="N36" i="14" s="1"/>
  <c r="J32" i="14"/>
  <c r="I32" i="14"/>
  <c r="F32" i="14"/>
  <c r="E32" i="14"/>
  <c r="J31" i="14"/>
  <c r="I31" i="14"/>
  <c r="F31" i="14"/>
  <c r="E31" i="14"/>
  <c r="J30" i="14"/>
  <c r="I30" i="14"/>
  <c r="F30" i="14"/>
  <c r="E30" i="14"/>
  <c r="J29" i="14"/>
  <c r="I29" i="14"/>
  <c r="F29" i="14"/>
  <c r="E29" i="14"/>
  <c r="J28" i="14"/>
  <c r="I28" i="14"/>
  <c r="F28" i="14"/>
  <c r="E28" i="14"/>
  <c r="J27" i="14"/>
  <c r="I27" i="14"/>
  <c r="F27" i="14"/>
  <c r="E27" i="14"/>
  <c r="J26" i="14"/>
  <c r="I26" i="14"/>
  <c r="F26" i="14"/>
  <c r="E26" i="14"/>
  <c r="J25" i="14"/>
  <c r="I25" i="14"/>
  <c r="F25" i="14"/>
  <c r="E25" i="14"/>
  <c r="J24" i="14"/>
  <c r="I24" i="14"/>
  <c r="F24" i="14"/>
  <c r="E24" i="14"/>
  <c r="J23" i="14"/>
  <c r="I23" i="14"/>
  <c r="F23" i="14"/>
  <c r="E23" i="14"/>
  <c r="J22" i="14"/>
  <c r="I22" i="14"/>
  <c r="F22" i="14"/>
  <c r="E22" i="14"/>
  <c r="J21" i="14"/>
  <c r="I21" i="14"/>
  <c r="F21" i="14"/>
  <c r="E21" i="14"/>
  <c r="J20" i="14"/>
  <c r="I20" i="14"/>
  <c r="F20" i="14"/>
  <c r="E20" i="14"/>
  <c r="J19" i="14"/>
  <c r="I19" i="14"/>
  <c r="F19" i="14"/>
  <c r="E19" i="14"/>
  <c r="J18" i="14"/>
  <c r="I18" i="14"/>
  <c r="F18" i="14"/>
  <c r="E18" i="14"/>
  <c r="J17" i="14"/>
  <c r="I17" i="14"/>
  <c r="F17" i="14"/>
  <c r="E17" i="14"/>
  <c r="J16" i="14"/>
  <c r="I16" i="14"/>
  <c r="F16" i="14"/>
  <c r="E16" i="14"/>
  <c r="J15" i="14"/>
  <c r="I15" i="14"/>
  <c r="F15" i="14"/>
  <c r="E15" i="14"/>
  <c r="J14" i="14"/>
  <c r="I14" i="14"/>
  <c r="F14" i="14"/>
  <c r="E14" i="14"/>
  <c r="J13" i="14"/>
  <c r="I13" i="14"/>
  <c r="F13" i="14"/>
  <c r="E13" i="14"/>
  <c r="J12" i="14"/>
  <c r="I12" i="14"/>
  <c r="F12" i="14"/>
  <c r="E12" i="14"/>
  <c r="J11" i="14"/>
  <c r="I11" i="14"/>
  <c r="F11" i="14"/>
  <c r="E11" i="14"/>
  <c r="J10" i="14"/>
  <c r="I10" i="14"/>
  <c r="F10" i="14"/>
  <c r="E10" i="14"/>
  <c r="J9" i="14"/>
  <c r="I9" i="14"/>
  <c r="F9" i="14"/>
  <c r="E9" i="14"/>
  <c r="J8" i="14"/>
  <c r="I8" i="14"/>
  <c r="F8" i="14"/>
  <c r="E8" i="14"/>
  <c r="J7" i="14"/>
  <c r="I7" i="14"/>
  <c r="F7" i="14"/>
  <c r="E7" i="14"/>
  <c r="J6" i="14"/>
  <c r="I6" i="14"/>
  <c r="F6" i="14"/>
  <c r="E6" i="14"/>
  <c r="J5" i="14"/>
  <c r="I5" i="14"/>
  <c r="F5" i="14"/>
  <c r="E5" i="14"/>
  <c r="J4" i="14"/>
  <c r="I4" i="14"/>
  <c r="F4" i="14"/>
  <c r="E4" i="14"/>
  <c r="J3" i="14"/>
  <c r="H37" i="14" s="1"/>
  <c r="H39" i="14" s="1"/>
  <c r="I3" i="14"/>
  <c r="H35" i="14" s="1"/>
  <c r="F3" i="14"/>
  <c r="D37" i="14" s="1"/>
  <c r="D39" i="14" s="1"/>
  <c r="E3" i="14"/>
  <c r="D35" i="14" s="1"/>
  <c r="D39" i="13"/>
  <c r="AB38" i="13"/>
  <c r="X38" i="13"/>
  <c r="R38" i="13"/>
  <c r="N38" i="13"/>
  <c r="H38" i="13"/>
  <c r="D38" i="13"/>
  <c r="AB37" i="13"/>
  <c r="AB39" i="13" s="1"/>
  <c r="X37" i="13"/>
  <c r="X39" i="13" s="1"/>
  <c r="R37" i="13"/>
  <c r="R39" i="13" s="1"/>
  <c r="N37" i="13"/>
  <c r="N39" i="13" s="1"/>
  <c r="H37" i="13"/>
  <c r="H39" i="13" s="1"/>
  <c r="D37" i="13"/>
  <c r="AB36" i="13"/>
  <c r="X36" i="13"/>
  <c r="V36" i="13"/>
  <c r="R36" i="13"/>
  <c r="N36" i="13"/>
  <c r="L36" i="13"/>
  <c r="H36" i="13"/>
  <c r="D36" i="13"/>
  <c r="B36" i="13"/>
  <c r="AB35" i="13"/>
  <c r="X35" i="13"/>
  <c r="V35" i="13"/>
  <c r="R35" i="13"/>
  <c r="N35" i="13"/>
  <c r="L35" i="13"/>
  <c r="H35" i="13"/>
  <c r="D35" i="13"/>
  <c r="B35" i="13"/>
  <c r="AB34" i="13"/>
  <c r="X34" i="13"/>
  <c r="V34" i="13"/>
  <c r="R34" i="13"/>
  <c r="N34" i="13"/>
  <c r="L34" i="13"/>
  <c r="H34" i="13"/>
  <c r="D34" i="13"/>
  <c r="B34" i="13"/>
  <c r="AD32" i="13"/>
  <c r="AC32" i="13"/>
  <c r="Z32" i="13"/>
  <c r="Y32" i="13"/>
  <c r="AD31" i="13"/>
  <c r="AC31" i="13"/>
  <c r="Z31" i="13"/>
  <c r="Y31" i="13"/>
  <c r="AD30" i="13"/>
  <c r="AC30" i="13"/>
  <c r="Z30" i="13"/>
  <c r="Y30" i="13"/>
  <c r="AD29" i="13"/>
  <c r="AC29" i="13"/>
  <c r="Z29" i="13"/>
  <c r="Y29" i="13"/>
  <c r="AD28" i="13"/>
  <c r="AC28" i="13"/>
  <c r="Z28" i="13"/>
  <c r="Y28" i="13"/>
  <c r="AD27" i="13"/>
  <c r="AC27" i="13"/>
  <c r="Z27" i="13"/>
  <c r="Y27" i="13"/>
  <c r="AD26" i="13"/>
  <c r="AC26" i="13"/>
  <c r="Z26" i="13"/>
  <c r="Y26" i="13"/>
  <c r="AD25" i="13"/>
  <c r="AC25" i="13"/>
  <c r="Z25" i="13"/>
  <c r="Y25" i="13"/>
  <c r="AD24" i="13"/>
  <c r="AC24" i="13"/>
  <c r="Z24" i="13"/>
  <c r="Y24" i="13"/>
  <c r="AD23" i="13"/>
  <c r="AC23" i="13"/>
  <c r="Z23" i="13"/>
  <c r="Y23" i="13"/>
  <c r="AD22" i="13"/>
  <c r="AC22" i="13"/>
  <c r="Z22" i="13"/>
  <c r="Y22" i="13"/>
  <c r="AD21" i="13"/>
  <c r="AC21" i="13"/>
  <c r="Z21" i="13"/>
  <c r="Y21" i="13"/>
  <c r="AD20" i="13"/>
  <c r="AC20" i="13"/>
  <c r="Z20" i="13"/>
  <c r="Y20" i="13"/>
  <c r="AD19" i="13"/>
  <c r="AC19" i="13"/>
  <c r="Z19" i="13"/>
  <c r="Y19" i="13"/>
  <c r="AD18" i="13"/>
  <c r="AC18" i="13"/>
  <c r="Z18" i="13"/>
  <c r="Y18" i="13"/>
  <c r="AD17" i="13"/>
  <c r="AC17" i="13"/>
  <c r="Z17" i="13"/>
  <c r="Y17" i="13"/>
  <c r="AD16" i="13"/>
  <c r="AC16" i="13"/>
  <c r="Z16" i="13"/>
  <c r="Y16" i="13"/>
  <c r="AD15" i="13"/>
  <c r="AC15" i="13"/>
  <c r="Z15" i="13"/>
  <c r="Y15" i="13"/>
  <c r="AD14" i="13"/>
  <c r="AC14" i="13"/>
  <c r="Z14" i="13"/>
  <c r="Y14" i="13"/>
  <c r="AD13" i="13"/>
  <c r="AC13" i="13"/>
  <c r="Z13" i="13"/>
  <c r="Y13" i="13"/>
  <c r="AD12" i="13"/>
  <c r="AC12" i="13"/>
  <c r="Z12" i="13"/>
  <c r="Y12" i="13"/>
  <c r="AD11" i="13"/>
  <c r="AC11" i="13"/>
  <c r="Z11" i="13"/>
  <c r="Y11" i="13"/>
  <c r="AD10" i="13"/>
  <c r="AC10" i="13"/>
  <c r="Z10" i="13"/>
  <c r="Y10" i="13"/>
  <c r="AD9" i="13"/>
  <c r="AC9" i="13"/>
  <c r="Z9" i="13"/>
  <c r="Y9" i="13"/>
  <c r="AD8" i="13"/>
  <c r="AC8" i="13"/>
  <c r="Z8" i="13"/>
  <c r="Y8" i="13"/>
  <c r="AD7" i="13"/>
  <c r="AC7" i="13"/>
  <c r="Z7" i="13"/>
  <c r="Y7" i="13"/>
  <c r="AD6" i="13"/>
  <c r="AC6" i="13"/>
  <c r="Z6" i="13"/>
  <c r="Y6" i="13"/>
  <c r="AD5" i="13"/>
  <c r="AC5" i="13"/>
  <c r="Z5" i="13"/>
  <c r="Y5" i="13"/>
  <c r="AD4" i="13"/>
  <c r="AC4" i="13"/>
  <c r="Z4" i="13"/>
  <c r="Y4" i="13"/>
  <c r="AD3" i="13"/>
  <c r="AC3" i="13"/>
  <c r="Z3" i="13"/>
  <c r="Y3" i="13"/>
  <c r="T32" i="13"/>
  <c r="S32" i="13"/>
  <c r="P32" i="13"/>
  <c r="O32" i="13"/>
  <c r="T31" i="13"/>
  <c r="S31" i="13"/>
  <c r="P31" i="13"/>
  <c r="O31" i="13"/>
  <c r="T30" i="13"/>
  <c r="S30" i="13"/>
  <c r="P30" i="13"/>
  <c r="O30" i="13"/>
  <c r="T29" i="13"/>
  <c r="S29" i="13"/>
  <c r="P29" i="13"/>
  <c r="O29" i="13"/>
  <c r="T28" i="13"/>
  <c r="S28" i="13"/>
  <c r="P28" i="13"/>
  <c r="O28" i="13"/>
  <c r="T27" i="13"/>
  <c r="S27" i="13"/>
  <c r="P27" i="13"/>
  <c r="O27" i="13"/>
  <c r="T26" i="13"/>
  <c r="S26" i="13"/>
  <c r="P26" i="13"/>
  <c r="O26" i="13"/>
  <c r="T25" i="13"/>
  <c r="S25" i="13"/>
  <c r="P25" i="13"/>
  <c r="O25" i="13"/>
  <c r="T24" i="13"/>
  <c r="S24" i="13"/>
  <c r="P24" i="13"/>
  <c r="O24" i="13"/>
  <c r="T23" i="13"/>
  <c r="S23" i="13"/>
  <c r="P23" i="13"/>
  <c r="O23" i="13"/>
  <c r="T22" i="13"/>
  <c r="S22" i="13"/>
  <c r="P22" i="13"/>
  <c r="O22" i="13"/>
  <c r="T21" i="13"/>
  <c r="S21" i="13"/>
  <c r="P21" i="13"/>
  <c r="O21" i="13"/>
  <c r="T20" i="13"/>
  <c r="S20" i="13"/>
  <c r="P20" i="13"/>
  <c r="O20" i="13"/>
  <c r="T19" i="13"/>
  <c r="S19" i="13"/>
  <c r="P19" i="13"/>
  <c r="O19" i="13"/>
  <c r="T18" i="13"/>
  <c r="S18" i="13"/>
  <c r="P18" i="13"/>
  <c r="O18" i="13"/>
  <c r="T17" i="13"/>
  <c r="S17" i="13"/>
  <c r="P17" i="13"/>
  <c r="O17" i="13"/>
  <c r="T16" i="13"/>
  <c r="S16" i="13"/>
  <c r="P16" i="13"/>
  <c r="O16" i="13"/>
  <c r="T15" i="13"/>
  <c r="S15" i="13"/>
  <c r="P15" i="13"/>
  <c r="O15" i="13"/>
  <c r="T14" i="13"/>
  <c r="S14" i="13"/>
  <c r="P14" i="13"/>
  <c r="O14" i="13"/>
  <c r="T13" i="13"/>
  <c r="S13" i="13"/>
  <c r="P13" i="13"/>
  <c r="O13" i="13"/>
  <c r="T12" i="13"/>
  <c r="S12" i="13"/>
  <c r="P12" i="13"/>
  <c r="O12" i="13"/>
  <c r="T11" i="13"/>
  <c r="S11" i="13"/>
  <c r="P11" i="13"/>
  <c r="O11" i="13"/>
  <c r="T10" i="13"/>
  <c r="S10" i="13"/>
  <c r="P10" i="13"/>
  <c r="O10" i="13"/>
  <c r="T9" i="13"/>
  <c r="S9" i="13"/>
  <c r="P9" i="13"/>
  <c r="O9" i="13"/>
  <c r="T8" i="13"/>
  <c r="S8" i="13"/>
  <c r="P8" i="13"/>
  <c r="O8" i="13"/>
  <c r="T7" i="13"/>
  <c r="S7" i="13"/>
  <c r="P7" i="13"/>
  <c r="O7" i="13"/>
  <c r="T6" i="13"/>
  <c r="S6" i="13"/>
  <c r="P6" i="13"/>
  <c r="O6" i="13"/>
  <c r="T5" i="13"/>
  <c r="S5" i="13"/>
  <c r="P5" i="13"/>
  <c r="O5" i="13"/>
  <c r="T4" i="13"/>
  <c r="S4" i="13"/>
  <c r="P4" i="13"/>
  <c r="O4" i="13"/>
  <c r="T3" i="13"/>
  <c r="S3" i="13"/>
  <c r="P3" i="13"/>
  <c r="O3" i="13"/>
  <c r="J32" i="13"/>
  <c r="I32" i="13"/>
  <c r="F32" i="13"/>
  <c r="E32" i="13"/>
  <c r="J31" i="13"/>
  <c r="I31" i="13"/>
  <c r="F31" i="13"/>
  <c r="E31" i="13"/>
  <c r="J30" i="13"/>
  <c r="I30" i="13"/>
  <c r="F30" i="13"/>
  <c r="E30" i="13"/>
  <c r="J29" i="13"/>
  <c r="I29" i="13"/>
  <c r="F29" i="13"/>
  <c r="E29" i="13"/>
  <c r="J28" i="13"/>
  <c r="I28" i="13"/>
  <c r="F28" i="13"/>
  <c r="E28" i="13"/>
  <c r="J27" i="13"/>
  <c r="I27" i="13"/>
  <c r="F27" i="13"/>
  <c r="E27" i="13"/>
  <c r="J26" i="13"/>
  <c r="I26" i="13"/>
  <c r="F26" i="13"/>
  <c r="E26" i="13"/>
  <c r="J25" i="13"/>
  <c r="I25" i="13"/>
  <c r="F25" i="13"/>
  <c r="E25" i="13"/>
  <c r="J24" i="13"/>
  <c r="I24" i="13"/>
  <c r="F24" i="13"/>
  <c r="E24" i="13"/>
  <c r="J23" i="13"/>
  <c r="I23" i="13"/>
  <c r="F23" i="13"/>
  <c r="E23" i="13"/>
  <c r="J22" i="13"/>
  <c r="I22" i="13"/>
  <c r="F22" i="13"/>
  <c r="E22" i="13"/>
  <c r="J21" i="13"/>
  <c r="I21" i="13"/>
  <c r="F21" i="13"/>
  <c r="E21" i="13"/>
  <c r="J20" i="13"/>
  <c r="I20" i="13"/>
  <c r="F20" i="13"/>
  <c r="E20" i="13"/>
  <c r="J19" i="13"/>
  <c r="I19" i="13"/>
  <c r="F19" i="13"/>
  <c r="E19" i="13"/>
  <c r="J18" i="13"/>
  <c r="I18" i="13"/>
  <c r="F18" i="13"/>
  <c r="E18" i="13"/>
  <c r="J17" i="13"/>
  <c r="I17" i="13"/>
  <c r="F17" i="13"/>
  <c r="E17" i="13"/>
  <c r="J16" i="13"/>
  <c r="I16" i="13"/>
  <c r="F16" i="13"/>
  <c r="E16" i="13"/>
  <c r="J15" i="13"/>
  <c r="I15" i="13"/>
  <c r="F15" i="13"/>
  <c r="E15" i="13"/>
  <c r="J14" i="13"/>
  <c r="I14" i="13"/>
  <c r="F14" i="13"/>
  <c r="E14" i="13"/>
  <c r="J13" i="13"/>
  <c r="I13" i="13"/>
  <c r="F13" i="13"/>
  <c r="E13" i="13"/>
  <c r="J12" i="13"/>
  <c r="I12" i="13"/>
  <c r="F12" i="13"/>
  <c r="E12" i="13"/>
  <c r="J11" i="13"/>
  <c r="I11" i="13"/>
  <c r="F11" i="13"/>
  <c r="E11" i="13"/>
  <c r="J10" i="13"/>
  <c r="I10" i="13"/>
  <c r="F10" i="13"/>
  <c r="E10" i="13"/>
  <c r="J9" i="13"/>
  <c r="I9" i="13"/>
  <c r="F9" i="13"/>
  <c r="E9" i="13"/>
  <c r="J8" i="13"/>
  <c r="I8" i="13"/>
  <c r="F8" i="13"/>
  <c r="E8" i="13"/>
  <c r="J7" i="13"/>
  <c r="I7" i="13"/>
  <c r="F7" i="13"/>
  <c r="E7" i="13"/>
  <c r="J6" i="13"/>
  <c r="I6" i="13"/>
  <c r="F6" i="13"/>
  <c r="E6" i="13"/>
  <c r="J5" i="13"/>
  <c r="I5" i="13"/>
  <c r="F5" i="13"/>
  <c r="E5" i="13"/>
  <c r="J4" i="13"/>
  <c r="I4" i="13"/>
  <c r="F4" i="13"/>
  <c r="E4" i="13"/>
  <c r="J3" i="13"/>
  <c r="I3" i="13"/>
  <c r="F3" i="13"/>
  <c r="E3" i="13"/>
  <c r="I32" i="10"/>
  <c r="J32" i="10"/>
  <c r="E32" i="10"/>
  <c r="F32" i="10"/>
  <c r="I32" i="8"/>
  <c r="J32" i="8"/>
  <c r="E32" i="8"/>
  <c r="F32" i="8"/>
  <c r="E32" i="11"/>
  <c r="F32" i="11"/>
  <c r="I32" i="11"/>
  <c r="J32" i="11"/>
  <c r="I32" i="12"/>
  <c r="J32" i="12"/>
  <c r="E32" i="12"/>
  <c r="F32" i="12"/>
  <c r="I32" i="9"/>
  <c r="J32" i="9"/>
  <c r="E32" i="9"/>
  <c r="F32" i="9"/>
  <c r="F35" i="9"/>
  <c r="I32" i="6"/>
  <c r="J32" i="6"/>
  <c r="E32" i="6"/>
  <c r="F32" i="6"/>
  <c r="I32" i="4"/>
  <c r="J32" i="4"/>
  <c r="E32" i="4"/>
  <c r="F32" i="4"/>
  <c r="E32" i="1"/>
  <c r="F32" i="1"/>
  <c r="J32" i="1"/>
  <c r="I32" i="1"/>
  <c r="J6" i="12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R35" i="14" l="1"/>
  <c r="D36" i="14"/>
  <c r="H36" i="14"/>
  <c r="J29" i="4"/>
  <c r="J35" i="12"/>
  <c r="F35" i="12"/>
  <c r="J31" i="12"/>
  <c r="I31" i="12"/>
  <c r="F31" i="12"/>
  <c r="E31" i="12"/>
  <c r="J30" i="12"/>
  <c r="I30" i="12"/>
  <c r="F30" i="12"/>
  <c r="E30" i="12"/>
  <c r="J29" i="12"/>
  <c r="I29" i="12"/>
  <c r="F29" i="12"/>
  <c r="E29" i="12"/>
  <c r="J28" i="12"/>
  <c r="I28" i="12"/>
  <c r="F28" i="12"/>
  <c r="E28" i="12"/>
  <c r="J27" i="12"/>
  <c r="I27" i="12"/>
  <c r="F27" i="12"/>
  <c r="E27" i="12"/>
  <c r="J26" i="12"/>
  <c r="I26" i="12"/>
  <c r="F26" i="12"/>
  <c r="E26" i="12"/>
  <c r="J25" i="12"/>
  <c r="I25" i="12"/>
  <c r="F25" i="12"/>
  <c r="E25" i="12"/>
  <c r="J24" i="12"/>
  <c r="I24" i="12"/>
  <c r="F24" i="12"/>
  <c r="E24" i="12"/>
  <c r="J23" i="12"/>
  <c r="I23" i="12"/>
  <c r="F23" i="12"/>
  <c r="E23" i="12"/>
  <c r="J22" i="12"/>
  <c r="I22" i="12"/>
  <c r="F22" i="12"/>
  <c r="E22" i="12"/>
  <c r="J21" i="12"/>
  <c r="I21" i="12"/>
  <c r="F21" i="12"/>
  <c r="E21" i="12"/>
  <c r="J20" i="12"/>
  <c r="I20" i="12"/>
  <c r="F20" i="12"/>
  <c r="E20" i="12"/>
  <c r="J19" i="12"/>
  <c r="I19" i="12"/>
  <c r="F19" i="12"/>
  <c r="E19" i="12"/>
  <c r="J18" i="12"/>
  <c r="I18" i="12"/>
  <c r="F18" i="12"/>
  <c r="E18" i="12"/>
  <c r="J17" i="12"/>
  <c r="I17" i="12"/>
  <c r="F17" i="12"/>
  <c r="E17" i="12"/>
  <c r="J16" i="12"/>
  <c r="I16" i="12"/>
  <c r="F16" i="12"/>
  <c r="E16" i="12"/>
  <c r="J15" i="12"/>
  <c r="I15" i="12"/>
  <c r="F15" i="12"/>
  <c r="E15" i="12"/>
  <c r="J14" i="12"/>
  <c r="I14" i="12"/>
  <c r="F14" i="12"/>
  <c r="E14" i="12"/>
  <c r="J13" i="12"/>
  <c r="I13" i="12"/>
  <c r="F13" i="12"/>
  <c r="E13" i="12"/>
  <c r="J12" i="12"/>
  <c r="I12" i="12"/>
  <c r="F12" i="12"/>
  <c r="E12" i="12"/>
  <c r="J11" i="12"/>
  <c r="I11" i="12"/>
  <c r="F11" i="12"/>
  <c r="E11" i="12"/>
  <c r="J10" i="12"/>
  <c r="I10" i="12"/>
  <c r="F10" i="12"/>
  <c r="E10" i="12"/>
  <c r="J9" i="12"/>
  <c r="I9" i="12"/>
  <c r="F9" i="12"/>
  <c r="E9" i="12"/>
  <c r="J8" i="12"/>
  <c r="I8" i="12"/>
  <c r="F8" i="12"/>
  <c r="E8" i="12"/>
  <c r="J7" i="12"/>
  <c r="I7" i="12"/>
  <c r="F7" i="12"/>
  <c r="E7" i="12"/>
  <c r="I6" i="12"/>
  <c r="F6" i="12"/>
  <c r="E6" i="12"/>
  <c r="J5" i="12"/>
  <c r="I5" i="12"/>
  <c r="F5" i="12"/>
  <c r="E5" i="12"/>
  <c r="J4" i="12"/>
  <c r="I4" i="12"/>
  <c r="F4" i="12"/>
  <c r="E4" i="12"/>
  <c r="J3" i="12"/>
  <c r="I3" i="12"/>
  <c r="F3" i="12"/>
  <c r="E3" i="12"/>
  <c r="J35" i="11"/>
  <c r="F35" i="11"/>
  <c r="J31" i="11"/>
  <c r="I31" i="11"/>
  <c r="F31" i="11"/>
  <c r="E31" i="11"/>
  <c r="J30" i="11"/>
  <c r="I30" i="11"/>
  <c r="F30" i="11"/>
  <c r="E30" i="11"/>
  <c r="J29" i="11"/>
  <c r="I29" i="11"/>
  <c r="F29" i="11"/>
  <c r="E29" i="11"/>
  <c r="J28" i="11"/>
  <c r="I28" i="11"/>
  <c r="F28" i="11"/>
  <c r="E28" i="11"/>
  <c r="J27" i="11"/>
  <c r="I27" i="11"/>
  <c r="F27" i="11"/>
  <c r="E27" i="11"/>
  <c r="J26" i="11"/>
  <c r="I26" i="11"/>
  <c r="F26" i="11"/>
  <c r="E26" i="11"/>
  <c r="J25" i="11"/>
  <c r="I25" i="11"/>
  <c r="F25" i="11"/>
  <c r="E25" i="11"/>
  <c r="J24" i="11"/>
  <c r="I24" i="11"/>
  <c r="F24" i="11"/>
  <c r="E24" i="11"/>
  <c r="J23" i="11"/>
  <c r="I23" i="11"/>
  <c r="F23" i="11"/>
  <c r="E23" i="11"/>
  <c r="J22" i="11"/>
  <c r="I22" i="11"/>
  <c r="F22" i="11"/>
  <c r="E22" i="11"/>
  <c r="J21" i="11"/>
  <c r="I21" i="11"/>
  <c r="F21" i="11"/>
  <c r="E21" i="11"/>
  <c r="J20" i="11"/>
  <c r="I20" i="11"/>
  <c r="F20" i="11"/>
  <c r="E20" i="11"/>
  <c r="J19" i="11"/>
  <c r="I19" i="11"/>
  <c r="F19" i="11"/>
  <c r="E19" i="11"/>
  <c r="J18" i="11"/>
  <c r="I18" i="11"/>
  <c r="F18" i="11"/>
  <c r="E18" i="11"/>
  <c r="J17" i="11"/>
  <c r="I17" i="11"/>
  <c r="F17" i="11"/>
  <c r="E17" i="11"/>
  <c r="J16" i="11"/>
  <c r="I16" i="11"/>
  <c r="F16" i="11"/>
  <c r="E16" i="11"/>
  <c r="J15" i="11"/>
  <c r="I15" i="11"/>
  <c r="F15" i="11"/>
  <c r="E15" i="11"/>
  <c r="J14" i="11"/>
  <c r="I14" i="11"/>
  <c r="F14" i="11"/>
  <c r="E14" i="11"/>
  <c r="J13" i="11"/>
  <c r="I13" i="11"/>
  <c r="F13" i="11"/>
  <c r="E13" i="11"/>
  <c r="J12" i="11"/>
  <c r="I12" i="11"/>
  <c r="F12" i="11"/>
  <c r="E12" i="11"/>
  <c r="J11" i="11"/>
  <c r="I11" i="11"/>
  <c r="F11" i="11"/>
  <c r="E11" i="11"/>
  <c r="J10" i="11"/>
  <c r="I10" i="11"/>
  <c r="F10" i="11"/>
  <c r="E10" i="11"/>
  <c r="J9" i="11"/>
  <c r="I9" i="11"/>
  <c r="F9" i="11"/>
  <c r="E9" i="11"/>
  <c r="J8" i="11"/>
  <c r="I8" i="11"/>
  <c r="F8" i="11"/>
  <c r="E8" i="11"/>
  <c r="J7" i="11"/>
  <c r="I7" i="11"/>
  <c r="F7" i="11"/>
  <c r="E7" i="11"/>
  <c r="J6" i="11"/>
  <c r="I6" i="11"/>
  <c r="F6" i="11"/>
  <c r="E6" i="11"/>
  <c r="J5" i="11"/>
  <c r="I5" i="11"/>
  <c r="F5" i="11"/>
  <c r="E5" i="11"/>
  <c r="J4" i="11"/>
  <c r="I4" i="11"/>
  <c r="F4" i="11"/>
  <c r="E4" i="11"/>
  <c r="J3" i="11"/>
  <c r="I3" i="11"/>
  <c r="F3" i="11"/>
  <c r="E3" i="11"/>
  <c r="J35" i="10"/>
  <c r="F35" i="10"/>
  <c r="J31" i="10"/>
  <c r="I31" i="10"/>
  <c r="F31" i="10"/>
  <c r="E31" i="10"/>
  <c r="J30" i="10"/>
  <c r="I30" i="10"/>
  <c r="F30" i="10"/>
  <c r="E30" i="10"/>
  <c r="J29" i="10"/>
  <c r="I29" i="10"/>
  <c r="F29" i="10"/>
  <c r="E29" i="10"/>
  <c r="J28" i="10"/>
  <c r="I28" i="10"/>
  <c r="F28" i="10"/>
  <c r="E28" i="10"/>
  <c r="J27" i="10"/>
  <c r="I27" i="10"/>
  <c r="F27" i="10"/>
  <c r="E27" i="10"/>
  <c r="J26" i="10"/>
  <c r="I26" i="10"/>
  <c r="F26" i="10"/>
  <c r="E26" i="10"/>
  <c r="J25" i="10"/>
  <c r="I25" i="10"/>
  <c r="F25" i="10"/>
  <c r="E25" i="10"/>
  <c r="J24" i="10"/>
  <c r="I24" i="10"/>
  <c r="F24" i="10"/>
  <c r="E24" i="10"/>
  <c r="J23" i="10"/>
  <c r="I23" i="10"/>
  <c r="F23" i="10"/>
  <c r="E23" i="10"/>
  <c r="J22" i="10"/>
  <c r="I22" i="10"/>
  <c r="F22" i="10"/>
  <c r="E22" i="10"/>
  <c r="J21" i="10"/>
  <c r="I21" i="10"/>
  <c r="F21" i="10"/>
  <c r="E21" i="10"/>
  <c r="J20" i="10"/>
  <c r="I20" i="10"/>
  <c r="F20" i="10"/>
  <c r="E20" i="10"/>
  <c r="J19" i="10"/>
  <c r="I19" i="10"/>
  <c r="F19" i="10"/>
  <c r="E19" i="10"/>
  <c r="J18" i="10"/>
  <c r="I18" i="10"/>
  <c r="F18" i="10"/>
  <c r="E18" i="10"/>
  <c r="J17" i="10"/>
  <c r="I17" i="10"/>
  <c r="F17" i="10"/>
  <c r="E17" i="10"/>
  <c r="J16" i="10"/>
  <c r="I16" i="10"/>
  <c r="F16" i="10"/>
  <c r="E16" i="10"/>
  <c r="J15" i="10"/>
  <c r="I15" i="10"/>
  <c r="F15" i="10"/>
  <c r="E15" i="10"/>
  <c r="J14" i="10"/>
  <c r="I14" i="10"/>
  <c r="F14" i="10"/>
  <c r="E14" i="10"/>
  <c r="J13" i="10"/>
  <c r="I13" i="10"/>
  <c r="F13" i="10"/>
  <c r="E13" i="10"/>
  <c r="J12" i="10"/>
  <c r="I12" i="10"/>
  <c r="F12" i="10"/>
  <c r="E12" i="10"/>
  <c r="J11" i="10"/>
  <c r="I11" i="10"/>
  <c r="F11" i="10"/>
  <c r="E11" i="10"/>
  <c r="J10" i="10"/>
  <c r="I10" i="10"/>
  <c r="F10" i="10"/>
  <c r="E10" i="10"/>
  <c r="J9" i="10"/>
  <c r="I9" i="10"/>
  <c r="F9" i="10"/>
  <c r="E9" i="10"/>
  <c r="J8" i="10"/>
  <c r="I8" i="10"/>
  <c r="F8" i="10"/>
  <c r="E8" i="10"/>
  <c r="J7" i="10"/>
  <c r="I7" i="10"/>
  <c r="F7" i="10"/>
  <c r="E7" i="10"/>
  <c r="J6" i="10"/>
  <c r="I6" i="10"/>
  <c r="F6" i="10"/>
  <c r="E6" i="10"/>
  <c r="J5" i="10"/>
  <c r="I5" i="10"/>
  <c r="F5" i="10"/>
  <c r="E5" i="10"/>
  <c r="J4" i="10"/>
  <c r="I4" i="10"/>
  <c r="F4" i="10"/>
  <c r="E4" i="10"/>
  <c r="J3" i="10"/>
  <c r="I3" i="10"/>
  <c r="F3" i="10"/>
  <c r="E3" i="10"/>
  <c r="J35" i="9"/>
  <c r="F27" i="9"/>
  <c r="J31" i="9"/>
  <c r="I31" i="9"/>
  <c r="F31" i="9"/>
  <c r="J30" i="9"/>
  <c r="I30" i="9"/>
  <c r="F30" i="9"/>
  <c r="J29" i="9"/>
  <c r="I29" i="9"/>
  <c r="F29" i="9"/>
  <c r="J28" i="9"/>
  <c r="I28" i="9"/>
  <c r="F28" i="9"/>
  <c r="J27" i="9"/>
  <c r="I27" i="9"/>
  <c r="J26" i="9"/>
  <c r="I26" i="9"/>
  <c r="F26" i="9"/>
  <c r="J25" i="9"/>
  <c r="I25" i="9"/>
  <c r="F25" i="9"/>
  <c r="J24" i="9"/>
  <c r="I24" i="9"/>
  <c r="F24" i="9"/>
  <c r="J23" i="9"/>
  <c r="I23" i="9"/>
  <c r="F23" i="9"/>
  <c r="J22" i="9"/>
  <c r="I22" i="9"/>
  <c r="F22" i="9"/>
  <c r="J21" i="9"/>
  <c r="I21" i="9"/>
  <c r="F21" i="9"/>
  <c r="J20" i="9"/>
  <c r="I20" i="9"/>
  <c r="F20" i="9"/>
  <c r="J19" i="9"/>
  <c r="I19" i="9"/>
  <c r="F19" i="9"/>
  <c r="J18" i="9"/>
  <c r="I18" i="9"/>
  <c r="F18" i="9"/>
  <c r="J17" i="9"/>
  <c r="I17" i="9"/>
  <c r="F17" i="9"/>
  <c r="J16" i="9"/>
  <c r="I16" i="9"/>
  <c r="F16" i="9"/>
  <c r="J15" i="9"/>
  <c r="I15" i="9"/>
  <c r="F15" i="9"/>
  <c r="J14" i="9"/>
  <c r="I14" i="9"/>
  <c r="F14" i="9"/>
  <c r="J13" i="9"/>
  <c r="I13" i="9"/>
  <c r="F13" i="9"/>
  <c r="J12" i="9"/>
  <c r="I12" i="9"/>
  <c r="F12" i="9"/>
  <c r="J11" i="9"/>
  <c r="I11" i="9"/>
  <c r="F11" i="9"/>
  <c r="J10" i="9"/>
  <c r="I10" i="9"/>
  <c r="F10" i="9"/>
  <c r="J9" i="9"/>
  <c r="I9" i="9"/>
  <c r="F9" i="9"/>
  <c r="J8" i="9"/>
  <c r="I8" i="9"/>
  <c r="F8" i="9"/>
  <c r="J7" i="9"/>
  <c r="I7" i="9"/>
  <c r="F7" i="9"/>
  <c r="J6" i="9"/>
  <c r="I6" i="9"/>
  <c r="F6" i="9"/>
  <c r="J5" i="9"/>
  <c r="I5" i="9"/>
  <c r="F5" i="9"/>
  <c r="J4" i="9"/>
  <c r="I4" i="9"/>
  <c r="F4" i="9"/>
  <c r="J3" i="9"/>
  <c r="I3" i="9"/>
  <c r="F3" i="9"/>
  <c r="J34" i="12" l="1"/>
  <c r="J36" i="12" s="1"/>
  <c r="J34" i="9"/>
  <c r="J36" i="9" s="1"/>
  <c r="F34" i="12"/>
  <c r="F36" i="12" s="1"/>
  <c r="F34" i="11"/>
  <c r="F36" i="11" s="1"/>
  <c r="J34" i="11"/>
  <c r="J36" i="11" s="1"/>
  <c r="J34" i="10"/>
  <c r="J36" i="10" s="1"/>
  <c r="F34" i="10"/>
  <c r="F36" i="10" s="1"/>
  <c r="F34" i="9"/>
  <c r="F36" i="9" s="1"/>
  <c r="J35" i="8"/>
  <c r="F35" i="8"/>
  <c r="J31" i="8"/>
  <c r="I31" i="8"/>
  <c r="F31" i="8"/>
  <c r="E31" i="8"/>
  <c r="J30" i="8"/>
  <c r="I30" i="8"/>
  <c r="F30" i="8"/>
  <c r="E30" i="8"/>
  <c r="J29" i="8"/>
  <c r="I29" i="8"/>
  <c r="F29" i="8"/>
  <c r="E29" i="8"/>
  <c r="J28" i="8"/>
  <c r="I28" i="8"/>
  <c r="F28" i="8"/>
  <c r="E28" i="8"/>
  <c r="J27" i="8"/>
  <c r="I27" i="8"/>
  <c r="F27" i="8"/>
  <c r="E27" i="8"/>
  <c r="J26" i="8"/>
  <c r="I26" i="8"/>
  <c r="F26" i="8"/>
  <c r="E26" i="8"/>
  <c r="J25" i="8"/>
  <c r="I25" i="8"/>
  <c r="F25" i="8"/>
  <c r="E25" i="8"/>
  <c r="J24" i="8"/>
  <c r="I24" i="8"/>
  <c r="F24" i="8"/>
  <c r="E24" i="8"/>
  <c r="J23" i="8"/>
  <c r="I23" i="8"/>
  <c r="F23" i="8"/>
  <c r="E23" i="8"/>
  <c r="J22" i="8"/>
  <c r="I22" i="8"/>
  <c r="F22" i="8"/>
  <c r="E22" i="8"/>
  <c r="J21" i="8"/>
  <c r="I21" i="8"/>
  <c r="F21" i="8"/>
  <c r="E21" i="8"/>
  <c r="J20" i="8"/>
  <c r="I20" i="8"/>
  <c r="F20" i="8"/>
  <c r="E20" i="8"/>
  <c r="J19" i="8"/>
  <c r="I19" i="8"/>
  <c r="F19" i="8"/>
  <c r="E19" i="8"/>
  <c r="J18" i="8"/>
  <c r="I18" i="8"/>
  <c r="F18" i="8"/>
  <c r="E18" i="8"/>
  <c r="J17" i="8"/>
  <c r="I17" i="8"/>
  <c r="F17" i="8"/>
  <c r="E17" i="8"/>
  <c r="J16" i="8"/>
  <c r="I16" i="8"/>
  <c r="F16" i="8"/>
  <c r="E16" i="8"/>
  <c r="J15" i="8"/>
  <c r="I15" i="8"/>
  <c r="F15" i="8"/>
  <c r="E15" i="8"/>
  <c r="J14" i="8"/>
  <c r="I14" i="8"/>
  <c r="F14" i="8"/>
  <c r="E14" i="8"/>
  <c r="J13" i="8"/>
  <c r="I13" i="8"/>
  <c r="F13" i="8"/>
  <c r="E13" i="8"/>
  <c r="J12" i="8"/>
  <c r="I12" i="8"/>
  <c r="F12" i="8"/>
  <c r="E12" i="8"/>
  <c r="J11" i="8"/>
  <c r="I11" i="8"/>
  <c r="F11" i="8"/>
  <c r="E11" i="8"/>
  <c r="J10" i="8"/>
  <c r="I10" i="8"/>
  <c r="F10" i="8"/>
  <c r="E10" i="8"/>
  <c r="J9" i="8"/>
  <c r="I9" i="8"/>
  <c r="F9" i="8"/>
  <c r="E9" i="8"/>
  <c r="J8" i="8"/>
  <c r="I8" i="8"/>
  <c r="F8" i="8"/>
  <c r="E8" i="8"/>
  <c r="J7" i="8"/>
  <c r="I7" i="8"/>
  <c r="F7" i="8"/>
  <c r="E7" i="8"/>
  <c r="J6" i="8"/>
  <c r="I6" i="8"/>
  <c r="F6" i="8"/>
  <c r="E6" i="8"/>
  <c r="J5" i="8"/>
  <c r="I5" i="8"/>
  <c r="F5" i="8"/>
  <c r="E5" i="8"/>
  <c r="J4" i="8"/>
  <c r="I4" i="8"/>
  <c r="F4" i="8"/>
  <c r="E4" i="8"/>
  <c r="J3" i="8"/>
  <c r="I3" i="8"/>
  <c r="F3" i="8"/>
  <c r="E3" i="8"/>
  <c r="J35" i="6"/>
  <c r="F35" i="6"/>
  <c r="J31" i="6"/>
  <c r="I31" i="6"/>
  <c r="F31" i="6"/>
  <c r="E31" i="6"/>
  <c r="J30" i="6"/>
  <c r="I30" i="6"/>
  <c r="F30" i="6"/>
  <c r="E30" i="6"/>
  <c r="J29" i="6"/>
  <c r="I29" i="6"/>
  <c r="F29" i="6"/>
  <c r="E29" i="6"/>
  <c r="J28" i="6"/>
  <c r="I28" i="6"/>
  <c r="F28" i="6"/>
  <c r="E28" i="6"/>
  <c r="J27" i="6"/>
  <c r="I27" i="6"/>
  <c r="F27" i="6"/>
  <c r="E27" i="6"/>
  <c r="J26" i="6"/>
  <c r="I26" i="6"/>
  <c r="F26" i="6"/>
  <c r="E26" i="6"/>
  <c r="J25" i="6"/>
  <c r="I25" i="6"/>
  <c r="F25" i="6"/>
  <c r="E25" i="6"/>
  <c r="J24" i="6"/>
  <c r="I24" i="6"/>
  <c r="F24" i="6"/>
  <c r="E24" i="6"/>
  <c r="J23" i="6"/>
  <c r="I23" i="6"/>
  <c r="F23" i="6"/>
  <c r="E23" i="6"/>
  <c r="J22" i="6"/>
  <c r="I22" i="6"/>
  <c r="F22" i="6"/>
  <c r="E22" i="6"/>
  <c r="J21" i="6"/>
  <c r="I21" i="6"/>
  <c r="F21" i="6"/>
  <c r="E21" i="6"/>
  <c r="J20" i="6"/>
  <c r="I20" i="6"/>
  <c r="F20" i="6"/>
  <c r="E20" i="6"/>
  <c r="J19" i="6"/>
  <c r="I19" i="6"/>
  <c r="F19" i="6"/>
  <c r="E19" i="6"/>
  <c r="J18" i="6"/>
  <c r="I18" i="6"/>
  <c r="F18" i="6"/>
  <c r="E18" i="6"/>
  <c r="J17" i="6"/>
  <c r="I17" i="6"/>
  <c r="F17" i="6"/>
  <c r="E17" i="6"/>
  <c r="J16" i="6"/>
  <c r="I16" i="6"/>
  <c r="F16" i="6"/>
  <c r="E16" i="6"/>
  <c r="J15" i="6"/>
  <c r="I15" i="6"/>
  <c r="F15" i="6"/>
  <c r="E15" i="6"/>
  <c r="J14" i="6"/>
  <c r="I14" i="6"/>
  <c r="F14" i="6"/>
  <c r="E14" i="6"/>
  <c r="J13" i="6"/>
  <c r="I13" i="6"/>
  <c r="F13" i="6"/>
  <c r="E13" i="6"/>
  <c r="J12" i="6"/>
  <c r="I12" i="6"/>
  <c r="F12" i="6"/>
  <c r="E12" i="6"/>
  <c r="J11" i="6"/>
  <c r="I11" i="6"/>
  <c r="F11" i="6"/>
  <c r="E11" i="6"/>
  <c r="J10" i="6"/>
  <c r="I10" i="6"/>
  <c r="F10" i="6"/>
  <c r="E10" i="6"/>
  <c r="J9" i="6"/>
  <c r="I9" i="6"/>
  <c r="F9" i="6"/>
  <c r="E9" i="6"/>
  <c r="J8" i="6"/>
  <c r="I8" i="6"/>
  <c r="F8" i="6"/>
  <c r="E8" i="6"/>
  <c r="J7" i="6"/>
  <c r="I7" i="6"/>
  <c r="F7" i="6"/>
  <c r="E7" i="6"/>
  <c r="J6" i="6"/>
  <c r="I6" i="6"/>
  <c r="F6" i="6"/>
  <c r="E6" i="6"/>
  <c r="J5" i="6"/>
  <c r="I5" i="6"/>
  <c r="F5" i="6"/>
  <c r="E5" i="6"/>
  <c r="J4" i="6"/>
  <c r="I4" i="6"/>
  <c r="F4" i="6"/>
  <c r="E4" i="6"/>
  <c r="J3" i="6"/>
  <c r="I3" i="6"/>
  <c r="F3" i="6"/>
  <c r="E3" i="6"/>
  <c r="J35" i="4"/>
  <c r="F35" i="4"/>
  <c r="J31" i="4"/>
  <c r="I31" i="4"/>
  <c r="F31" i="4"/>
  <c r="E31" i="4"/>
  <c r="J30" i="4"/>
  <c r="I30" i="4"/>
  <c r="F30" i="4"/>
  <c r="E30" i="4"/>
  <c r="I29" i="4"/>
  <c r="F29" i="4"/>
  <c r="E29" i="4"/>
  <c r="J28" i="4"/>
  <c r="I28" i="4"/>
  <c r="F28" i="4"/>
  <c r="E28" i="4"/>
  <c r="J27" i="4"/>
  <c r="I27" i="4"/>
  <c r="F27" i="4"/>
  <c r="E27" i="4"/>
  <c r="J26" i="4"/>
  <c r="I26" i="4"/>
  <c r="F26" i="4"/>
  <c r="E26" i="4"/>
  <c r="J25" i="4"/>
  <c r="I25" i="4"/>
  <c r="F25" i="4"/>
  <c r="E25" i="4"/>
  <c r="J24" i="4"/>
  <c r="I24" i="4"/>
  <c r="F24" i="4"/>
  <c r="E24" i="4"/>
  <c r="J23" i="4"/>
  <c r="I23" i="4"/>
  <c r="F23" i="4"/>
  <c r="E23" i="4"/>
  <c r="J22" i="4"/>
  <c r="I22" i="4"/>
  <c r="F22" i="4"/>
  <c r="E22" i="4"/>
  <c r="J21" i="4"/>
  <c r="I21" i="4"/>
  <c r="F21" i="4"/>
  <c r="E21" i="4"/>
  <c r="J20" i="4"/>
  <c r="I20" i="4"/>
  <c r="F20" i="4"/>
  <c r="E20" i="4"/>
  <c r="J19" i="4"/>
  <c r="I19" i="4"/>
  <c r="F19" i="4"/>
  <c r="E19" i="4"/>
  <c r="J18" i="4"/>
  <c r="I18" i="4"/>
  <c r="F18" i="4"/>
  <c r="E18" i="4"/>
  <c r="J17" i="4"/>
  <c r="I17" i="4"/>
  <c r="F17" i="4"/>
  <c r="E17" i="4"/>
  <c r="J16" i="4"/>
  <c r="I16" i="4"/>
  <c r="F16" i="4"/>
  <c r="E16" i="4"/>
  <c r="J15" i="4"/>
  <c r="I15" i="4"/>
  <c r="F15" i="4"/>
  <c r="E15" i="4"/>
  <c r="J14" i="4"/>
  <c r="I14" i="4"/>
  <c r="F14" i="4"/>
  <c r="E14" i="4"/>
  <c r="J13" i="4"/>
  <c r="I13" i="4"/>
  <c r="F13" i="4"/>
  <c r="E13" i="4"/>
  <c r="J12" i="4"/>
  <c r="I12" i="4"/>
  <c r="F12" i="4"/>
  <c r="E12" i="4"/>
  <c r="J11" i="4"/>
  <c r="I11" i="4"/>
  <c r="F11" i="4"/>
  <c r="E11" i="4"/>
  <c r="J10" i="4"/>
  <c r="I10" i="4"/>
  <c r="F10" i="4"/>
  <c r="E10" i="4"/>
  <c r="J9" i="4"/>
  <c r="I9" i="4"/>
  <c r="F9" i="4"/>
  <c r="E9" i="4"/>
  <c r="J8" i="4"/>
  <c r="I8" i="4"/>
  <c r="F8" i="4"/>
  <c r="E8" i="4"/>
  <c r="J7" i="4"/>
  <c r="I7" i="4"/>
  <c r="F7" i="4"/>
  <c r="E7" i="4"/>
  <c r="J6" i="4"/>
  <c r="I6" i="4"/>
  <c r="F6" i="4"/>
  <c r="E6" i="4"/>
  <c r="J5" i="4"/>
  <c r="I5" i="4"/>
  <c r="F5" i="4"/>
  <c r="E5" i="4"/>
  <c r="J4" i="4"/>
  <c r="I4" i="4"/>
  <c r="F4" i="4"/>
  <c r="E4" i="4"/>
  <c r="J3" i="4"/>
  <c r="I3" i="4"/>
  <c r="F3" i="4"/>
  <c r="E3" i="4"/>
  <c r="F35" i="1"/>
  <c r="J35" i="1"/>
  <c r="I4" i="1"/>
  <c r="E5" i="1"/>
  <c r="E6" i="1"/>
  <c r="I7" i="1"/>
  <c r="E8" i="1"/>
  <c r="E9" i="1"/>
  <c r="J10" i="1"/>
  <c r="J11" i="1"/>
  <c r="I12" i="1"/>
  <c r="E13" i="1"/>
  <c r="E14" i="1"/>
  <c r="I15" i="1"/>
  <c r="E16" i="1"/>
  <c r="E17" i="1"/>
  <c r="J18" i="1"/>
  <c r="J19" i="1"/>
  <c r="I20" i="1"/>
  <c r="E21" i="1"/>
  <c r="E22" i="1"/>
  <c r="I23" i="1"/>
  <c r="E24" i="1"/>
  <c r="E25" i="1"/>
  <c r="J26" i="1"/>
  <c r="J27" i="1"/>
  <c r="I28" i="1"/>
  <c r="E29" i="1"/>
  <c r="E30" i="1"/>
  <c r="I31" i="1"/>
  <c r="E3" i="1"/>
  <c r="F34" i="6" l="1"/>
  <c r="F36" i="6" s="1"/>
  <c r="J34" i="4"/>
  <c r="J36" i="4" s="1"/>
  <c r="J34" i="8"/>
  <c r="J36" i="8" s="1"/>
  <c r="F34" i="8"/>
  <c r="F36" i="8" s="1"/>
  <c r="J34" i="6"/>
  <c r="J36" i="6" s="1"/>
  <c r="F34" i="4"/>
  <c r="F36" i="4" s="1"/>
  <c r="E4" i="1"/>
  <c r="F29" i="1"/>
  <c r="F13" i="1"/>
  <c r="I30" i="1"/>
  <c r="F28" i="1"/>
  <c r="F12" i="1"/>
  <c r="I27" i="1"/>
  <c r="F27" i="1"/>
  <c r="F11" i="1"/>
  <c r="E31" i="1"/>
  <c r="I26" i="1"/>
  <c r="F23" i="1"/>
  <c r="F7" i="1"/>
  <c r="E28" i="1"/>
  <c r="I14" i="1"/>
  <c r="F21" i="1"/>
  <c r="F5" i="1"/>
  <c r="E20" i="1"/>
  <c r="I6" i="1"/>
  <c r="F20" i="1"/>
  <c r="F4" i="1"/>
  <c r="E15" i="1"/>
  <c r="J3" i="1"/>
  <c r="F19" i="1"/>
  <c r="E12" i="1"/>
  <c r="F31" i="1"/>
  <c r="F15" i="1"/>
  <c r="E27" i="1"/>
  <c r="E11" i="1"/>
  <c r="I22" i="1"/>
  <c r="F3" i="1"/>
  <c r="F26" i="1"/>
  <c r="F18" i="1"/>
  <c r="F10" i="1"/>
  <c r="J24" i="1"/>
  <c r="J16" i="1"/>
  <c r="J8" i="1"/>
  <c r="E26" i="1"/>
  <c r="E10" i="1"/>
  <c r="I19" i="1"/>
  <c r="F25" i="1"/>
  <c r="F17" i="1"/>
  <c r="F9" i="1"/>
  <c r="J31" i="1"/>
  <c r="J23" i="1"/>
  <c r="J15" i="1"/>
  <c r="J7" i="1"/>
  <c r="J9" i="1"/>
  <c r="E23" i="1"/>
  <c r="E7" i="1"/>
  <c r="I18" i="1"/>
  <c r="F24" i="1"/>
  <c r="F16" i="1"/>
  <c r="F8" i="1"/>
  <c r="J30" i="1"/>
  <c r="J22" i="1"/>
  <c r="J14" i="1"/>
  <c r="J6" i="1"/>
  <c r="J25" i="1"/>
  <c r="J29" i="1"/>
  <c r="J21" i="1"/>
  <c r="J13" i="1"/>
  <c r="J5" i="1"/>
  <c r="E19" i="1"/>
  <c r="I3" i="1"/>
  <c r="I11" i="1"/>
  <c r="F30" i="1"/>
  <c r="F22" i="1"/>
  <c r="F14" i="1"/>
  <c r="F6" i="1"/>
  <c r="J28" i="1"/>
  <c r="J20" i="1"/>
  <c r="J12" i="1"/>
  <c r="J4" i="1"/>
  <c r="J17" i="1"/>
  <c r="E18" i="1"/>
  <c r="I10" i="1"/>
  <c r="I25" i="1"/>
  <c r="I17" i="1"/>
  <c r="I9" i="1"/>
  <c r="I24" i="1"/>
  <c r="I16" i="1"/>
  <c r="I8" i="1"/>
  <c r="I29" i="1"/>
  <c r="I21" i="1"/>
  <c r="I13" i="1"/>
  <c r="I5" i="1"/>
  <c r="J34" i="1" l="1"/>
  <c r="J36" i="1" s="1"/>
  <c r="F34" i="1"/>
  <c r="F36" i="1" s="1"/>
</calcChain>
</file>

<file path=xl/sharedStrings.xml><?xml version="1.0" encoding="utf-8"?>
<sst xmlns="http://schemas.openxmlformats.org/spreadsheetml/2006/main" count="248" uniqueCount="27">
  <si>
    <t>Data</t>
  </si>
  <si>
    <t>n</t>
  </si>
  <si>
    <t>Consumo médio de CPU Real</t>
  </si>
  <si>
    <t>GM(1,1)</t>
  </si>
  <si>
    <t>MAPE</t>
  </si>
  <si>
    <t>PowerBI</t>
  </si>
  <si>
    <t>Consumo Máximo de CPU Real</t>
  </si>
  <si>
    <t>Consumo Minimo de CPU Real</t>
  </si>
  <si>
    <t>Máxima escrita em disco (GB)  Real</t>
  </si>
  <si>
    <t>Entrada de rede (MB)  Real</t>
  </si>
  <si>
    <t>Minima escrita em disco (MB)  Real</t>
  </si>
  <si>
    <t>Media escrita em disco (MB)  Real</t>
  </si>
  <si>
    <t>Saida de rede (MB)  Real</t>
  </si>
  <si>
    <t>Real</t>
  </si>
  <si>
    <t>Previsão GM</t>
  </si>
  <si>
    <t>PE GM</t>
  </si>
  <si>
    <t>ABS GM</t>
  </si>
  <si>
    <t>Previsão BI</t>
  </si>
  <si>
    <t>PE BI</t>
  </si>
  <si>
    <t>ABS BI</t>
  </si>
  <si>
    <t xml:space="preserve">Média </t>
  </si>
  <si>
    <t xml:space="preserve">media </t>
  </si>
  <si>
    <t>Mediana</t>
  </si>
  <si>
    <t>mediana</t>
  </si>
  <si>
    <t>Desvio P.</t>
  </si>
  <si>
    <t>desvio</t>
  </si>
  <si>
    <t>∑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</si>
</sst>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6">
    <xf numFmtId="0" fontId="0" fillId="0" borderId="0" xfId="0"/>
    <xf numFmtId="2" fontId="0" fillId="0" borderId="0" xfId="0" applyNumberFormat="1"/>
    <xf numFmtId="9" fontId="0" fillId="0" borderId="0" xfId="1" applyFont="1"/>
    <xf numFmtId="0" fontId="1" fillId="2" borderId="0" xfId="2"/>
    <xf numFmtId="14" fontId="1" fillId="2" borderId="0" xfId="2" applyNumberFormat="1"/>
    <xf numFmtId="2" fontId="1" fillId="2" borderId="0" xfId="2" applyNumberFormat="1"/>
    <xf numFmtId="2" fontId="1" fillId="2" borderId="0" xfId="2" quotePrefix="1" applyNumberFormat="1"/>
    <xf numFmtId="1" fontId="1" fillId="2" borderId="0" xfId="2" applyNumberFormat="1"/>
    <xf numFmtId="0" fontId="3" fillId="2" borderId="0" xfId="2" applyFont="1" applyAlignment="1">
      <alignment wrapText="1"/>
    </xf>
    <xf numFmtId="0" fontId="3" fillId="2" borderId="0" xfId="2" applyFont="1"/>
    <xf numFmtId="0" fontId="2" fillId="2" borderId="1" xfId="2" applyFont="1" applyBorder="1" applyAlignment="1">
      <alignment wrapText="1"/>
    </xf>
    <xf numFmtId="0" fontId="3" fillId="2" borderId="1" xfId="2" applyFont="1" applyBorder="1" applyAlignment="1">
      <alignment wrapText="1"/>
    </xf>
    <xf numFmtId="0" fontId="3" fillId="2" borderId="1" xfId="2" applyFont="1" applyBorder="1"/>
    <xf numFmtId="14" fontId="4" fillId="3" borderId="0" xfId="2" applyNumberFormat="1" applyFont="1" applyFill="1"/>
    <xf numFmtId="2" fontId="4" fillId="3" borderId="0" xfId="2" applyNumberFormat="1" applyFont="1" applyFill="1"/>
    <xf numFmtId="2" fontId="4" fillId="3" borderId="0" xfId="2" quotePrefix="1" applyNumberFormat="1" applyFont="1" applyFill="1"/>
    <xf numFmtId="9" fontId="4" fillId="3" borderId="0" xfId="2" applyNumberFormat="1" applyFont="1" applyFill="1"/>
    <xf numFmtId="0" fontId="4" fillId="3" borderId="0" xfId="2" applyFont="1" applyFill="1"/>
    <xf numFmtId="1" fontId="4" fillId="3" borderId="0" xfId="2" applyNumberFormat="1" applyFont="1" applyFill="1"/>
    <xf numFmtId="0" fontId="4" fillId="3" borderId="0" xfId="0" applyFont="1" applyFill="1"/>
    <xf numFmtId="2" fontId="4" fillId="3" borderId="0" xfId="0" applyNumberFormat="1" applyFont="1" applyFill="1"/>
    <xf numFmtId="1" fontId="4" fillId="3" borderId="0" xfId="0" applyNumberFormat="1" applyFont="1" applyFill="1"/>
    <xf numFmtId="0" fontId="5" fillId="3" borderId="0" xfId="2" applyFont="1" applyFill="1" applyAlignment="1">
      <alignment wrapText="1"/>
    </xf>
    <xf numFmtId="0" fontId="5" fillId="3" borderId="1" xfId="2" applyFont="1" applyFill="1" applyBorder="1" applyAlignment="1">
      <alignment wrapText="1"/>
    </xf>
    <xf numFmtId="0" fontId="5" fillId="3" borderId="1" xfId="2" applyFont="1" applyFill="1" applyBorder="1"/>
    <xf numFmtId="0" fontId="5" fillId="3" borderId="0" xfId="2" applyFont="1" applyFill="1"/>
  </cellXfs>
  <cellStyles count="3">
    <cellStyle name="60% - Ênfase3" xfId="2" builtinId="40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CPU_Media!$B$3:$B$32</c:f>
              <c:numCache>
                <c:formatCode>0.00</c:formatCode>
                <c:ptCount val="30"/>
                <c:pt idx="0">
                  <c:v>0.59069604799999997</c:v>
                </c:pt>
                <c:pt idx="1">
                  <c:v>0.61320503800000004</c:v>
                </c:pt>
                <c:pt idx="2">
                  <c:v>0.60069804100000002</c:v>
                </c:pt>
                <c:pt idx="3">
                  <c:v>0.606495801</c:v>
                </c:pt>
                <c:pt idx="4">
                  <c:v>0.61614765599999999</c:v>
                </c:pt>
                <c:pt idx="5">
                  <c:v>0.60558062300000004</c:v>
                </c:pt>
                <c:pt idx="6">
                  <c:v>0.61089685299999996</c:v>
                </c:pt>
                <c:pt idx="7">
                  <c:v>0.59558957300000004</c:v>
                </c:pt>
                <c:pt idx="8">
                  <c:v>0.58533228400000004</c:v>
                </c:pt>
                <c:pt idx="9">
                  <c:v>0.58533764899999996</c:v>
                </c:pt>
                <c:pt idx="10">
                  <c:v>0.59560027999999998</c:v>
                </c:pt>
                <c:pt idx="11">
                  <c:v>0.59090654499999995</c:v>
                </c:pt>
                <c:pt idx="12">
                  <c:v>0.59314555599999996</c:v>
                </c:pt>
                <c:pt idx="13">
                  <c:v>0.59672787699999996</c:v>
                </c:pt>
                <c:pt idx="14">
                  <c:v>0.59782456100000003</c:v>
                </c:pt>
                <c:pt idx="15">
                  <c:v>0.59758572399999998</c:v>
                </c:pt>
                <c:pt idx="16">
                  <c:v>0.60472356699999996</c:v>
                </c:pt>
                <c:pt idx="17">
                  <c:v>0.61668883399999996</c:v>
                </c:pt>
                <c:pt idx="18">
                  <c:v>0.60666140899999998</c:v>
                </c:pt>
                <c:pt idx="19">
                  <c:v>0.59722689100000004</c:v>
                </c:pt>
                <c:pt idx="20">
                  <c:v>0.61195522899999999</c:v>
                </c:pt>
                <c:pt idx="21">
                  <c:v>0.594954498</c:v>
                </c:pt>
                <c:pt idx="22">
                  <c:v>0.519162295</c:v>
                </c:pt>
                <c:pt idx="23">
                  <c:v>0.41335261099999998</c:v>
                </c:pt>
                <c:pt idx="24">
                  <c:v>0.42012596200000002</c:v>
                </c:pt>
                <c:pt idx="25">
                  <c:v>0.41643806900000002</c:v>
                </c:pt>
                <c:pt idx="26">
                  <c:v>0.41748513500000001</c:v>
                </c:pt>
                <c:pt idx="27">
                  <c:v>0.41906260899999997</c:v>
                </c:pt>
                <c:pt idx="28">
                  <c:v>0.42110566799999999</c:v>
                </c:pt>
                <c:pt idx="29">
                  <c:v>0.427320596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2-4610-B60B-0DBD5AD173D1}"/>
            </c:ext>
          </c:extLst>
        </c:ser>
        <c:ser>
          <c:idx val="1"/>
          <c:order val="1"/>
          <c:tx>
            <c:strRef>
              <c:f>CPU_Media!$D$2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CPU_Media!$D$3:$D$32</c:f>
              <c:numCache>
                <c:formatCode>0.00</c:formatCode>
                <c:ptCount val="30"/>
                <c:pt idx="0">
                  <c:v>0.59160000000000001</c:v>
                </c:pt>
                <c:pt idx="1">
                  <c:v>0.59140000000000004</c:v>
                </c:pt>
                <c:pt idx="2">
                  <c:v>0.59119999999999995</c:v>
                </c:pt>
                <c:pt idx="3">
                  <c:v>0.59089999999999998</c:v>
                </c:pt>
                <c:pt idx="4">
                  <c:v>0.5907</c:v>
                </c:pt>
                <c:pt idx="5">
                  <c:v>0.59050000000000002</c:v>
                </c:pt>
                <c:pt idx="6">
                  <c:v>0.59030000000000005</c:v>
                </c:pt>
                <c:pt idx="7">
                  <c:v>0.59009999999999996</c:v>
                </c:pt>
                <c:pt idx="8">
                  <c:v>0.58989999999999998</c:v>
                </c:pt>
                <c:pt idx="9">
                  <c:v>0.5897</c:v>
                </c:pt>
                <c:pt idx="10">
                  <c:v>0.58940000000000003</c:v>
                </c:pt>
                <c:pt idx="11">
                  <c:v>0.58919999999999995</c:v>
                </c:pt>
                <c:pt idx="12">
                  <c:v>0.58899999999999997</c:v>
                </c:pt>
                <c:pt idx="13">
                  <c:v>0.58879999999999999</c:v>
                </c:pt>
                <c:pt idx="14">
                  <c:v>0.58860000000000001</c:v>
                </c:pt>
                <c:pt idx="15">
                  <c:v>0.58840000000000003</c:v>
                </c:pt>
                <c:pt idx="16">
                  <c:v>0.58819999999999995</c:v>
                </c:pt>
                <c:pt idx="17">
                  <c:v>0.58799999999999997</c:v>
                </c:pt>
                <c:pt idx="18">
                  <c:v>0.5877</c:v>
                </c:pt>
                <c:pt idx="19">
                  <c:v>0.58750000000000002</c:v>
                </c:pt>
                <c:pt idx="20">
                  <c:v>0.58730000000000004</c:v>
                </c:pt>
                <c:pt idx="21">
                  <c:v>0.58709999999999996</c:v>
                </c:pt>
                <c:pt idx="22">
                  <c:v>0.58689999999999998</c:v>
                </c:pt>
                <c:pt idx="23">
                  <c:v>0.5867</c:v>
                </c:pt>
                <c:pt idx="24">
                  <c:v>0.58650000000000002</c:v>
                </c:pt>
                <c:pt idx="25">
                  <c:v>0.58630000000000004</c:v>
                </c:pt>
                <c:pt idx="26">
                  <c:v>0.58599999999999997</c:v>
                </c:pt>
                <c:pt idx="27">
                  <c:v>0.58579999999999999</c:v>
                </c:pt>
                <c:pt idx="28">
                  <c:v>0.58560000000000001</c:v>
                </c:pt>
                <c:pt idx="29">
                  <c:v>0.58540000000000003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2-4610-B60B-0DBD5AD173D1}"/>
            </c:ext>
          </c:extLst>
        </c:ser>
        <c:ser>
          <c:idx val="2"/>
          <c:order val="2"/>
          <c:tx>
            <c:strRef>
              <c:f>CPU_Media!$H$2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CPU_Media!$H$3:$H$32</c:f>
              <c:numCache>
                <c:formatCode>0.00</c:formatCode>
                <c:ptCount val="30"/>
                <c:pt idx="0">
                  <c:v>0.59069604799999997</c:v>
                </c:pt>
                <c:pt idx="1">
                  <c:v>0.59291379200000005</c:v>
                </c:pt>
                <c:pt idx="2">
                  <c:v>0.59505850999999998</c:v>
                </c:pt>
                <c:pt idx="3">
                  <c:v>0.59108414799999998</c:v>
                </c:pt>
                <c:pt idx="4">
                  <c:v>0.59867086599999997</c:v>
                </c:pt>
                <c:pt idx="5">
                  <c:v>0.60459558199999996</c:v>
                </c:pt>
                <c:pt idx="6">
                  <c:v>0.597532073</c:v>
                </c:pt>
                <c:pt idx="7">
                  <c:v>0.59279351700000005</c:v>
                </c:pt>
                <c:pt idx="8">
                  <c:v>0.58648993599999999</c:v>
                </c:pt>
                <c:pt idx="9">
                  <c:v>0.60266096999999996</c:v>
                </c:pt>
                <c:pt idx="10">
                  <c:v>0.60397928599999995</c:v>
                </c:pt>
                <c:pt idx="11">
                  <c:v>0.61213542600000004</c:v>
                </c:pt>
                <c:pt idx="12">
                  <c:v>0.58382109599999998</c:v>
                </c:pt>
                <c:pt idx="13">
                  <c:v>0.60148753799999999</c:v>
                </c:pt>
                <c:pt idx="14">
                  <c:v>0.58586877699999995</c:v>
                </c:pt>
                <c:pt idx="15">
                  <c:v>0.58492846099999996</c:v>
                </c:pt>
                <c:pt idx="16">
                  <c:v>0.58298506400000005</c:v>
                </c:pt>
                <c:pt idx="17">
                  <c:v>0.58646306500000001</c:v>
                </c:pt>
                <c:pt idx="18">
                  <c:v>0.58623463799999997</c:v>
                </c:pt>
                <c:pt idx="19">
                  <c:v>0.59111524400000004</c:v>
                </c:pt>
                <c:pt idx="20">
                  <c:v>0.61034256099999995</c:v>
                </c:pt>
                <c:pt idx="21">
                  <c:v>0.59722985299999998</c:v>
                </c:pt>
                <c:pt idx="22">
                  <c:v>0.57697797100000003</c:v>
                </c:pt>
                <c:pt idx="23">
                  <c:v>0.57497455099999994</c:v>
                </c:pt>
                <c:pt idx="24">
                  <c:v>0.58130638300000004</c:v>
                </c:pt>
                <c:pt idx="25">
                  <c:v>0.59700787</c:v>
                </c:pt>
                <c:pt idx="26">
                  <c:v>0.59704681999999998</c:v>
                </c:pt>
                <c:pt idx="27">
                  <c:v>0.59641934600000002</c:v>
                </c:pt>
                <c:pt idx="28">
                  <c:v>0.60315572100000003</c:v>
                </c:pt>
                <c:pt idx="29">
                  <c:v>0.59447205199999997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12-4610-B60B-0DBD5AD17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200352"/>
        <c:axId val="676202976"/>
      </c:lineChart>
      <c:dateAx>
        <c:axId val="676200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6202976"/>
        <c:crosses val="autoZero"/>
        <c:auto val="1"/>
        <c:lblOffset val="100"/>
        <c:baseTimeUnit val="days"/>
      </c:dateAx>
      <c:valAx>
        <c:axId val="6762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620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CPU_Media!$E$3:$E$32</c:f>
              <c:numCache>
                <c:formatCode>0.00</c:formatCode>
                <c:ptCount val="30"/>
                <c:pt idx="0">
                  <c:v>1.5303166544971387E-3</c:v>
                </c:pt>
                <c:pt idx="1">
                  <c:v>-3.555913054973954E-2</c:v>
                </c:pt>
                <c:pt idx="2">
                  <c:v>-1.5811673006604774E-2</c:v>
                </c:pt>
                <c:pt idx="3">
                  <c:v>-2.5714606719923556E-2</c:v>
                </c:pt>
                <c:pt idx="4">
                  <c:v>-4.1301229911682058E-2</c:v>
                </c:pt>
                <c:pt idx="5">
                  <c:v>-2.4902750232152018E-2</c:v>
                </c:pt>
                <c:pt idx="6">
                  <c:v>-3.3715762159933597E-2</c:v>
                </c:pt>
                <c:pt idx="7">
                  <c:v>-9.2170401378065779E-3</c:v>
                </c:pt>
                <c:pt idx="8">
                  <c:v>7.8036290238177666E-3</c:v>
                </c:pt>
                <c:pt idx="9">
                  <c:v>7.4527087185537293E-3</c:v>
                </c:pt>
                <c:pt idx="10">
                  <c:v>-1.041013614029857E-2</c:v>
                </c:pt>
                <c:pt idx="11">
                  <c:v>-2.8880116736564559E-3</c:v>
                </c:pt>
                <c:pt idx="12">
                  <c:v>-6.989104037053588E-3</c:v>
                </c:pt>
                <c:pt idx="13">
                  <c:v>-1.3285581762757117E-2</c:v>
                </c:pt>
                <c:pt idx="14">
                  <c:v>-1.5430214149398287E-2</c:v>
                </c:pt>
                <c:pt idx="15">
                  <c:v>-1.5371391301844338E-2</c:v>
                </c:pt>
                <c:pt idx="16">
                  <c:v>-2.7324165786976874E-2</c:v>
                </c:pt>
                <c:pt idx="17">
                  <c:v>-4.6520761230452241E-2</c:v>
                </c:pt>
                <c:pt idx="18">
                  <c:v>-3.1255340654114339E-2</c:v>
                </c:pt>
                <c:pt idx="19">
                  <c:v>-1.6286759934257572E-2</c:v>
                </c:pt>
                <c:pt idx="20">
                  <c:v>-4.0289269266134409E-2</c:v>
                </c:pt>
                <c:pt idx="21">
                  <c:v>-1.3201846572139107E-2</c:v>
                </c:pt>
                <c:pt idx="22">
                  <c:v>0.13047500878313972</c:v>
                </c:pt>
                <c:pt idx="23">
                  <c:v>0.41936928517429889</c:v>
                </c:pt>
                <c:pt idx="24">
                  <c:v>0.39600989476579884</c:v>
                </c:pt>
                <c:pt idx="25">
                  <c:v>0.4078924182121304</c:v>
                </c:pt>
                <c:pt idx="26">
                  <c:v>0.4036427907786464</c:v>
                </c:pt>
                <c:pt idx="27">
                  <c:v>0.3978818138842829</c:v>
                </c:pt>
                <c:pt idx="28">
                  <c:v>0.39062483480987015</c:v>
                </c:pt>
                <c:pt idx="29">
                  <c:v>0.36993162857050782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0-4839-AF27-919878D316A7}"/>
            </c:ext>
          </c:extLst>
        </c:ser>
        <c:ser>
          <c:idx val="1"/>
          <c:order val="1"/>
          <c:tx>
            <c:strRef>
              <c:f>CPU_Media!$I$2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CPU_Media!$I$3:$I$32</c:f>
              <c:numCache>
                <c:formatCode>0.00</c:formatCode>
                <c:ptCount val="30"/>
                <c:pt idx="0">
                  <c:v>0</c:v>
                </c:pt>
                <c:pt idx="1">
                  <c:v>-3.3090475032920362E-2</c:v>
                </c:pt>
                <c:pt idx="2">
                  <c:v>-9.3882959741498993E-3</c:v>
                </c:pt>
                <c:pt idx="3">
                  <c:v>-2.5410980545271779E-2</c:v>
                </c:pt>
                <c:pt idx="4">
                  <c:v>-2.8364613303016477E-2</c:v>
                </c:pt>
                <c:pt idx="5">
                  <c:v>-1.6266058763905913E-3</c:v>
                </c:pt>
                <c:pt idx="6">
                  <c:v>-2.1877310276469809E-2</c:v>
                </c:pt>
                <c:pt idx="7">
                  <c:v>-4.6946019990178559E-3</c:v>
                </c:pt>
                <c:pt idx="8">
                  <c:v>1.9777689214216542E-3</c:v>
                </c:pt>
                <c:pt idx="9">
                  <c:v>2.9595432703834166E-2</c:v>
                </c:pt>
                <c:pt idx="10">
                  <c:v>1.4068170014963672E-2</c:v>
                </c:pt>
                <c:pt idx="11">
                  <c:v>3.592595340097323E-2</c:v>
                </c:pt>
                <c:pt idx="12">
                  <c:v>-1.5720357179916187E-2</c:v>
                </c:pt>
                <c:pt idx="13">
                  <c:v>7.9762672123327438E-3</c:v>
                </c:pt>
                <c:pt idx="14">
                  <c:v>-1.9998817010798725E-2</c:v>
                </c:pt>
                <c:pt idx="15">
                  <c:v>-2.1180664951761848E-2</c:v>
                </c:pt>
                <c:pt idx="16">
                  <c:v>-3.5947834988213564E-2</c:v>
                </c:pt>
                <c:pt idx="17">
                  <c:v>-4.9012998668952645E-2</c:v>
                </c:pt>
                <c:pt idx="18">
                  <c:v>-3.367079345572814E-2</c:v>
                </c:pt>
                <c:pt idx="19">
                  <c:v>-1.0233375442566932E-2</c:v>
                </c:pt>
                <c:pt idx="20">
                  <c:v>-2.635271215241204E-3</c:v>
                </c:pt>
                <c:pt idx="21">
                  <c:v>3.8244185188091124E-3</c:v>
                </c:pt>
                <c:pt idx="22">
                  <c:v>0.11136339552547829</c:v>
                </c:pt>
                <c:pt idx="23">
                  <c:v>0.39100258640920976</c:v>
                </c:pt>
                <c:pt idx="24">
                  <c:v>0.38364784749960301</c:v>
                </c:pt>
                <c:pt idx="25">
                  <c:v>0.43360541324573276</c:v>
                </c:pt>
                <c:pt idx="26">
                  <c:v>0.4301031819971266</c:v>
                </c:pt>
                <c:pt idx="27">
                  <c:v>0.42322252854584802</c:v>
                </c:pt>
                <c:pt idx="28">
                  <c:v>0.43231442090207167</c:v>
                </c:pt>
                <c:pt idx="29">
                  <c:v>0.39116171222413998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0-4839-AF27-919878D31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36816"/>
        <c:axId val="679839112"/>
      </c:lineChart>
      <c:dateAx>
        <c:axId val="67983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839112"/>
        <c:crosses val="autoZero"/>
        <c:auto val="1"/>
        <c:lblOffset val="100"/>
        <c:baseTimeUnit val="days"/>
      </c:dateAx>
      <c:valAx>
        <c:axId val="67983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NetIn_Media!$B$2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NetIn_Media!$B$3:$B$32</c:f>
              <c:numCache>
                <c:formatCode>0.00</c:formatCode>
                <c:ptCount val="30"/>
                <c:pt idx="0">
                  <c:v>7.6760317237117001E-2</c:v>
                </c:pt>
                <c:pt idx="1">
                  <c:v>7.9653596215777903E-2</c:v>
                </c:pt>
                <c:pt idx="2">
                  <c:v>7.2714364222141503E-2</c:v>
                </c:pt>
                <c:pt idx="3">
                  <c:v>7.1602529287338207E-2</c:v>
                </c:pt>
                <c:pt idx="4">
                  <c:v>7.4218616882959998E-2</c:v>
                </c:pt>
                <c:pt idx="5">
                  <c:v>7.7052072683970102E-2</c:v>
                </c:pt>
                <c:pt idx="6">
                  <c:v>7.5720967186821794E-2</c:v>
                </c:pt>
                <c:pt idx="7">
                  <c:v>7.6134167114893597E-2</c:v>
                </c:pt>
                <c:pt idx="8">
                  <c:v>8.0576261768248197E-2</c:v>
                </c:pt>
                <c:pt idx="9">
                  <c:v>7.0210247569613901E-2</c:v>
                </c:pt>
                <c:pt idx="10">
                  <c:v>7.0475025309456693E-2</c:v>
                </c:pt>
                <c:pt idx="11">
                  <c:v>6.9882341888215793E-2</c:v>
                </c:pt>
                <c:pt idx="12">
                  <c:v>7.3673491683556705E-2</c:v>
                </c:pt>
                <c:pt idx="13">
                  <c:v>7.4568291505177797E-2</c:v>
                </c:pt>
                <c:pt idx="14">
                  <c:v>7.5285141463077507E-2</c:v>
                </c:pt>
                <c:pt idx="15">
                  <c:v>7.8632199101977801E-2</c:v>
                </c:pt>
                <c:pt idx="16">
                  <c:v>7.2037388218773701E-2</c:v>
                </c:pt>
                <c:pt idx="17">
                  <c:v>7.0529169506496805E-2</c:v>
                </c:pt>
                <c:pt idx="18">
                  <c:v>6.8727176719241598E-2</c:v>
                </c:pt>
                <c:pt idx="19">
                  <c:v>7.0911069048775505E-2</c:v>
                </c:pt>
                <c:pt idx="20">
                  <c:v>6.9252159860398996E-2</c:v>
                </c:pt>
                <c:pt idx="21">
                  <c:v>7.4642425775527904E-2</c:v>
                </c:pt>
                <c:pt idx="22">
                  <c:v>6.8066628111733293E-2</c:v>
                </c:pt>
                <c:pt idx="23">
                  <c:v>5.8910737435022897E-2</c:v>
                </c:pt>
                <c:pt idx="24">
                  <c:v>5.6820790635214898E-2</c:v>
                </c:pt>
                <c:pt idx="25">
                  <c:v>5.6544699271519901E-2</c:v>
                </c:pt>
                <c:pt idx="26">
                  <c:v>5.8277383115556497E-2</c:v>
                </c:pt>
                <c:pt idx="27">
                  <c:v>6.0475641489028897E-2</c:v>
                </c:pt>
                <c:pt idx="28">
                  <c:v>6.1382007598876902E-2</c:v>
                </c:pt>
                <c:pt idx="29">
                  <c:v>6.8163527382744601E-2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3-4784-9165-70AA59C6E269}"/>
            </c:ext>
          </c:extLst>
        </c:ser>
        <c:ser>
          <c:idx val="1"/>
          <c:order val="1"/>
          <c:tx>
            <c:strRef>
              <c:f>NetIn_Media!$D$2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NetIn_Media!$D$3:$D$32</c:f>
              <c:numCache>
                <c:formatCode>0.00</c:formatCode>
                <c:ptCount val="30"/>
                <c:pt idx="0">
                  <c:v>7.7499999999999999E-2</c:v>
                </c:pt>
                <c:pt idx="1">
                  <c:v>7.7499999999999999E-2</c:v>
                </c:pt>
                <c:pt idx="2">
                  <c:v>7.7600000000000002E-2</c:v>
                </c:pt>
                <c:pt idx="3">
                  <c:v>7.7600000000000002E-2</c:v>
                </c:pt>
                <c:pt idx="4">
                  <c:v>7.7700000000000005E-2</c:v>
                </c:pt>
                <c:pt idx="5">
                  <c:v>7.7799999999999994E-2</c:v>
                </c:pt>
                <c:pt idx="6">
                  <c:v>7.7799999999999994E-2</c:v>
                </c:pt>
                <c:pt idx="7">
                  <c:v>7.7899999999999997E-2</c:v>
                </c:pt>
                <c:pt idx="8">
                  <c:v>7.7899999999999997E-2</c:v>
                </c:pt>
                <c:pt idx="9">
                  <c:v>7.8E-2</c:v>
                </c:pt>
                <c:pt idx="10">
                  <c:v>7.8100000000000003E-2</c:v>
                </c:pt>
                <c:pt idx="11">
                  <c:v>7.8100000000000003E-2</c:v>
                </c:pt>
                <c:pt idx="12">
                  <c:v>7.8200000000000006E-2</c:v>
                </c:pt>
                <c:pt idx="13">
                  <c:v>7.8200000000000006E-2</c:v>
                </c:pt>
                <c:pt idx="14">
                  <c:v>7.8299999999999995E-2</c:v>
                </c:pt>
                <c:pt idx="15">
                  <c:v>7.8399999999999997E-2</c:v>
                </c:pt>
                <c:pt idx="16">
                  <c:v>7.8399999999999997E-2</c:v>
                </c:pt>
                <c:pt idx="17">
                  <c:v>7.85E-2</c:v>
                </c:pt>
                <c:pt idx="18">
                  <c:v>7.85E-2</c:v>
                </c:pt>
                <c:pt idx="19">
                  <c:v>7.8600000000000003E-2</c:v>
                </c:pt>
                <c:pt idx="20">
                  <c:v>7.8700000000000006E-2</c:v>
                </c:pt>
                <c:pt idx="21">
                  <c:v>7.8700000000000006E-2</c:v>
                </c:pt>
                <c:pt idx="22">
                  <c:v>7.8799999999999995E-2</c:v>
                </c:pt>
                <c:pt idx="23">
                  <c:v>7.8799999999999995E-2</c:v>
                </c:pt>
                <c:pt idx="24">
                  <c:v>7.8899999999999998E-2</c:v>
                </c:pt>
                <c:pt idx="25">
                  <c:v>7.9000000000000001E-2</c:v>
                </c:pt>
                <c:pt idx="26">
                  <c:v>7.9000000000000001E-2</c:v>
                </c:pt>
                <c:pt idx="27">
                  <c:v>7.9100000000000004E-2</c:v>
                </c:pt>
                <c:pt idx="28">
                  <c:v>7.9100000000000004E-2</c:v>
                </c:pt>
                <c:pt idx="29">
                  <c:v>7.9200000000000007E-2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3-4784-9165-70AA59C6E269}"/>
            </c:ext>
          </c:extLst>
        </c:ser>
        <c:ser>
          <c:idx val="2"/>
          <c:order val="2"/>
          <c:tx>
            <c:strRef>
              <c:f>NetIn_Media!$H$2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NetIn_Media!$H$3:$H$32</c:f>
              <c:numCache>
                <c:formatCode>0.00</c:formatCode>
                <c:ptCount val="30"/>
                <c:pt idx="0">
                  <c:v>7.6760317237117001E-2</c:v>
                </c:pt>
                <c:pt idx="1">
                  <c:v>7.1000600137909195E-2</c:v>
                </c:pt>
                <c:pt idx="2">
                  <c:v>7.2998941783167695E-2</c:v>
                </c:pt>
                <c:pt idx="3">
                  <c:v>7.3772842065857505E-2</c:v>
                </c:pt>
                <c:pt idx="4">
                  <c:v>7.3914809858081895E-2</c:v>
                </c:pt>
                <c:pt idx="5">
                  <c:v>7.3412405650693305E-2</c:v>
                </c:pt>
                <c:pt idx="6">
                  <c:v>6.9459083608838901E-2</c:v>
                </c:pt>
                <c:pt idx="7">
                  <c:v>6.5549640949722293E-2</c:v>
                </c:pt>
                <c:pt idx="8">
                  <c:v>6.2083789236603598E-2</c:v>
                </c:pt>
                <c:pt idx="9">
                  <c:v>6.8745616566065496E-2</c:v>
                </c:pt>
                <c:pt idx="10">
                  <c:v>7.17102957212854E-2</c:v>
                </c:pt>
                <c:pt idx="11">
                  <c:v>8.2548610252155805E-2</c:v>
                </c:pt>
                <c:pt idx="12">
                  <c:v>7.4179000597223196E-2</c:v>
                </c:pt>
                <c:pt idx="13">
                  <c:v>7.3146552099157797E-2</c:v>
                </c:pt>
                <c:pt idx="14">
                  <c:v>7.2954074973160005E-2</c:v>
                </c:pt>
                <c:pt idx="15">
                  <c:v>6.7843963933587395E-2</c:v>
                </c:pt>
                <c:pt idx="16">
                  <c:v>6.6651113473017706E-2</c:v>
                </c:pt>
                <c:pt idx="17">
                  <c:v>6.7988744520096997E-2</c:v>
                </c:pt>
                <c:pt idx="18">
                  <c:v>7.2294453680679299E-2</c:v>
                </c:pt>
                <c:pt idx="19">
                  <c:v>7.6429078970444E-2</c:v>
                </c:pt>
                <c:pt idx="20">
                  <c:v>7.4037422276168802E-2</c:v>
                </c:pt>
                <c:pt idx="21">
                  <c:v>7.3975587795162306E-2</c:v>
                </c:pt>
                <c:pt idx="22">
                  <c:v>6.8838553956047904E-2</c:v>
                </c:pt>
                <c:pt idx="23">
                  <c:v>6.2668233652537403E-2</c:v>
                </c:pt>
                <c:pt idx="24">
                  <c:v>6.3028219491718607E-2</c:v>
                </c:pt>
                <c:pt idx="25">
                  <c:v>7.3262652883926402E-2</c:v>
                </c:pt>
                <c:pt idx="26">
                  <c:v>7.4468234622802998E-2</c:v>
                </c:pt>
                <c:pt idx="27">
                  <c:v>7.31538651239826E-2</c:v>
                </c:pt>
                <c:pt idx="28">
                  <c:v>7.7541032393671494E-2</c:v>
                </c:pt>
                <c:pt idx="29">
                  <c:v>7.9142376284452198E-2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3-4784-9165-70AA59C6E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582208"/>
        <c:axId val="661584176"/>
      </c:lineChart>
      <c:dateAx>
        <c:axId val="661582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1584176"/>
        <c:crosses val="autoZero"/>
        <c:auto val="1"/>
        <c:lblOffset val="100"/>
        <c:baseTimeUnit val="days"/>
      </c:dateAx>
      <c:valAx>
        <c:axId val="6615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158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NetIn_Media!$E$2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NetIn_Media!$E$3:$E$32</c:f>
              <c:numCache>
                <c:formatCode>0.00</c:formatCode>
                <c:ptCount val="30"/>
                <c:pt idx="0">
                  <c:v>9.6362650586510213E-3</c:v>
                </c:pt>
                <c:pt idx="1">
                  <c:v>-2.7037024291331566E-2</c:v>
                </c:pt>
                <c:pt idx="2">
                  <c:v>6.718941752599171E-2</c:v>
                </c:pt>
                <c:pt idx="3">
                  <c:v>8.376059857598292E-2</c:v>
                </c:pt>
                <c:pt idx="4">
                  <c:v>4.6907140866421955E-2</c:v>
                </c:pt>
                <c:pt idx="5">
                  <c:v>9.7067773776511376E-3</c:v>
                </c:pt>
                <c:pt idx="6">
                  <c:v>2.7456501024989911E-2</c:v>
                </c:pt>
                <c:pt idx="7">
                  <c:v>2.3193698073055588E-2</c:v>
                </c:pt>
                <c:pt idx="8">
                  <c:v>-3.3214022461672522E-2</c:v>
                </c:pt>
                <c:pt idx="9">
                  <c:v>0.11094893836775764</c:v>
                </c:pt>
                <c:pt idx="10">
                  <c:v>0.10819399719350158</c:v>
                </c:pt>
                <c:pt idx="11">
                  <c:v>0.11759276935694606</c:v>
                </c:pt>
                <c:pt idx="12">
                  <c:v>6.1440121989678666E-2</c:v>
                </c:pt>
                <c:pt idx="13">
                  <c:v>4.8703120609515822E-2</c:v>
                </c:pt>
                <c:pt idx="14">
                  <c:v>4.0045864008917097E-2</c:v>
                </c:pt>
                <c:pt idx="15">
                  <c:v>-2.9529773379053719E-3</c:v>
                </c:pt>
                <c:pt idx="16">
                  <c:v>8.8323743247095299E-2</c:v>
                </c:pt>
                <c:pt idx="17">
                  <c:v>0.11301466541115249</c:v>
                </c:pt>
                <c:pt idx="18">
                  <c:v>0.14219736277952325</c:v>
                </c:pt>
                <c:pt idx="19">
                  <c:v>0.10843061674808119</c:v>
                </c:pt>
                <c:pt idx="20">
                  <c:v>0.13642664948856914</c:v>
                </c:pt>
                <c:pt idx="21">
                  <c:v>5.4360160221406002E-2</c:v>
                </c:pt>
                <c:pt idx="22">
                  <c:v>0.15768919639514931</c:v>
                </c:pt>
                <c:pt idx="23">
                  <c:v>0.33761693421194172</c:v>
                </c:pt>
                <c:pt idx="24">
                  <c:v>0.38857624327214885</c:v>
                </c:pt>
                <c:pt idx="25">
                  <c:v>0.39712477062885809</c:v>
                </c:pt>
                <c:pt idx="26">
                  <c:v>0.35558591989886096</c:v>
                </c:pt>
                <c:pt idx="27">
                  <c:v>0.30796462926895646</c:v>
                </c:pt>
                <c:pt idx="28">
                  <c:v>0.28865123664425868</c:v>
                </c:pt>
                <c:pt idx="29">
                  <c:v>0.16191170030395546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D-43D7-B22A-C9C12A880796}"/>
            </c:ext>
          </c:extLst>
        </c:ser>
        <c:ser>
          <c:idx val="1"/>
          <c:order val="1"/>
          <c:tx>
            <c:strRef>
              <c:f>NetIn_Media!$I$2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NetIn_Media!$I$3:$I$32</c:f>
              <c:numCache>
                <c:formatCode>0.00</c:formatCode>
                <c:ptCount val="30"/>
                <c:pt idx="0">
                  <c:v>0</c:v>
                </c:pt>
                <c:pt idx="1">
                  <c:v>-0.1086328362931429</c:v>
                </c:pt>
                <c:pt idx="2">
                  <c:v>3.9136361029962511E-3</c:v>
                </c:pt>
                <c:pt idx="3">
                  <c:v>3.0310560257025505E-2</c:v>
                </c:pt>
                <c:pt idx="4">
                  <c:v>-4.0934072559880106E-3</c:v>
                </c:pt>
                <c:pt idx="5">
                  <c:v>-4.7236458494827653E-2</c:v>
                </c:pt>
                <c:pt idx="6">
                  <c:v>-8.2696825075323249E-2</c:v>
                </c:pt>
                <c:pt idx="7">
                  <c:v>-0.13902465300760777</c:v>
                </c:pt>
                <c:pt idx="8">
                  <c:v>-0.22950273598981635</c:v>
                </c:pt>
                <c:pt idx="9">
                  <c:v>-2.0860644339648779E-2</c:v>
                </c:pt>
                <c:pt idx="10">
                  <c:v>1.7527775355945165E-2</c:v>
                </c:pt>
                <c:pt idx="11">
                  <c:v>0.18125134363987183</c:v>
                </c:pt>
                <c:pt idx="12">
                  <c:v>6.8614762530566564E-3</c:v>
                </c:pt>
                <c:pt idx="13">
                  <c:v>-1.9066273040750561E-2</c:v>
                </c:pt>
                <c:pt idx="14">
                  <c:v>-3.0963168091551498E-2</c:v>
                </c:pt>
                <c:pt idx="15">
                  <c:v>-0.13719869584722139</c:v>
                </c:pt>
                <c:pt idx="16">
                  <c:v>-7.4770544559419144E-2</c:v>
                </c:pt>
                <c:pt idx="17">
                  <c:v>-3.6019493837451143E-2</c:v>
                </c:pt>
                <c:pt idx="18">
                  <c:v>5.1904896021124761E-2</c:v>
                </c:pt>
                <c:pt idx="19">
                  <c:v>7.7815917820573052E-2</c:v>
                </c:pt>
                <c:pt idx="20">
                  <c:v>6.9099107167431464E-2</c:v>
                </c:pt>
                <c:pt idx="21">
                  <c:v>-8.9337661984751002E-3</c:v>
                </c:pt>
                <c:pt idx="22">
                  <c:v>1.134073871042169E-2</c:v>
                </c:pt>
                <c:pt idx="23">
                  <c:v>6.3782875263765484E-2</c:v>
                </c:pt>
                <c:pt idx="24">
                  <c:v>0.10924573183704754</c:v>
                </c:pt>
                <c:pt idx="25">
                  <c:v>0.29565907729262436</c:v>
                </c:pt>
                <c:pt idx="26">
                  <c:v>0.27782392828350133</c:v>
                </c:pt>
                <c:pt idx="27">
                  <c:v>0.20964182144729634</c:v>
                </c:pt>
                <c:pt idx="28">
                  <c:v>0.26325344228542719</c:v>
                </c:pt>
                <c:pt idx="29">
                  <c:v>0.16106632569145565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D-43D7-B22A-C9C12A880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83440"/>
        <c:axId val="196280816"/>
      </c:lineChart>
      <c:dateAx>
        <c:axId val="196283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280816"/>
        <c:crosses val="autoZero"/>
        <c:auto val="1"/>
        <c:lblOffset val="100"/>
        <c:baseTimeUnit val="days"/>
      </c:dateAx>
      <c:valAx>
        <c:axId val="1962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28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NetOut_Media!$B$2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NetOut_Media!$B$3:$B$32</c:f>
              <c:numCache>
                <c:formatCode>0.00</c:formatCode>
                <c:ptCount val="30"/>
                <c:pt idx="0">
                  <c:v>0.59218436082204096</c:v>
                </c:pt>
                <c:pt idx="1">
                  <c:v>0.59381081130769497</c:v>
                </c:pt>
                <c:pt idx="2">
                  <c:v>0.57242970006013505</c:v>
                </c:pt>
                <c:pt idx="3">
                  <c:v>0.59092236227459305</c:v>
                </c:pt>
                <c:pt idx="4">
                  <c:v>0.59149468276235795</c:v>
                </c:pt>
                <c:pt idx="5">
                  <c:v>0.57785648438665604</c:v>
                </c:pt>
                <c:pt idx="6">
                  <c:v>0.59251965814166596</c:v>
                </c:pt>
                <c:pt idx="7">
                  <c:v>0.58782345255215895</c:v>
                </c:pt>
                <c:pt idx="8">
                  <c:v>0.56882626414298998</c:v>
                </c:pt>
                <c:pt idx="9">
                  <c:v>0.58067941334512496</c:v>
                </c:pt>
                <c:pt idx="10">
                  <c:v>0.58312957419289402</c:v>
                </c:pt>
                <c:pt idx="11">
                  <c:v>0.58136400911543096</c:v>
                </c:pt>
                <c:pt idx="12">
                  <c:v>0.57375774927364698</c:v>
                </c:pt>
                <c:pt idx="13">
                  <c:v>0.58904116551081298</c:v>
                </c:pt>
                <c:pt idx="14">
                  <c:v>0.59338246160617203</c:v>
                </c:pt>
                <c:pt idx="15">
                  <c:v>0.57120917108323799</c:v>
                </c:pt>
                <c:pt idx="16">
                  <c:v>0.58901902768347003</c:v>
                </c:pt>
                <c:pt idx="17">
                  <c:v>0.59197143647405803</c:v>
                </c:pt>
                <c:pt idx="18">
                  <c:v>0.571437974770863</c:v>
                </c:pt>
                <c:pt idx="19">
                  <c:v>0.58946170343293003</c:v>
                </c:pt>
                <c:pt idx="20">
                  <c:v>0.58754423194461403</c:v>
                </c:pt>
                <c:pt idx="21">
                  <c:v>0.57372496790356098</c:v>
                </c:pt>
                <c:pt idx="22">
                  <c:v>0.56420023639996797</c:v>
                </c:pt>
                <c:pt idx="23">
                  <c:v>0.518599945306778</c:v>
                </c:pt>
                <c:pt idx="24">
                  <c:v>0.502276743782891</c:v>
                </c:pt>
                <c:pt idx="25">
                  <c:v>0.52063982619179605</c:v>
                </c:pt>
                <c:pt idx="26">
                  <c:v>0.523724118868509</c:v>
                </c:pt>
                <c:pt idx="27">
                  <c:v>0.52748236788643699</c:v>
                </c:pt>
                <c:pt idx="28">
                  <c:v>0.51059587465392198</c:v>
                </c:pt>
                <c:pt idx="29">
                  <c:v>0.54092615268848498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6-46AF-BEC7-B4A73D55A5D0}"/>
            </c:ext>
          </c:extLst>
        </c:ser>
        <c:ser>
          <c:idx val="1"/>
          <c:order val="1"/>
          <c:tx>
            <c:strRef>
              <c:f>NetOut_Media!$D$2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NetOut_Media!$D$3:$D$32</c:f>
              <c:numCache>
                <c:formatCode>0.00</c:formatCode>
                <c:ptCount val="30"/>
                <c:pt idx="0">
                  <c:v>0.5847</c:v>
                </c:pt>
                <c:pt idx="1">
                  <c:v>0.58509999999999995</c:v>
                </c:pt>
                <c:pt idx="2">
                  <c:v>0.58550000000000002</c:v>
                </c:pt>
                <c:pt idx="3">
                  <c:v>0.58579999999999999</c:v>
                </c:pt>
                <c:pt idx="4">
                  <c:v>0.58620000000000005</c:v>
                </c:pt>
                <c:pt idx="5">
                  <c:v>0.58660000000000001</c:v>
                </c:pt>
                <c:pt idx="6">
                  <c:v>0.58699999999999997</c:v>
                </c:pt>
                <c:pt idx="7">
                  <c:v>0.58730000000000004</c:v>
                </c:pt>
                <c:pt idx="8">
                  <c:v>0.5877</c:v>
                </c:pt>
                <c:pt idx="9">
                  <c:v>0.58809999999999996</c:v>
                </c:pt>
                <c:pt idx="10">
                  <c:v>0.58850000000000002</c:v>
                </c:pt>
                <c:pt idx="11">
                  <c:v>0.58889999999999998</c:v>
                </c:pt>
                <c:pt idx="12">
                  <c:v>0.58919999999999995</c:v>
                </c:pt>
                <c:pt idx="13">
                  <c:v>0.58960000000000001</c:v>
                </c:pt>
                <c:pt idx="14">
                  <c:v>0.59</c:v>
                </c:pt>
                <c:pt idx="15">
                  <c:v>0.59040000000000004</c:v>
                </c:pt>
                <c:pt idx="16">
                  <c:v>0.5907</c:v>
                </c:pt>
                <c:pt idx="17">
                  <c:v>0.59109999999999996</c:v>
                </c:pt>
                <c:pt idx="18">
                  <c:v>0.59150000000000003</c:v>
                </c:pt>
                <c:pt idx="19">
                  <c:v>0.59189999999999998</c:v>
                </c:pt>
                <c:pt idx="20">
                  <c:v>0.59230000000000005</c:v>
                </c:pt>
                <c:pt idx="21">
                  <c:v>0.59260000000000002</c:v>
                </c:pt>
                <c:pt idx="22">
                  <c:v>0.59299999999999997</c:v>
                </c:pt>
                <c:pt idx="23">
                  <c:v>0.59340000000000004</c:v>
                </c:pt>
                <c:pt idx="24">
                  <c:v>0.59379999999999999</c:v>
                </c:pt>
                <c:pt idx="25">
                  <c:v>0.59409999999999996</c:v>
                </c:pt>
                <c:pt idx="26">
                  <c:v>0.59450000000000003</c:v>
                </c:pt>
                <c:pt idx="27">
                  <c:v>0.59489999999999998</c:v>
                </c:pt>
                <c:pt idx="28">
                  <c:v>0.59530000000000005</c:v>
                </c:pt>
                <c:pt idx="29">
                  <c:v>0.59570000000000001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6-46AF-BEC7-B4A73D55A5D0}"/>
            </c:ext>
          </c:extLst>
        </c:ser>
        <c:ser>
          <c:idx val="2"/>
          <c:order val="2"/>
          <c:tx>
            <c:strRef>
              <c:f>NetOut_Media!$H$2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NetOut_Media!$H$3:$H$32</c:f>
              <c:numCache>
                <c:formatCode>0.00</c:formatCode>
                <c:ptCount val="30"/>
                <c:pt idx="0">
                  <c:v>0.59218436082204096</c:v>
                </c:pt>
                <c:pt idx="1">
                  <c:v>0.57371373468200904</c:v>
                </c:pt>
                <c:pt idx="2">
                  <c:v>0.57994720888885398</c:v>
                </c:pt>
                <c:pt idx="3">
                  <c:v>0.57408124369153002</c:v>
                </c:pt>
                <c:pt idx="4">
                  <c:v>0.583568675509334</c:v>
                </c:pt>
                <c:pt idx="5">
                  <c:v>0.58394957346426302</c:v>
                </c:pt>
                <c:pt idx="6">
                  <c:v>0.56675482382039599</c:v>
                </c:pt>
                <c:pt idx="7">
                  <c:v>0.57727760932176897</c:v>
                </c:pt>
                <c:pt idx="8">
                  <c:v>0.56154192589983798</c:v>
                </c:pt>
                <c:pt idx="9">
                  <c:v>0.58662142320536304</c:v>
                </c:pt>
                <c:pt idx="10">
                  <c:v>0.58220962689267097</c:v>
                </c:pt>
                <c:pt idx="11">
                  <c:v>0.59821091534384196</c:v>
                </c:pt>
                <c:pt idx="12">
                  <c:v>0.57958437829015896</c:v>
                </c:pt>
                <c:pt idx="13">
                  <c:v>0.58118098167663301</c:v>
                </c:pt>
                <c:pt idx="14">
                  <c:v>0.586502655575735</c:v>
                </c:pt>
                <c:pt idx="15">
                  <c:v>0.577247782441492</c:v>
                </c:pt>
                <c:pt idx="16">
                  <c:v>0.56891997408466199</c:v>
                </c:pt>
                <c:pt idx="17">
                  <c:v>0.58127346658878298</c:v>
                </c:pt>
                <c:pt idx="18">
                  <c:v>0.580202486114759</c:v>
                </c:pt>
                <c:pt idx="19">
                  <c:v>0.57419695280300898</c:v>
                </c:pt>
                <c:pt idx="20">
                  <c:v>0.58228912825694801</c:v>
                </c:pt>
                <c:pt idx="21">
                  <c:v>0.57806376807122495</c:v>
                </c:pt>
                <c:pt idx="22">
                  <c:v>0.56856514107362999</c:v>
                </c:pt>
                <c:pt idx="23">
                  <c:v>0.55661113253222205</c:v>
                </c:pt>
                <c:pt idx="24">
                  <c:v>0.57244714713170297</c:v>
                </c:pt>
                <c:pt idx="25">
                  <c:v>0.58781570002966699</c:v>
                </c:pt>
                <c:pt idx="26">
                  <c:v>0.57210978240696997</c:v>
                </c:pt>
                <c:pt idx="27">
                  <c:v>0.58997871645939803</c:v>
                </c:pt>
                <c:pt idx="28">
                  <c:v>0.57780369435520595</c:v>
                </c:pt>
                <c:pt idx="29">
                  <c:v>0.59152106743055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86-46AF-BEC7-B4A73D55A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066248"/>
        <c:axId val="634066576"/>
      </c:lineChart>
      <c:dateAx>
        <c:axId val="634066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066576"/>
        <c:crosses val="autoZero"/>
        <c:auto val="1"/>
        <c:lblOffset val="100"/>
        <c:baseTimeUnit val="days"/>
      </c:dateAx>
      <c:valAx>
        <c:axId val="6340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06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NetOut_Media!$E$2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NetOut_Media!$E$3:$E$32</c:f>
              <c:numCache>
                <c:formatCode>0.00</c:formatCode>
                <c:ptCount val="30"/>
                <c:pt idx="0">
                  <c:v>-1.2638565482633719E-2</c:v>
                </c:pt>
                <c:pt idx="1">
                  <c:v>-1.46693376776216E-2</c:v>
                </c:pt>
                <c:pt idx="2">
                  <c:v>2.283302200862727E-2</c:v>
                </c:pt>
                <c:pt idx="3">
                  <c:v>-8.6684183940440793E-3</c:v>
                </c:pt>
                <c:pt idx="4">
                  <c:v>-8.951361553464909E-3</c:v>
                </c:pt>
                <c:pt idx="5">
                  <c:v>1.513094660973553E-2</c:v>
                </c:pt>
                <c:pt idx="6">
                  <c:v>-9.3155696453640635E-3</c:v>
                </c:pt>
                <c:pt idx="7">
                  <c:v>-8.9049279998310775E-4</c:v>
                </c:pt>
                <c:pt idx="8">
                  <c:v>3.3180141366091341E-2</c:v>
                </c:pt>
                <c:pt idx="9">
                  <c:v>1.2779145401637637E-2</c:v>
                </c:pt>
                <c:pt idx="10">
                  <c:v>9.2096611881487545E-3</c:v>
                </c:pt>
                <c:pt idx="11">
                  <c:v>1.2962603061781101E-2</c:v>
                </c:pt>
                <c:pt idx="12">
                  <c:v>2.6914234702541628E-2</c:v>
                </c:pt>
                <c:pt idx="13">
                  <c:v>9.4871890439510176E-4</c:v>
                </c:pt>
                <c:pt idx="14">
                  <c:v>-5.7003059999724097E-3</c:v>
                </c:pt>
                <c:pt idx="15">
                  <c:v>3.3596850135246714E-2</c:v>
                </c:pt>
                <c:pt idx="16">
                  <c:v>2.8538506186141423E-3</c:v>
                </c:pt>
                <c:pt idx="17">
                  <c:v>-1.4720920983089744E-3</c:v>
                </c:pt>
                <c:pt idx="18">
                  <c:v>3.5107966419595335E-2</c:v>
                </c:pt>
                <c:pt idx="19">
                  <c:v>4.1364800340203721E-3</c:v>
                </c:pt>
                <c:pt idx="20">
                  <c:v>8.0943149414397352E-3</c:v>
                </c:pt>
                <c:pt idx="21">
                  <c:v>3.2899094779524733E-2</c:v>
                </c:pt>
                <c:pt idx="22">
                  <c:v>5.1045288076794641E-2</c:v>
                </c:pt>
                <c:pt idx="23">
                  <c:v>0.1442345981139162</c:v>
                </c:pt>
                <c:pt idx="24">
                  <c:v>0.18221679054419829</c:v>
                </c:pt>
                <c:pt idx="25">
                  <c:v>0.14109595561585461</c:v>
                </c:pt>
                <c:pt idx="26">
                  <c:v>0.13513962519885525</c:v>
                </c:pt>
                <c:pt idx="27">
                  <c:v>0.12781020981553928</c:v>
                </c:pt>
                <c:pt idx="28">
                  <c:v>0.16589269430249487</c:v>
                </c:pt>
                <c:pt idx="29">
                  <c:v>0.10125938085870076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E-4D53-8040-E7D448904092}"/>
            </c:ext>
          </c:extLst>
        </c:ser>
        <c:ser>
          <c:idx val="1"/>
          <c:order val="1"/>
          <c:tx>
            <c:strRef>
              <c:f>NetOut_Media!$I$2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NetOut_Media!$I$3:$I$32</c:f>
              <c:numCache>
                <c:formatCode>0.00</c:formatCode>
                <c:ptCount val="30"/>
                <c:pt idx="0">
                  <c:v>0</c:v>
                </c:pt>
                <c:pt idx="1">
                  <c:v>-3.3844241706256564E-2</c:v>
                </c:pt>
                <c:pt idx="2">
                  <c:v>1.313263240521797E-2</c:v>
                </c:pt>
                <c:pt idx="3">
                  <c:v>-2.8499714443430062E-2</c:v>
                </c:pt>
                <c:pt idx="4">
                  <c:v>-1.3399963658182778E-2</c:v>
                </c:pt>
                <c:pt idx="5">
                  <c:v>1.0544294720642016E-2</c:v>
                </c:pt>
                <c:pt idx="6">
                  <c:v>-4.3483509732110584E-2</c:v>
                </c:pt>
                <c:pt idx="7">
                  <c:v>-1.7940494181719002E-2</c:v>
                </c:pt>
                <c:pt idx="8">
                  <c:v>-1.2805910525469132E-2</c:v>
                </c:pt>
                <c:pt idx="9">
                  <c:v>1.0232857793266487E-2</c:v>
                </c:pt>
                <c:pt idx="10">
                  <c:v>-1.577603573779187E-3</c:v>
                </c:pt>
                <c:pt idx="11">
                  <c:v>2.8978240765272452E-2</c:v>
                </c:pt>
                <c:pt idx="12">
                  <c:v>1.0155207531206771E-2</c:v>
                </c:pt>
                <c:pt idx="13">
                  <c:v>-1.3344031443649042E-2</c:v>
                </c:pt>
                <c:pt idx="14">
                  <c:v>-1.159421869634421E-2</c:v>
                </c:pt>
                <c:pt idx="15">
                  <c:v>1.0571628860234192E-2</c:v>
                </c:pt>
                <c:pt idx="16">
                  <c:v>-3.4122927535728043E-2</c:v>
                </c:pt>
                <c:pt idx="17">
                  <c:v>-1.8071767024765675E-2</c:v>
                </c:pt>
                <c:pt idx="18">
                  <c:v>1.5337642457889536E-2</c:v>
                </c:pt>
                <c:pt idx="19">
                  <c:v>-2.589608543018419E-2</c:v>
                </c:pt>
                <c:pt idx="20">
                  <c:v>-8.9441839472630558E-3</c:v>
                </c:pt>
                <c:pt idx="21">
                  <c:v>7.5625088856047327E-3</c:v>
                </c:pt>
                <c:pt idx="22">
                  <c:v>7.7364460205005788E-3</c:v>
                </c:pt>
                <c:pt idx="23">
                  <c:v>7.3295779472090997E-2</c:v>
                </c:pt>
                <c:pt idx="24">
                  <c:v>0.13970466325063044</c:v>
                </c:pt>
                <c:pt idx="25">
                  <c:v>0.12902561513441413</c:v>
                </c:pt>
                <c:pt idx="26">
                  <c:v>9.2387693816730856E-2</c:v>
                </c:pt>
                <c:pt idx="27">
                  <c:v>0.11848045049046273</c:v>
                </c:pt>
                <c:pt idx="28">
                  <c:v>0.1316262489328511</c:v>
                </c:pt>
                <c:pt idx="29">
                  <c:v>9.3533866851511271E-2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E-4D53-8040-E7D448904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206912"/>
        <c:axId val="676210520"/>
      </c:lineChart>
      <c:dateAx>
        <c:axId val="676206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6210520"/>
        <c:crosses val="autoZero"/>
        <c:auto val="1"/>
        <c:lblOffset val="100"/>
        <c:baseTimeUnit val="days"/>
      </c:dateAx>
      <c:valAx>
        <c:axId val="67621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62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Disk_Media!$B$3:$B$32</c:f>
              <c:numCache>
                <c:formatCode>0.00</c:formatCode>
                <c:ptCount val="30"/>
                <c:pt idx="0">
                  <c:v>4.78020729581515</c:v>
                </c:pt>
                <c:pt idx="1">
                  <c:v>4.7754357460935903</c:v>
                </c:pt>
                <c:pt idx="2">
                  <c:v>4.6599228105544999</c:v>
                </c:pt>
                <c:pt idx="3">
                  <c:v>4.7645849680238301</c:v>
                </c:pt>
                <c:pt idx="4">
                  <c:v>4.8235928965210899</c:v>
                </c:pt>
                <c:pt idx="5">
                  <c:v>4.6888331179684997</c:v>
                </c:pt>
                <c:pt idx="6">
                  <c:v>4.7771322236203302</c:v>
                </c:pt>
                <c:pt idx="7">
                  <c:v>4.7088353638185296</c:v>
                </c:pt>
                <c:pt idx="8">
                  <c:v>4.5265001715951501</c:v>
                </c:pt>
                <c:pt idx="9">
                  <c:v>4.6441071101625697</c:v>
                </c:pt>
                <c:pt idx="10">
                  <c:v>4.71448076647797</c:v>
                </c:pt>
                <c:pt idx="11">
                  <c:v>4.7000773373775999</c:v>
                </c:pt>
                <c:pt idx="12">
                  <c:v>4.5790656360189104</c:v>
                </c:pt>
                <c:pt idx="13">
                  <c:v>4.6977945009933499</c:v>
                </c:pt>
                <c:pt idx="14">
                  <c:v>4.7513476418088301</c:v>
                </c:pt>
                <c:pt idx="15">
                  <c:v>4.6345915734436698</c:v>
                </c:pt>
                <c:pt idx="16">
                  <c:v>4.6115067871029503</c:v>
                </c:pt>
                <c:pt idx="17">
                  <c:v>4.8377324224975302</c:v>
                </c:pt>
                <c:pt idx="18">
                  <c:v>4.6612075963149699</c:v>
                </c:pt>
                <c:pt idx="19">
                  <c:v>4.7527534744058499</c:v>
                </c:pt>
                <c:pt idx="20">
                  <c:v>4.7642608927090899</c:v>
                </c:pt>
                <c:pt idx="21">
                  <c:v>4.5485806417266499</c:v>
                </c:pt>
                <c:pt idx="22">
                  <c:v>4.6827115927802101</c:v>
                </c:pt>
                <c:pt idx="23">
                  <c:v>4.6430219534767998</c:v>
                </c:pt>
                <c:pt idx="24">
                  <c:v>4.5646806602676699</c:v>
                </c:pt>
                <c:pt idx="25">
                  <c:v>4.6727535125414503</c:v>
                </c:pt>
                <c:pt idx="26">
                  <c:v>4.6955226984553802</c:v>
                </c:pt>
                <c:pt idx="27">
                  <c:v>4.5791151182226297</c:v>
                </c:pt>
                <c:pt idx="28">
                  <c:v>4.58631785784827</c:v>
                </c:pt>
                <c:pt idx="29">
                  <c:v>4.5479431135036297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8-42AE-A8F8-C06D6E64763A}"/>
            </c:ext>
          </c:extLst>
        </c:ser>
        <c:ser>
          <c:idx val="1"/>
          <c:order val="1"/>
          <c:tx>
            <c:strRef>
              <c:f>Disk_Media!$D$2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Disk_Media!$D$3:$D$32</c:f>
              <c:numCache>
                <c:formatCode>0.00</c:formatCode>
                <c:ptCount val="30"/>
                <c:pt idx="0">
                  <c:v>3.9723000000000002</c:v>
                </c:pt>
                <c:pt idx="1">
                  <c:v>3.9333999999999998</c:v>
                </c:pt>
                <c:pt idx="2">
                  <c:v>3.8948999999999998</c:v>
                </c:pt>
                <c:pt idx="3">
                  <c:v>3.8567</c:v>
                </c:pt>
                <c:pt idx="4">
                  <c:v>3.819</c:v>
                </c:pt>
                <c:pt idx="5">
                  <c:v>3.7816000000000001</c:v>
                </c:pt>
                <c:pt idx="6">
                  <c:v>3.7446000000000002</c:v>
                </c:pt>
                <c:pt idx="7">
                  <c:v>3.7079</c:v>
                </c:pt>
                <c:pt idx="8">
                  <c:v>3.6716000000000002</c:v>
                </c:pt>
                <c:pt idx="9">
                  <c:v>3.6356999999999999</c:v>
                </c:pt>
                <c:pt idx="10">
                  <c:v>3.6000999999999999</c:v>
                </c:pt>
                <c:pt idx="11">
                  <c:v>3.5649000000000002</c:v>
                </c:pt>
                <c:pt idx="12">
                  <c:v>3.53</c:v>
                </c:pt>
                <c:pt idx="13">
                  <c:v>3.4954000000000001</c:v>
                </c:pt>
                <c:pt idx="14">
                  <c:v>3.4611999999999998</c:v>
                </c:pt>
                <c:pt idx="15">
                  <c:v>3.4272999999999998</c:v>
                </c:pt>
                <c:pt idx="16">
                  <c:v>3.3938000000000001</c:v>
                </c:pt>
                <c:pt idx="17">
                  <c:v>3.3605999999999998</c:v>
                </c:pt>
                <c:pt idx="18">
                  <c:v>3.3277000000000001</c:v>
                </c:pt>
                <c:pt idx="19">
                  <c:v>3.2951000000000001</c:v>
                </c:pt>
                <c:pt idx="20">
                  <c:v>3.2627999999999999</c:v>
                </c:pt>
                <c:pt idx="21">
                  <c:v>3.2309000000000001</c:v>
                </c:pt>
                <c:pt idx="22">
                  <c:v>3.1993</c:v>
                </c:pt>
                <c:pt idx="23">
                  <c:v>3.1680000000000001</c:v>
                </c:pt>
                <c:pt idx="24">
                  <c:v>3.137</c:v>
                </c:pt>
                <c:pt idx="25">
                  <c:v>3.1063000000000001</c:v>
                </c:pt>
                <c:pt idx="26">
                  <c:v>3.0758000000000001</c:v>
                </c:pt>
                <c:pt idx="27">
                  <c:v>3.0457000000000001</c:v>
                </c:pt>
                <c:pt idx="28">
                  <c:v>3.0158999999999998</c:v>
                </c:pt>
                <c:pt idx="29">
                  <c:v>2.9864000000000002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8-42AE-A8F8-C06D6E64763A}"/>
            </c:ext>
          </c:extLst>
        </c:ser>
        <c:ser>
          <c:idx val="2"/>
          <c:order val="2"/>
          <c:tx>
            <c:strRef>
              <c:f>Disk_Media!$H$2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Disk_Media!$H$3:$H$32</c:f>
              <c:numCache>
                <c:formatCode>0.00</c:formatCode>
                <c:ptCount val="30"/>
                <c:pt idx="0">
                  <c:v>4.78020729581515</c:v>
                </c:pt>
                <c:pt idx="1">
                  <c:v>4.9274448079808799</c:v>
                </c:pt>
                <c:pt idx="2">
                  <c:v>4.9633041640832296</c:v>
                </c:pt>
                <c:pt idx="3">
                  <c:v>4.8422153542749999</c:v>
                </c:pt>
                <c:pt idx="4">
                  <c:v>5.0692697960457398</c:v>
                </c:pt>
                <c:pt idx="5">
                  <c:v>5.0939052814643802</c:v>
                </c:pt>
                <c:pt idx="6">
                  <c:v>5.0942751901373899</c:v>
                </c:pt>
                <c:pt idx="7">
                  <c:v>5.3097562870406296</c:v>
                </c:pt>
                <c:pt idx="8">
                  <c:v>5.3473374236120597</c:v>
                </c:pt>
                <c:pt idx="9">
                  <c:v>5.27727861188297</c:v>
                </c:pt>
                <c:pt idx="10">
                  <c:v>5.4595416058781199</c:v>
                </c:pt>
                <c:pt idx="11">
                  <c:v>4.7456322245208797</c:v>
                </c:pt>
                <c:pt idx="12">
                  <c:v>3.0011906631047598</c:v>
                </c:pt>
                <c:pt idx="13">
                  <c:v>2.7067290736621601</c:v>
                </c:pt>
                <c:pt idx="14">
                  <c:v>2.96117660297827</c:v>
                </c:pt>
                <c:pt idx="15">
                  <c:v>2.9273477982656102</c:v>
                </c:pt>
                <c:pt idx="16">
                  <c:v>2.8816824572308302</c:v>
                </c:pt>
                <c:pt idx="17">
                  <c:v>3.1801011934486798</c:v>
                </c:pt>
                <c:pt idx="18">
                  <c:v>3.0840586109286798</c:v>
                </c:pt>
                <c:pt idx="19">
                  <c:v>3.22990234072669</c:v>
                </c:pt>
                <c:pt idx="20">
                  <c:v>3.4856318594336702</c:v>
                </c:pt>
                <c:pt idx="21">
                  <c:v>3.4540554853250498</c:v>
                </c:pt>
                <c:pt idx="22">
                  <c:v>3.4273223648739499</c:v>
                </c:pt>
                <c:pt idx="23">
                  <c:v>3.4939550152101599</c:v>
                </c:pt>
                <c:pt idx="24">
                  <c:v>3.7106604773764</c:v>
                </c:pt>
                <c:pt idx="25">
                  <c:v>3.82340972570523</c:v>
                </c:pt>
                <c:pt idx="26">
                  <c:v>3.7817188891562399</c:v>
                </c:pt>
                <c:pt idx="27">
                  <c:v>3.9053891734822299</c:v>
                </c:pt>
                <c:pt idx="28">
                  <c:v>4.3410808886225398</c:v>
                </c:pt>
                <c:pt idx="29">
                  <c:v>4.4351329626556399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D8-42AE-A8F8-C06D6E647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09592"/>
        <c:axId val="326508936"/>
      </c:lineChart>
      <c:dateAx>
        <c:axId val="326509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508936"/>
        <c:crosses val="autoZero"/>
        <c:auto val="1"/>
        <c:lblOffset val="100"/>
        <c:baseTimeUnit val="days"/>
      </c:dateAx>
      <c:valAx>
        <c:axId val="32650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50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Disk_Media!$E$3:$E$32</c:f>
              <c:numCache>
                <c:formatCode>0.00</c:formatCode>
                <c:ptCount val="30"/>
                <c:pt idx="0">
                  <c:v>-0.16901093317070898</c:v>
                </c:pt>
                <c:pt idx="1">
                  <c:v>-0.17632647382647626</c:v>
                </c:pt>
                <c:pt idx="2">
                  <c:v>-0.16417070446355042</c:v>
                </c:pt>
                <c:pt idx="3">
                  <c:v>-0.19054859428824217</c:v>
                </c:pt>
                <c:pt idx="4">
                  <c:v>-0.20826651794052323</c:v>
                </c:pt>
                <c:pt idx="5">
                  <c:v>-0.19348803745900228</c:v>
                </c:pt>
                <c:pt idx="6">
                  <c:v>-0.21614059969180205</c:v>
                </c:pt>
                <c:pt idx="7">
                  <c:v>-0.21256537688904087</c:v>
                </c:pt>
                <c:pt idx="8">
                  <c:v>-0.1888656001738051</c:v>
                </c:pt>
                <c:pt idx="9">
                  <c:v>-0.21713691916276021</c:v>
                </c:pt>
                <c:pt idx="10">
                  <c:v>-0.23637401904398617</c:v>
                </c:pt>
                <c:pt idx="11">
                  <c:v>-0.24152311885382083</c:v>
                </c:pt>
                <c:pt idx="12">
                  <c:v>-0.22910037099424058</c:v>
                </c:pt>
                <c:pt idx="13">
                  <c:v>-0.25594872247798478</c:v>
                </c:pt>
                <c:pt idx="14">
                  <c:v>-0.27153299212550847</c:v>
                </c:pt>
                <c:pt idx="15">
                  <c:v>-0.26049578572607823</c:v>
                </c:pt>
                <c:pt idx="16">
                  <c:v>-0.26405833132643836</c:v>
                </c:pt>
                <c:pt idx="17">
                  <c:v>-0.30533570141834038</c:v>
                </c:pt>
                <c:pt idx="18">
                  <c:v>-0.2860862917517783</c:v>
                </c:pt>
                <c:pt idx="19">
                  <c:v>-0.30669663012304116</c:v>
                </c:pt>
                <c:pt idx="20">
                  <c:v>-0.31515085477515026</c:v>
                </c:pt>
                <c:pt idx="21">
                  <c:v>-0.28969050908734811</c:v>
                </c:pt>
                <c:pt idx="22">
                  <c:v>-0.31678474392216027</c:v>
                </c:pt>
                <c:pt idx="23">
                  <c:v>-0.31768575902861496</c:v>
                </c:pt>
                <c:pt idx="24">
                  <c:v>-0.31276682127944339</c:v>
                </c:pt>
                <c:pt idx="25">
                  <c:v>-0.33523135948368832</c:v>
                </c:pt>
                <c:pt idx="26">
                  <c:v>-0.34495045652493544</c:v>
                </c:pt>
                <c:pt idx="27">
                  <c:v>-0.33487149342902311</c:v>
                </c:pt>
                <c:pt idx="28">
                  <c:v>-0.34241365437873333</c:v>
                </c:pt>
                <c:pt idx="29">
                  <c:v>-0.3433515051820103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4-4F73-8D02-DC7997DF179D}"/>
            </c:ext>
          </c:extLst>
        </c:ser>
        <c:ser>
          <c:idx val="1"/>
          <c:order val="1"/>
          <c:tx>
            <c:strRef>
              <c:f>Disk_Media!$I$2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Disk_Media!$A$3:$A$32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Disk_Media!$I$3:$I$32</c:f>
              <c:numCache>
                <c:formatCode>0.00</c:formatCode>
                <c:ptCount val="30"/>
                <c:pt idx="0">
                  <c:v>0</c:v>
                </c:pt>
                <c:pt idx="1">
                  <c:v>3.1831453707996442E-2</c:v>
                </c:pt>
                <c:pt idx="2">
                  <c:v>6.5104373154333303E-2</c:v>
                </c:pt>
                <c:pt idx="3">
                  <c:v>1.6293210588574719E-2</c:v>
                </c:pt>
                <c:pt idx="4">
                  <c:v>5.0932345410376348E-2</c:v>
                </c:pt>
                <c:pt idx="5">
                  <c:v>8.6390825457951778E-2</c:v>
                </c:pt>
                <c:pt idx="6">
                  <c:v>6.6387730477494356E-2</c:v>
                </c:pt>
                <c:pt idx="7">
                  <c:v>0.12761561549580192</c:v>
                </c:pt>
                <c:pt idx="8">
                  <c:v>0.18134037797410366</c:v>
                </c:pt>
                <c:pt idx="9">
                  <c:v>0.13633869475896643</c:v>
                </c:pt>
                <c:pt idx="10">
                  <c:v>0.15803666963663526</c:v>
                </c:pt>
                <c:pt idx="11">
                  <c:v>9.692369693792547E-3</c:v>
                </c:pt>
                <c:pt idx="12">
                  <c:v>-0.34458448476968595</c:v>
                </c:pt>
                <c:pt idx="13">
                  <c:v>-0.4238298262961861</c:v>
                </c:pt>
                <c:pt idx="14">
                  <c:v>-0.37677121814413161</c:v>
                </c:pt>
                <c:pt idx="15">
                  <c:v>-0.36836984405715723</c:v>
                </c:pt>
                <c:pt idx="16">
                  <c:v>-0.37511043780959796</c:v>
                </c:pt>
                <c:pt idx="17">
                  <c:v>-0.34264632358337027</c:v>
                </c:pt>
                <c:pt idx="18">
                  <c:v>-0.33835630634283342</c:v>
                </c:pt>
                <c:pt idx="19">
                  <c:v>-0.32041450116861664</c:v>
                </c:pt>
                <c:pt idx="20">
                  <c:v>-0.26837930627018119</c:v>
                </c:pt>
                <c:pt idx="21">
                  <c:v>-0.24063004321851844</c:v>
                </c:pt>
                <c:pt idx="22">
                  <c:v>-0.26809022999447912</c:v>
                </c:pt>
                <c:pt idx="23">
                  <c:v>-0.24748255549517542</c:v>
                </c:pt>
                <c:pt idx="24">
                  <c:v>-0.1870930841504235</c:v>
                </c:pt>
                <c:pt idx="25">
                  <c:v>-0.18176515935553236</c:v>
                </c:pt>
                <c:pt idx="26">
                  <c:v>-0.19461173291734729</c:v>
                </c:pt>
                <c:pt idx="27">
                  <c:v>-0.14713016103467269</c:v>
                </c:pt>
                <c:pt idx="28">
                  <c:v>-5.347142889498422E-2</c:v>
                </c:pt>
                <c:pt idx="29">
                  <c:v>-2.4804653011827892E-2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4-4F73-8D02-DC7997DF1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459064"/>
        <c:axId val="326460704"/>
      </c:lineChart>
      <c:dateAx>
        <c:axId val="326459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460704"/>
        <c:crosses val="autoZero"/>
        <c:auto val="1"/>
        <c:lblOffset val="100"/>
        <c:baseTimeUnit val="days"/>
      </c:dateAx>
      <c:valAx>
        <c:axId val="3264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45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customXml" Target="../ink/ink15.xml"/><Relationship Id="rId26" Type="http://schemas.openxmlformats.org/officeDocument/2006/relationships/customXml" Target="../ink/ink21.xml"/><Relationship Id="rId39" Type="http://schemas.openxmlformats.org/officeDocument/2006/relationships/customXml" Target="../ink/ink31.xml"/><Relationship Id="rId21" Type="http://schemas.openxmlformats.org/officeDocument/2006/relationships/image" Target="../media/image12.png"/><Relationship Id="rId34" Type="http://schemas.openxmlformats.org/officeDocument/2006/relationships/customXml" Target="../ink/ink27.xml"/><Relationship Id="rId7" Type="http://schemas.openxmlformats.org/officeDocument/2006/relationships/customXml" Target="../ink/ink6.xml"/><Relationship Id="rId2" Type="http://schemas.openxmlformats.org/officeDocument/2006/relationships/image" Target="../media/image1.png"/><Relationship Id="rId16" Type="http://schemas.openxmlformats.org/officeDocument/2006/relationships/customXml" Target="../ink/ink14.xml"/><Relationship Id="rId20" Type="http://schemas.openxmlformats.org/officeDocument/2006/relationships/customXml" Target="../ink/ink17.xml"/><Relationship Id="rId29" Type="http://schemas.openxmlformats.org/officeDocument/2006/relationships/image" Target="../media/image10.png"/><Relationship Id="rId41" Type="http://schemas.openxmlformats.org/officeDocument/2006/relationships/chart" Target="../charts/chart2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24" Type="http://schemas.openxmlformats.org/officeDocument/2006/relationships/customXml" Target="../ink/ink20.xml"/><Relationship Id="rId32" Type="http://schemas.openxmlformats.org/officeDocument/2006/relationships/customXml" Target="../ink/ink26.xml"/><Relationship Id="rId37" Type="http://schemas.openxmlformats.org/officeDocument/2006/relationships/image" Target="../media/image10.png"/><Relationship Id="rId40" Type="http://schemas.openxmlformats.org/officeDocument/2006/relationships/chart" Target="../charts/chart1.xml"/><Relationship Id="rId5" Type="http://schemas.openxmlformats.org/officeDocument/2006/relationships/customXml" Target="../ink/ink4.xml"/><Relationship Id="rId15" Type="http://schemas.openxmlformats.org/officeDocument/2006/relationships/customXml" Target="../ink/ink13.xml"/><Relationship Id="rId23" Type="http://schemas.openxmlformats.org/officeDocument/2006/relationships/customXml" Target="../ink/ink19.xml"/><Relationship Id="rId28" Type="http://schemas.openxmlformats.org/officeDocument/2006/relationships/customXml" Target="../ink/ink23.xml"/><Relationship Id="rId36" Type="http://schemas.openxmlformats.org/officeDocument/2006/relationships/customXml" Target="../ink/ink29.xml"/><Relationship Id="rId10" Type="http://schemas.openxmlformats.org/officeDocument/2006/relationships/customXml" Target="../ink/ink9.xml"/><Relationship Id="rId19" Type="http://schemas.openxmlformats.org/officeDocument/2006/relationships/customXml" Target="../ink/ink16.xml"/><Relationship Id="rId31" Type="http://schemas.openxmlformats.org/officeDocument/2006/relationships/customXml" Target="../ink/ink25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2.xml"/><Relationship Id="rId22" Type="http://schemas.openxmlformats.org/officeDocument/2006/relationships/customXml" Target="../ink/ink18.xml"/><Relationship Id="rId27" Type="http://schemas.openxmlformats.org/officeDocument/2006/relationships/customXml" Target="../ink/ink22.xml"/><Relationship Id="rId30" Type="http://schemas.openxmlformats.org/officeDocument/2006/relationships/customXml" Target="../ink/ink24.xml"/><Relationship Id="rId35" Type="http://schemas.openxmlformats.org/officeDocument/2006/relationships/customXml" Target="../ink/ink28.xml"/><Relationship Id="rId8" Type="http://schemas.openxmlformats.org/officeDocument/2006/relationships/customXml" Target="../ink/ink7.xml"/><Relationship Id="rId3" Type="http://schemas.openxmlformats.org/officeDocument/2006/relationships/customXml" Target="../ink/ink2.xml"/><Relationship Id="rId12" Type="http://schemas.openxmlformats.org/officeDocument/2006/relationships/customXml" Target="../ink/ink11.xml"/><Relationship Id="rId17" Type="http://schemas.openxmlformats.org/officeDocument/2006/relationships/image" Target="../media/image11.png"/><Relationship Id="rId25" Type="http://schemas.openxmlformats.org/officeDocument/2006/relationships/image" Target="../media/image10.png"/><Relationship Id="rId33" Type="http://schemas.openxmlformats.org/officeDocument/2006/relationships/image" Target="../media/image10.png"/><Relationship Id="rId38" Type="http://schemas.openxmlformats.org/officeDocument/2006/relationships/customXml" Target="../ink/ink30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customXml" Target="../ink/ink46.xml"/><Relationship Id="rId26" Type="http://schemas.openxmlformats.org/officeDocument/2006/relationships/customXml" Target="../ink/ink52.xml"/><Relationship Id="rId39" Type="http://schemas.openxmlformats.org/officeDocument/2006/relationships/customXml" Target="../ink/ink62.xml"/><Relationship Id="rId21" Type="http://schemas.openxmlformats.org/officeDocument/2006/relationships/image" Target="../media/image12.png"/><Relationship Id="rId34" Type="http://schemas.openxmlformats.org/officeDocument/2006/relationships/customXml" Target="../ink/ink58.xml"/><Relationship Id="rId7" Type="http://schemas.openxmlformats.org/officeDocument/2006/relationships/customXml" Target="../ink/ink37.xml"/><Relationship Id="rId12" Type="http://schemas.openxmlformats.org/officeDocument/2006/relationships/customXml" Target="../ink/ink42.xml"/><Relationship Id="rId17" Type="http://schemas.openxmlformats.org/officeDocument/2006/relationships/image" Target="../media/image11.png"/><Relationship Id="rId25" Type="http://schemas.openxmlformats.org/officeDocument/2006/relationships/image" Target="../media/image10.png"/><Relationship Id="rId33" Type="http://schemas.openxmlformats.org/officeDocument/2006/relationships/image" Target="../media/image10.png"/><Relationship Id="rId38" Type="http://schemas.openxmlformats.org/officeDocument/2006/relationships/customXml" Target="../ink/ink61.xml"/><Relationship Id="rId2" Type="http://schemas.openxmlformats.org/officeDocument/2006/relationships/image" Target="../media/image1.png"/><Relationship Id="rId16" Type="http://schemas.openxmlformats.org/officeDocument/2006/relationships/customXml" Target="../ink/ink45.xml"/><Relationship Id="rId20" Type="http://schemas.openxmlformats.org/officeDocument/2006/relationships/customXml" Target="../ink/ink48.xml"/><Relationship Id="rId29" Type="http://schemas.openxmlformats.org/officeDocument/2006/relationships/image" Target="../media/image10.png"/><Relationship Id="rId1" Type="http://schemas.openxmlformats.org/officeDocument/2006/relationships/customXml" Target="../ink/ink32.xml"/><Relationship Id="rId6" Type="http://schemas.openxmlformats.org/officeDocument/2006/relationships/customXml" Target="../ink/ink36.xml"/><Relationship Id="rId11" Type="http://schemas.openxmlformats.org/officeDocument/2006/relationships/customXml" Target="../ink/ink41.xml"/><Relationship Id="rId24" Type="http://schemas.openxmlformats.org/officeDocument/2006/relationships/customXml" Target="../ink/ink51.xml"/><Relationship Id="rId32" Type="http://schemas.openxmlformats.org/officeDocument/2006/relationships/customXml" Target="../ink/ink57.xml"/><Relationship Id="rId37" Type="http://schemas.openxmlformats.org/officeDocument/2006/relationships/image" Target="../media/image10.png"/><Relationship Id="rId5" Type="http://schemas.openxmlformats.org/officeDocument/2006/relationships/customXml" Target="../ink/ink35.xml"/><Relationship Id="rId15" Type="http://schemas.openxmlformats.org/officeDocument/2006/relationships/customXml" Target="../ink/ink44.xml"/><Relationship Id="rId23" Type="http://schemas.openxmlformats.org/officeDocument/2006/relationships/customXml" Target="../ink/ink50.xml"/><Relationship Id="rId28" Type="http://schemas.openxmlformats.org/officeDocument/2006/relationships/customXml" Target="../ink/ink54.xml"/><Relationship Id="rId36" Type="http://schemas.openxmlformats.org/officeDocument/2006/relationships/customXml" Target="../ink/ink60.xml"/><Relationship Id="rId10" Type="http://schemas.openxmlformats.org/officeDocument/2006/relationships/customXml" Target="../ink/ink40.xml"/><Relationship Id="rId19" Type="http://schemas.openxmlformats.org/officeDocument/2006/relationships/customXml" Target="../ink/ink47.xml"/><Relationship Id="rId31" Type="http://schemas.openxmlformats.org/officeDocument/2006/relationships/customXml" Target="../ink/ink56.xml"/><Relationship Id="rId4" Type="http://schemas.openxmlformats.org/officeDocument/2006/relationships/customXml" Target="../ink/ink34.xml"/><Relationship Id="rId9" Type="http://schemas.openxmlformats.org/officeDocument/2006/relationships/customXml" Target="../ink/ink39.xml"/><Relationship Id="rId14" Type="http://schemas.openxmlformats.org/officeDocument/2006/relationships/customXml" Target="../ink/ink43.xml"/><Relationship Id="rId22" Type="http://schemas.openxmlformats.org/officeDocument/2006/relationships/customXml" Target="../ink/ink49.xml"/><Relationship Id="rId27" Type="http://schemas.openxmlformats.org/officeDocument/2006/relationships/customXml" Target="../ink/ink53.xml"/><Relationship Id="rId30" Type="http://schemas.openxmlformats.org/officeDocument/2006/relationships/customXml" Target="../ink/ink55.xml"/><Relationship Id="rId35" Type="http://schemas.openxmlformats.org/officeDocument/2006/relationships/customXml" Target="../ink/ink59.xml"/><Relationship Id="rId8" Type="http://schemas.openxmlformats.org/officeDocument/2006/relationships/customXml" Target="../ink/ink38.xml"/><Relationship Id="rId3" Type="http://schemas.openxmlformats.org/officeDocument/2006/relationships/customXml" Target="../ink/ink33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customXml" Target="../ink/ink77.xml"/><Relationship Id="rId26" Type="http://schemas.openxmlformats.org/officeDocument/2006/relationships/customXml" Target="../ink/ink83.xml"/><Relationship Id="rId39" Type="http://schemas.openxmlformats.org/officeDocument/2006/relationships/customXml" Target="../ink/ink93.xml"/><Relationship Id="rId21" Type="http://schemas.openxmlformats.org/officeDocument/2006/relationships/image" Target="../media/image12.png"/><Relationship Id="rId34" Type="http://schemas.openxmlformats.org/officeDocument/2006/relationships/customXml" Target="../ink/ink89.xml"/><Relationship Id="rId7" Type="http://schemas.openxmlformats.org/officeDocument/2006/relationships/customXml" Target="../ink/ink68.xml"/><Relationship Id="rId12" Type="http://schemas.openxmlformats.org/officeDocument/2006/relationships/customXml" Target="../ink/ink73.xml"/><Relationship Id="rId17" Type="http://schemas.openxmlformats.org/officeDocument/2006/relationships/image" Target="../media/image11.png"/><Relationship Id="rId25" Type="http://schemas.openxmlformats.org/officeDocument/2006/relationships/image" Target="../media/image10.png"/><Relationship Id="rId33" Type="http://schemas.openxmlformats.org/officeDocument/2006/relationships/image" Target="../media/image10.png"/><Relationship Id="rId38" Type="http://schemas.openxmlformats.org/officeDocument/2006/relationships/customXml" Target="../ink/ink92.xml"/><Relationship Id="rId2" Type="http://schemas.openxmlformats.org/officeDocument/2006/relationships/image" Target="../media/image1.png"/><Relationship Id="rId16" Type="http://schemas.openxmlformats.org/officeDocument/2006/relationships/customXml" Target="../ink/ink76.xml"/><Relationship Id="rId20" Type="http://schemas.openxmlformats.org/officeDocument/2006/relationships/customXml" Target="../ink/ink79.xml"/><Relationship Id="rId29" Type="http://schemas.openxmlformats.org/officeDocument/2006/relationships/image" Target="../media/image10.png"/><Relationship Id="rId1" Type="http://schemas.openxmlformats.org/officeDocument/2006/relationships/customXml" Target="../ink/ink63.xml"/><Relationship Id="rId6" Type="http://schemas.openxmlformats.org/officeDocument/2006/relationships/customXml" Target="../ink/ink67.xml"/><Relationship Id="rId11" Type="http://schemas.openxmlformats.org/officeDocument/2006/relationships/customXml" Target="../ink/ink72.xml"/><Relationship Id="rId24" Type="http://schemas.openxmlformats.org/officeDocument/2006/relationships/customXml" Target="../ink/ink82.xml"/><Relationship Id="rId32" Type="http://schemas.openxmlformats.org/officeDocument/2006/relationships/customXml" Target="../ink/ink88.xml"/><Relationship Id="rId37" Type="http://schemas.openxmlformats.org/officeDocument/2006/relationships/image" Target="../media/image10.png"/><Relationship Id="rId5" Type="http://schemas.openxmlformats.org/officeDocument/2006/relationships/customXml" Target="../ink/ink66.xml"/><Relationship Id="rId15" Type="http://schemas.openxmlformats.org/officeDocument/2006/relationships/customXml" Target="../ink/ink75.xml"/><Relationship Id="rId23" Type="http://schemas.openxmlformats.org/officeDocument/2006/relationships/customXml" Target="../ink/ink81.xml"/><Relationship Id="rId28" Type="http://schemas.openxmlformats.org/officeDocument/2006/relationships/customXml" Target="../ink/ink85.xml"/><Relationship Id="rId36" Type="http://schemas.openxmlformats.org/officeDocument/2006/relationships/customXml" Target="../ink/ink91.xml"/><Relationship Id="rId10" Type="http://schemas.openxmlformats.org/officeDocument/2006/relationships/customXml" Target="../ink/ink71.xml"/><Relationship Id="rId19" Type="http://schemas.openxmlformats.org/officeDocument/2006/relationships/customXml" Target="../ink/ink78.xml"/><Relationship Id="rId31" Type="http://schemas.openxmlformats.org/officeDocument/2006/relationships/customXml" Target="../ink/ink87.xml"/><Relationship Id="rId4" Type="http://schemas.openxmlformats.org/officeDocument/2006/relationships/customXml" Target="../ink/ink65.xml"/><Relationship Id="rId9" Type="http://schemas.openxmlformats.org/officeDocument/2006/relationships/customXml" Target="../ink/ink70.xml"/><Relationship Id="rId14" Type="http://schemas.openxmlformats.org/officeDocument/2006/relationships/customXml" Target="../ink/ink74.xml"/><Relationship Id="rId22" Type="http://schemas.openxmlformats.org/officeDocument/2006/relationships/customXml" Target="../ink/ink80.xml"/><Relationship Id="rId27" Type="http://schemas.openxmlformats.org/officeDocument/2006/relationships/customXml" Target="../ink/ink84.xml"/><Relationship Id="rId30" Type="http://schemas.openxmlformats.org/officeDocument/2006/relationships/customXml" Target="../ink/ink86.xml"/><Relationship Id="rId35" Type="http://schemas.openxmlformats.org/officeDocument/2006/relationships/customXml" Target="../ink/ink90.xml"/><Relationship Id="rId8" Type="http://schemas.openxmlformats.org/officeDocument/2006/relationships/customXml" Target="../ink/ink69.xml"/><Relationship Id="rId3" Type="http://schemas.openxmlformats.org/officeDocument/2006/relationships/customXml" Target="../ink/ink64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customXml" Target="../ink/ink108.xml"/><Relationship Id="rId26" Type="http://schemas.openxmlformats.org/officeDocument/2006/relationships/customXml" Target="../ink/ink114.xml"/><Relationship Id="rId39" Type="http://schemas.openxmlformats.org/officeDocument/2006/relationships/customXml" Target="../ink/ink124.xml"/><Relationship Id="rId21" Type="http://schemas.openxmlformats.org/officeDocument/2006/relationships/image" Target="../media/image12.png"/><Relationship Id="rId34" Type="http://schemas.openxmlformats.org/officeDocument/2006/relationships/customXml" Target="../ink/ink120.xml"/><Relationship Id="rId7" Type="http://schemas.openxmlformats.org/officeDocument/2006/relationships/customXml" Target="../ink/ink99.xml"/><Relationship Id="rId2" Type="http://schemas.openxmlformats.org/officeDocument/2006/relationships/image" Target="../media/image1.png"/><Relationship Id="rId16" Type="http://schemas.openxmlformats.org/officeDocument/2006/relationships/customXml" Target="../ink/ink107.xml"/><Relationship Id="rId20" Type="http://schemas.openxmlformats.org/officeDocument/2006/relationships/customXml" Target="../ink/ink110.xml"/><Relationship Id="rId29" Type="http://schemas.openxmlformats.org/officeDocument/2006/relationships/image" Target="../media/image10.png"/><Relationship Id="rId41" Type="http://schemas.openxmlformats.org/officeDocument/2006/relationships/chart" Target="../charts/chart4.xml"/><Relationship Id="rId1" Type="http://schemas.openxmlformats.org/officeDocument/2006/relationships/customXml" Target="../ink/ink94.xml"/><Relationship Id="rId6" Type="http://schemas.openxmlformats.org/officeDocument/2006/relationships/customXml" Target="../ink/ink98.xml"/><Relationship Id="rId11" Type="http://schemas.openxmlformats.org/officeDocument/2006/relationships/customXml" Target="../ink/ink103.xml"/><Relationship Id="rId24" Type="http://schemas.openxmlformats.org/officeDocument/2006/relationships/customXml" Target="../ink/ink113.xml"/><Relationship Id="rId32" Type="http://schemas.openxmlformats.org/officeDocument/2006/relationships/customXml" Target="../ink/ink119.xml"/><Relationship Id="rId37" Type="http://schemas.openxmlformats.org/officeDocument/2006/relationships/image" Target="../media/image10.png"/><Relationship Id="rId40" Type="http://schemas.openxmlformats.org/officeDocument/2006/relationships/chart" Target="../charts/chart3.xml"/><Relationship Id="rId5" Type="http://schemas.openxmlformats.org/officeDocument/2006/relationships/customXml" Target="../ink/ink97.xml"/><Relationship Id="rId15" Type="http://schemas.openxmlformats.org/officeDocument/2006/relationships/customXml" Target="../ink/ink106.xml"/><Relationship Id="rId23" Type="http://schemas.openxmlformats.org/officeDocument/2006/relationships/customXml" Target="../ink/ink112.xml"/><Relationship Id="rId28" Type="http://schemas.openxmlformats.org/officeDocument/2006/relationships/customXml" Target="../ink/ink116.xml"/><Relationship Id="rId36" Type="http://schemas.openxmlformats.org/officeDocument/2006/relationships/customXml" Target="../ink/ink122.xml"/><Relationship Id="rId10" Type="http://schemas.openxmlformats.org/officeDocument/2006/relationships/customXml" Target="../ink/ink102.xml"/><Relationship Id="rId19" Type="http://schemas.openxmlformats.org/officeDocument/2006/relationships/customXml" Target="../ink/ink109.xml"/><Relationship Id="rId31" Type="http://schemas.openxmlformats.org/officeDocument/2006/relationships/customXml" Target="../ink/ink118.xml"/><Relationship Id="rId4" Type="http://schemas.openxmlformats.org/officeDocument/2006/relationships/customXml" Target="../ink/ink96.xml"/><Relationship Id="rId9" Type="http://schemas.openxmlformats.org/officeDocument/2006/relationships/customXml" Target="../ink/ink101.xml"/><Relationship Id="rId14" Type="http://schemas.openxmlformats.org/officeDocument/2006/relationships/customXml" Target="../ink/ink105.xml"/><Relationship Id="rId22" Type="http://schemas.openxmlformats.org/officeDocument/2006/relationships/customXml" Target="../ink/ink111.xml"/><Relationship Id="rId27" Type="http://schemas.openxmlformats.org/officeDocument/2006/relationships/customXml" Target="../ink/ink115.xml"/><Relationship Id="rId30" Type="http://schemas.openxmlformats.org/officeDocument/2006/relationships/customXml" Target="../ink/ink117.xml"/><Relationship Id="rId35" Type="http://schemas.openxmlformats.org/officeDocument/2006/relationships/customXml" Target="../ink/ink121.xml"/><Relationship Id="rId8" Type="http://schemas.openxmlformats.org/officeDocument/2006/relationships/customXml" Target="../ink/ink100.xml"/><Relationship Id="rId3" Type="http://schemas.openxmlformats.org/officeDocument/2006/relationships/customXml" Target="../ink/ink95.xml"/><Relationship Id="rId12" Type="http://schemas.openxmlformats.org/officeDocument/2006/relationships/customXml" Target="../ink/ink104.xml"/><Relationship Id="rId17" Type="http://schemas.openxmlformats.org/officeDocument/2006/relationships/image" Target="../media/image11.png"/><Relationship Id="rId25" Type="http://schemas.openxmlformats.org/officeDocument/2006/relationships/image" Target="../media/image10.png"/><Relationship Id="rId33" Type="http://schemas.openxmlformats.org/officeDocument/2006/relationships/image" Target="../media/image10.png"/><Relationship Id="rId38" Type="http://schemas.openxmlformats.org/officeDocument/2006/relationships/customXml" Target="../ink/ink123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customXml" Target="../ink/ink139.xml"/><Relationship Id="rId26" Type="http://schemas.openxmlformats.org/officeDocument/2006/relationships/customXml" Target="../ink/ink145.xml"/><Relationship Id="rId39" Type="http://schemas.openxmlformats.org/officeDocument/2006/relationships/customXml" Target="../ink/ink155.xml"/><Relationship Id="rId21" Type="http://schemas.openxmlformats.org/officeDocument/2006/relationships/image" Target="../media/image12.png"/><Relationship Id="rId34" Type="http://schemas.openxmlformats.org/officeDocument/2006/relationships/customXml" Target="../ink/ink151.xml"/><Relationship Id="rId7" Type="http://schemas.openxmlformats.org/officeDocument/2006/relationships/customXml" Target="../ink/ink130.xml"/><Relationship Id="rId2" Type="http://schemas.openxmlformats.org/officeDocument/2006/relationships/image" Target="../media/image1.png"/><Relationship Id="rId16" Type="http://schemas.openxmlformats.org/officeDocument/2006/relationships/customXml" Target="../ink/ink138.xml"/><Relationship Id="rId20" Type="http://schemas.openxmlformats.org/officeDocument/2006/relationships/customXml" Target="../ink/ink141.xml"/><Relationship Id="rId29" Type="http://schemas.openxmlformats.org/officeDocument/2006/relationships/image" Target="../media/image10.png"/><Relationship Id="rId41" Type="http://schemas.openxmlformats.org/officeDocument/2006/relationships/chart" Target="../charts/chart6.xml"/><Relationship Id="rId1" Type="http://schemas.openxmlformats.org/officeDocument/2006/relationships/customXml" Target="../ink/ink125.xml"/><Relationship Id="rId6" Type="http://schemas.openxmlformats.org/officeDocument/2006/relationships/customXml" Target="../ink/ink129.xml"/><Relationship Id="rId11" Type="http://schemas.openxmlformats.org/officeDocument/2006/relationships/customXml" Target="../ink/ink134.xml"/><Relationship Id="rId24" Type="http://schemas.openxmlformats.org/officeDocument/2006/relationships/customXml" Target="../ink/ink144.xml"/><Relationship Id="rId32" Type="http://schemas.openxmlformats.org/officeDocument/2006/relationships/customXml" Target="../ink/ink150.xml"/><Relationship Id="rId37" Type="http://schemas.openxmlformats.org/officeDocument/2006/relationships/image" Target="../media/image10.png"/><Relationship Id="rId40" Type="http://schemas.openxmlformats.org/officeDocument/2006/relationships/chart" Target="../charts/chart5.xml"/><Relationship Id="rId5" Type="http://schemas.openxmlformats.org/officeDocument/2006/relationships/customXml" Target="../ink/ink128.xml"/><Relationship Id="rId15" Type="http://schemas.openxmlformats.org/officeDocument/2006/relationships/customXml" Target="../ink/ink137.xml"/><Relationship Id="rId23" Type="http://schemas.openxmlformats.org/officeDocument/2006/relationships/customXml" Target="../ink/ink143.xml"/><Relationship Id="rId28" Type="http://schemas.openxmlformats.org/officeDocument/2006/relationships/customXml" Target="../ink/ink147.xml"/><Relationship Id="rId36" Type="http://schemas.openxmlformats.org/officeDocument/2006/relationships/customXml" Target="../ink/ink153.xml"/><Relationship Id="rId10" Type="http://schemas.openxmlformats.org/officeDocument/2006/relationships/customXml" Target="../ink/ink133.xml"/><Relationship Id="rId19" Type="http://schemas.openxmlformats.org/officeDocument/2006/relationships/customXml" Target="../ink/ink140.xml"/><Relationship Id="rId31" Type="http://schemas.openxmlformats.org/officeDocument/2006/relationships/customXml" Target="../ink/ink149.xml"/><Relationship Id="rId4" Type="http://schemas.openxmlformats.org/officeDocument/2006/relationships/customXml" Target="../ink/ink127.xml"/><Relationship Id="rId9" Type="http://schemas.openxmlformats.org/officeDocument/2006/relationships/customXml" Target="../ink/ink132.xml"/><Relationship Id="rId14" Type="http://schemas.openxmlformats.org/officeDocument/2006/relationships/customXml" Target="../ink/ink136.xml"/><Relationship Id="rId22" Type="http://schemas.openxmlformats.org/officeDocument/2006/relationships/customXml" Target="../ink/ink142.xml"/><Relationship Id="rId27" Type="http://schemas.openxmlformats.org/officeDocument/2006/relationships/customXml" Target="../ink/ink146.xml"/><Relationship Id="rId30" Type="http://schemas.openxmlformats.org/officeDocument/2006/relationships/customXml" Target="../ink/ink148.xml"/><Relationship Id="rId35" Type="http://schemas.openxmlformats.org/officeDocument/2006/relationships/customXml" Target="../ink/ink152.xml"/><Relationship Id="rId8" Type="http://schemas.openxmlformats.org/officeDocument/2006/relationships/customXml" Target="../ink/ink131.xml"/><Relationship Id="rId3" Type="http://schemas.openxmlformats.org/officeDocument/2006/relationships/customXml" Target="../ink/ink126.xml"/><Relationship Id="rId12" Type="http://schemas.openxmlformats.org/officeDocument/2006/relationships/customXml" Target="../ink/ink135.xml"/><Relationship Id="rId17" Type="http://schemas.openxmlformats.org/officeDocument/2006/relationships/image" Target="../media/image11.png"/><Relationship Id="rId25" Type="http://schemas.openxmlformats.org/officeDocument/2006/relationships/image" Target="../media/image10.png"/><Relationship Id="rId33" Type="http://schemas.openxmlformats.org/officeDocument/2006/relationships/image" Target="../media/image10.png"/><Relationship Id="rId38" Type="http://schemas.openxmlformats.org/officeDocument/2006/relationships/customXml" Target="../ink/ink154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1.png"/><Relationship Id="rId18" Type="http://schemas.openxmlformats.org/officeDocument/2006/relationships/customXml" Target="../ink/ink170.xml"/><Relationship Id="rId26" Type="http://schemas.openxmlformats.org/officeDocument/2006/relationships/customXml" Target="../ink/ink176.xml"/><Relationship Id="rId21" Type="http://schemas.openxmlformats.org/officeDocument/2006/relationships/image" Target="../media/image10.png"/><Relationship Id="rId34" Type="http://schemas.openxmlformats.org/officeDocument/2006/relationships/customXml" Target="../ink/ink182.xml"/><Relationship Id="rId7" Type="http://schemas.openxmlformats.org/officeDocument/2006/relationships/customXml" Target="../ink/ink161.xml"/><Relationship Id="rId12" Type="http://schemas.openxmlformats.org/officeDocument/2006/relationships/customXml" Target="../ink/ink166.xml"/><Relationship Id="rId17" Type="http://schemas.openxmlformats.org/officeDocument/2006/relationships/image" Target="../media/image12.png"/><Relationship Id="rId25" Type="http://schemas.openxmlformats.org/officeDocument/2006/relationships/image" Target="../media/image10.png"/><Relationship Id="rId33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169.xml"/><Relationship Id="rId20" Type="http://schemas.openxmlformats.org/officeDocument/2006/relationships/customXml" Target="../ink/ink172.xml"/><Relationship Id="rId29" Type="http://schemas.openxmlformats.org/officeDocument/2006/relationships/image" Target="../media/image10.png"/><Relationship Id="rId1" Type="http://schemas.openxmlformats.org/officeDocument/2006/relationships/customXml" Target="../ink/ink156.xml"/><Relationship Id="rId6" Type="http://schemas.openxmlformats.org/officeDocument/2006/relationships/customXml" Target="../ink/ink160.xml"/><Relationship Id="rId11" Type="http://schemas.openxmlformats.org/officeDocument/2006/relationships/customXml" Target="../ink/ink165.xml"/><Relationship Id="rId24" Type="http://schemas.openxmlformats.org/officeDocument/2006/relationships/customXml" Target="../ink/ink175.xml"/><Relationship Id="rId32" Type="http://schemas.openxmlformats.org/officeDocument/2006/relationships/customXml" Target="../ink/ink181.xml"/><Relationship Id="rId37" Type="http://schemas.openxmlformats.org/officeDocument/2006/relationships/chart" Target="../charts/chart8.xml"/><Relationship Id="rId5" Type="http://schemas.openxmlformats.org/officeDocument/2006/relationships/customXml" Target="../ink/ink159.xml"/><Relationship Id="rId15" Type="http://schemas.openxmlformats.org/officeDocument/2006/relationships/customXml" Target="../ink/ink168.xml"/><Relationship Id="rId23" Type="http://schemas.openxmlformats.org/officeDocument/2006/relationships/customXml" Target="../ink/ink174.xml"/><Relationship Id="rId28" Type="http://schemas.openxmlformats.org/officeDocument/2006/relationships/customXml" Target="../ink/ink178.xml"/><Relationship Id="rId36" Type="http://schemas.openxmlformats.org/officeDocument/2006/relationships/chart" Target="../charts/chart7.xml"/><Relationship Id="rId10" Type="http://schemas.openxmlformats.org/officeDocument/2006/relationships/customXml" Target="../ink/ink164.xml"/><Relationship Id="rId19" Type="http://schemas.openxmlformats.org/officeDocument/2006/relationships/customXml" Target="../ink/ink171.xml"/><Relationship Id="rId31" Type="http://schemas.openxmlformats.org/officeDocument/2006/relationships/customXml" Target="../ink/ink180.xml"/><Relationship Id="rId4" Type="http://schemas.openxmlformats.org/officeDocument/2006/relationships/customXml" Target="../ink/ink158.xml"/><Relationship Id="rId9" Type="http://schemas.openxmlformats.org/officeDocument/2006/relationships/customXml" Target="../ink/ink163.xml"/><Relationship Id="rId14" Type="http://schemas.openxmlformats.org/officeDocument/2006/relationships/customXml" Target="../ink/ink167.xml"/><Relationship Id="rId22" Type="http://schemas.openxmlformats.org/officeDocument/2006/relationships/customXml" Target="../ink/ink173.xml"/><Relationship Id="rId27" Type="http://schemas.openxmlformats.org/officeDocument/2006/relationships/customXml" Target="../ink/ink177.xml"/><Relationship Id="rId30" Type="http://schemas.openxmlformats.org/officeDocument/2006/relationships/customXml" Target="../ink/ink179.xml"/><Relationship Id="rId35" Type="http://schemas.openxmlformats.org/officeDocument/2006/relationships/customXml" Target="../ink/ink183.xml"/><Relationship Id="rId8" Type="http://schemas.openxmlformats.org/officeDocument/2006/relationships/customXml" Target="../ink/ink162.xml"/><Relationship Id="rId3" Type="http://schemas.openxmlformats.org/officeDocument/2006/relationships/customXml" Target="../ink/ink157.xm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customXml" Target="../ink/ink198.xml"/><Relationship Id="rId26" Type="http://schemas.openxmlformats.org/officeDocument/2006/relationships/customXml" Target="../ink/ink204.xml"/><Relationship Id="rId39" Type="http://schemas.openxmlformats.org/officeDocument/2006/relationships/customXml" Target="../ink/ink214.xml"/><Relationship Id="rId21" Type="http://schemas.openxmlformats.org/officeDocument/2006/relationships/image" Target="../media/image12.png"/><Relationship Id="rId34" Type="http://schemas.openxmlformats.org/officeDocument/2006/relationships/customXml" Target="../ink/ink210.xml"/><Relationship Id="rId7" Type="http://schemas.openxmlformats.org/officeDocument/2006/relationships/customXml" Target="../ink/ink189.xml"/><Relationship Id="rId12" Type="http://schemas.openxmlformats.org/officeDocument/2006/relationships/customXml" Target="../ink/ink194.xml"/><Relationship Id="rId17" Type="http://schemas.openxmlformats.org/officeDocument/2006/relationships/image" Target="../media/image11.png"/><Relationship Id="rId25" Type="http://schemas.openxmlformats.org/officeDocument/2006/relationships/image" Target="../media/image10.png"/><Relationship Id="rId33" Type="http://schemas.openxmlformats.org/officeDocument/2006/relationships/image" Target="../media/image10.png"/><Relationship Id="rId38" Type="http://schemas.openxmlformats.org/officeDocument/2006/relationships/customXml" Target="../ink/ink213.xml"/><Relationship Id="rId2" Type="http://schemas.openxmlformats.org/officeDocument/2006/relationships/image" Target="../media/image1.png"/><Relationship Id="rId16" Type="http://schemas.openxmlformats.org/officeDocument/2006/relationships/customXml" Target="../ink/ink197.xml"/><Relationship Id="rId20" Type="http://schemas.openxmlformats.org/officeDocument/2006/relationships/customXml" Target="../ink/ink200.xml"/><Relationship Id="rId29" Type="http://schemas.openxmlformats.org/officeDocument/2006/relationships/image" Target="../media/image10.png"/><Relationship Id="rId1" Type="http://schemas.openxmlformats.org/officeDocument/2006/relationships/customXml" Target="../ink/ink184.xml"/><Relationship Id="rId6" Type="http://schemas.openxmlformats.org/officeDocument/2006/relationships/customXml" Target="../ink/ink188.xml"/><Relationship Id="rId11" Type="http://schemas.openxmlformats.org/officeDocument/2006/relationships/customXml" Target="../ink/ink193.xml"/><Relationship Id="rId24" Type="http://schemas.openxmlformats.org/officeDocument/2006/relationships/customXml" Target="../ink/ink203.xml"/><Relationship Id="rId32" Type="http://schemas.openxmlformats.org/officeDocument/2006/relationships/customXml" Target="../ink/ink209.xml"/><Relationship Id="rId37" Type="http://schemas.openxmlformats.org/officeDocument/2006/relationships/image" Target="../media/image10.png"/><Relationship Id="rId5" Type="http://schemas.openxmlformats.org/officeDocument/2006/relationships/customXml" Target="../ink/ink187.xml"/><Relationship Id="rId15" Type="http://schemas.openxmlformats.org/officeDocument/2006/relationships/customXml" Target="../ink/ink196.xml"/><Relationship Id="rId23" Type="http://schemas.openxmlformats.org/officeDocument/2006/relationships/customXml" Target="../ink/ink202.xml"/><Relationship Id="rId28" Type="http://schemas.openxmlformats.org/officeDocument/2006/relationships/customXml" Target="../ink/ink206.xml"/><Relationship Id="rId36" Type="http://schemas.openxmlformats.org/officeDocument/2006/relationships/customXml" Target="../ink/ink212.xml"/><Relationship Id="rId10" Type="http://schemas.openxmlformats.org/officeDocument/2006/relationships/customXml" Target="../ink/ink192.xml"/><Relationship Id="rId19" Type="http://schemas.openxmlformats.org/officeDocument/2006/relationships/customXml" Target="../ink/ink199.xml"/><Relationship Id="rId31" Type="http://schemas.openxmlformats.org/officeDocument/2006/relationships/customXml" Target="../ink/ink208.xml"/><Relationship Id="rId4" Type="http://schemas.openxmlformats.org/officeDocument/2006/relationships/customXml" Target="../ink/ink186.xml"/><Relationship Id="rId9" Type="http://schemas.openxmlformats.org/officeDocument/2006/relationships/customXml" Target="../ink/ink191.xml"/><Relationship Id="rId14" Type="http://schemas.openxmlformats.org/officeDocument/2006/relationships/customXml" Target="../ink/ink195.xml"/><Relationship Id="rId22" Type="http://schemas.openxmlformats.org/officeDocument/2006/relationships/customXml" Target="../ink/ink201.xml"/><Relationship Id="rId27" Type="http://schemas.openxmlformats.org/officeDocument/2006/relationships/customXml" Target="../ink/ink205.xml"/><Relationship Id="rId30" Type="http://schemas.openxmlformats.org/officeDocument/2006/relationships/customXml" Target="../ink/ink207.xml"/><Relationship Id="rId35" Type="http://schemas.openxmlformats.org/officeDocument/2006/relationships/customXml" Target="../ink/ink211.xml"/><Relationship Id="rId8" Type="http://schemas.openxmlformats.org/officeDocument/2006/relationships/customXml" Target="../ink/ink190.xml"/><Relationship Id="rId3" Type="http://schemas.openxmlformats.org/officeDocument/2006/relationships/customXml" Target="../ink/ink185.xml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customXml" Target="../ink/ink229.xml"/><Relationship Id="rId26" Type="http://schemas.openxmlformats.org/officeDocument/2006/relationships/customXml" Target="../ink/ink235.xml"/><Relationship Id="rId39" Type="http://schemas.openxmlformats.org/officeDocument/2006/relationships/customXml" Target="../ink/ink245.xml"/><Relationship Id="rId21" Type="http://schemas.openxmlformats.org/officeDocument/2006/relationships/image" Target="../media/image12.png"/><Relationship Id="rId34" Type="http://schemas.openxmlformats.org/officeDocument/2006/relationships/customXml" Target="../ink/ink241.xml"/><Relationship Id="rId7" Type="http://schemas.openxmlformats.org/officeDocument/2006/relationships/customXml" Target="../ink/ink220.xml"/><Relationship Id="rId12" Type="http://schemas.openxmlformats.org/officeDocument/2006/relationships/customXml" Target="../ink/ink225.xml"/><Relationship Id="rId17" Type="http://schemas.openxmlformats.org/officeDocument/2006/relationships/image" Target="../media/image11.png"/><Relationship Id="rId25" Type="http://schemas.openxmlformats.org/officeDocument/2006/relationships/image" Target="../media/image10.png"/><Relationship Id="rId33" Type="http://schemas.openxmlformats.org/officeDocument/2006/relationships/image" Target="../media/image10.png"/><Relationship Id="rId38" Type="http://schemas.openxmlformats.org/officeDocument/2006/relationships/customXml" Target="../ink/ink244.xml"/><Relationship Id="rId2" Type="http://schemas.openxmlformats.org/officeDocument/2006/relationships/image" Target="../media/image1.png"/><Relationship Id="rId16" Type="http://schemas.openxmlformats.org/officeDocument/2006/relationships/customXml" Target="../ink/ink228.xml"/><Relationship Id="rId20" Type="http://schemas.openxmlformats.org/officeDocument/2006/relationships/customXml" Target="../ink/ink231.xml"/><Relationship Id="rId29" Type="http://schemas.openxmlformats.org/officeDocument/2006/relationships/image" Target="../media/image10.png"/><Relationship Id="rId1" Type="http://schemas.openxmlformats.org/officeDocument/2006/relationships/customXml" Target="../ink/ink215.xml"/><Relationship Id="rId6" Type="http://schemas.openxmlformats.org/officeDocument/2006/relationships/customXml" Target="../ink/ink219.xml"/><Relationship Id="rId11" Type="http://schemas.openxmlformats.org/officeDocument/2006/relationships/customXml" Target="../ink/ink224.xml"/><Relationship Id="rId24" Type="http://schemas.openxmlformats.org/officeDocument/2006/relationships/customXml" Target="../ink/ink234.xml"/><Relationship Id="rId32" Type="http://schemas.openxmlformats.org/officeDocument/2006/relationships/customXml" Target="../ink/ink240.xml"/><Relationship Id="rId37" Type="http://schemas.openxmlformats.org/officeDocument/2006/relationships/image" Target="../media/image10.png"/><Relationship Id="rId5" Type="http://schemas.openxmlformats.org/officeDocument/2006/relationships/customXml" Target="../ink/ink218.xml"/><Relationship Id="rId15" Type="http://schemas.openxmlformats.org/officeDocument/2006/relationships/customXml" Target="../ink/ink227.xml"/><Relationship Id="rId23" Type="http://schemas.openxmlformats.org/officeDocument/2006/relationships/customXml" Target="../ink/ink233.xml"/><Relationship Id="rId28" Type="http://schemas.openxmlformats.org/officeDocument/2006/relationships/customXml" Target="../ink/ink237.xml"/><Relationship Id="rId36" Type="http://schemas.openxmlformats.org/officeDocument/2006/relationships/customXml" Target="../ink/ink243.xml"/><Relationship Id="rId10" Type="http://schemas.openxmlformats.org/officeDocument/2006/relationships/customXml" Target="../ink/ink223.xml"/><Relationship Id="rId19" Type="http://schemas.openxmlformats.org/officeDocument/2006/relationships/customXml" Target="../ink/ink230.xml"/><Relationship Id="rId31" Type="http://schemas.openxmlformats.org/officeDocument/2006/relationships/customXml" Target="../ink/ink239.xml"/><Relationship Id="rId4" Type="http://schemas.openxmlformats.org/officeDocument/2006/relationships/customXml" Target="../ink/ink217.xml"/><Relationship Id="rId9" Type="http://schemas.openxmlformats.org/officeDocument/2006/relationships/customXml" Target="../ink/ink222.xml"/><Relationship Id="rId14" Type="http://schemas.openxmlformats.org/officeDocument/2006/relationships/customXml" Target="../ink/ink226.xml"/><Relationship Id="rId22" Type="http://schemas.openxmlformats.org/officeDocument/2006/relationships/customXml" Target="../ink/ink232.xml"/><Relationship Id="rId27" Type="http://schemas.openxmlformats.org/officeDocument/2006/relationships/customXml" Target="../ink/ink236.xml"/><Relationship Id="rId30" Type="http://schemas.openxmlformats.org/officeDocument/2006/relationships/customXml" Target="../ink/ink238.xml"/><Relationship Id="rId35" Type="http://schemas.openxmlformats.org/officeDocument/2006/relationships/customXml" Target="../ink/ink242.xml"/><Relationship Id="rId8" Type="http://schemas.openxmlformats.org/officeDocument/2006/relationships/customXml" Target="../ink/ink221.xml"/><Relationship Id="rId3" Type="http://schemas.openxmlformats.org/officeDocument/2006/relationships/customXml" Target="../ink/ink2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3330124F-DA7E-4115-8936-9A7F29DE0F5A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3330124F-DA7E-4115-8936-9A7F29DE0F5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DD169A9E-BBA9-4B67-A3ED-BE63C17CB215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DD169A9E-BBA9-4B67-A3ED-BE63C17CB21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79449EEF-464B-4462-A138-002B2FDD70D9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79449EEF-464B-4462-A138-002B2FDD70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DDFE126-AABC-4BF3-B09E-E473783D27D9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DDFE126-AABC-4BF3-B09E-E473783D27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6CE7A6C7-27D5-4163-A9B5-95ADD89743B3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6CE7A6C7-27D5-4163-A9B5-95ADD89743B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CF0BD4B9-CB6F-44D9-B35C-1A32A35EC86C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CF0BD4B9-CB6F-44D9-B35C-1A32A35EC8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B702AAD3-12EF-41CD-82A7-9CCACBA0FF7D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2" name="Tinta 11">
              <a:extLst>
                <a:ext uri="{FF2B5EF4-FFF2-40B4-BE49-F238E27FC236}">
                  <a16:creationId xmlns:a16="http://schemas.microsoft.com/office/drawing/2014/main" id="{B702AAD3-12EF-41CD-82A7-9CCACBA0FF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599B9469-886C-43E9-A59D-72C5CE0FCEA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D2FDD250-AF03-48ED-A85A-BD39ABD2C49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2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26567BFB-3C46-4A88-B05F-35B6849D12B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9A9712DE-F561-4C9C-83E2-80BB6A74BB0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2E9FB1A8-0A16-4596-9E36-6FCC98EAACB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3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B5D88AA4-76BD-4C6A-BA01-5C9512C564C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ADCDD06F-BB26-4989-AE65-A157EBE82B2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32636099-816C-4822-806C-384A781C409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D6F1CD6E-CC19-4C0A-89BA-9FC3A1307B3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711A3C36-6278-4E74-9E50-808A5EB73FF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2EAD18DD-FC64-4947-94E3-B66602C4B63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69C0A264-B628-49FA-A42E-4CA6363C5B6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9C9FEBF3-7735-44D9-8D3D-7ED24245B7B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1699864A-5F7A-4BB0-8213-BDC7AC24105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1F7F9616-E464-4691-A75E-305FBFE0344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FBF0256C-B5F5-4104-8669-10D30F2DA74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6FB0A70B-96B9-41B9-AABD-84DD9BFE32B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D74DDE23-51A8-4124-AE8B-D1BCC103FB6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69F9C6BF-E643-459E-96E5-B36F67937E5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F9EE7825-4F89-4FAF-9889-892ED7B30D3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3" name="Tinta 32">
              <a:extLst>
                <a:ext uri="{FF2B5EF4-FFF2-40B4-BE49-F238E27FC236}">
                  <a16:creationId xmlns:a16="http://schemas.microsoft.com/office/drawing/2014/main" id="{B7CEE764-9859-403C-80A4-24ADE9942E73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19050</xdr:colOff>
      <xdr:row>0</xdr:row>
      <xdr:rowOff>0</xdr:rowOff>
    </xdr:from>
    <xdr:to>
      <xdr:col>22</xdr:col>
      <xdr:colOff>381000</xdr:colOff>
      <xdr:row>16</xdr:row>
      <xdr:rowOff>28575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6C02B545-0F2C-45D7-8003-3DD11E6D6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609599</xdr:colOff>
      <xdr:row>17</xdr:row>
      <xdr:rowOff>14287</xdr:rowOff>
    </xdr:from>
    <xdr:to>
      <xdr:col>22</xdr:col>
      <xdr:colOff>371474</xdr:colOff>
      <xdr:row>33</xdr:row>
      <xdr:rowOff>28575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DB918DFF-3F3A-498D-A7D6-9E6F5C19A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34DEFC12-C938-4D98-A525-DBE463A02AF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34DEFC12-C938-4D98-A525-DBE463A02AF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AEF2EE62-47F1-4113-BA5C-F1F75F98856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AEF2EE62-47F1-4113-BA5C-F1F75F98856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E59F1B14-A29F-4B76-9BFD-ADEEE756278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E59F1B14-A29F-4B76-9BFD-ADEEE756278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F45BD357-9B17-45D5-BB4F-D9ECB3AC06F6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F45BD357-9B17-45D5-BB4F-D9ECB3AC06F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B8BDA2C2-11EB-4B11-9833-B7A31B89EABA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B8BDA2C2-11EB-4B11-9833-B7A31B89EA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DB84CB6-BC52-4363-BB47-7F6CC6E7E298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DB84CB6-BC52-4363-BB47-7F6CC6E7E29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B650652B-BF98-40AF-89C3-498B085CD327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B650652B-BF98-40AF-89C3-498B085CD32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3E5DF1E-D5F6-4F2D-A717-0E97B11A976C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3E5DF1E-D5F6-4F2D-A717-0E97B11A97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08BCA435-2119-450A-B238-D7B7ACC90A50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08BCA435-2119-450A-B238-D7B7ACC90A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439A5A0B-8017-45A9-B2F4-2BF4BC6F3C89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439A5A0B-8017-45A9-B2F4-2BF4BC6F3C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7A23984C-9888-495A-8AD0-CF0A7A82955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301A911C-D730-4E1B-A5BA-418E46F7513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2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E1661588-72D8-448C-858A-99EFA808622B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5184E670-D59A-4AFB-ABC9-9E9A26426195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88D931B9-BB02-41F6-8191-3C86F6AD6FD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3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8B08201F-E4B0-4B4E-87F1-72763CD2DB7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93618469-778D-42A5-B499-DBA97AAA968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F656E713-EBCF-4EC2-886A-29586C64DD2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A4537C40-8705-4FBF-8C4A-2ED841A401A4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87E5F29D-243E-475A-8AF5-57AB382E19B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6C15E97E-07F5-4A97-84DD-E0DA32F6A9A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4B2C21D7-815E-4793-A168-8233B210B78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3C87D2BB-1D71-4E4F-9927-D782C93690E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621B46AF-9599-4DD3-9392-5E4EBADD00E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C9B4ECCC-75D8-4179-8768-124DF5C1138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1C4D3F15-A09E-45BA-AE52-BFD306C4172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1EEAB025-3298-4C47-8D1F-0BDFF7D5576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8177E2BE-F7C0-4D01-9E27-CB6FFEB6A07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52A307D8-AF2D-4503-B368-F821ABAFFC7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1C936480-8376-4C73-BF18-934A3191E74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4204F179-FE05-44EB-A7D6-62F708AF1BC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0DF45AC6-96C3-47A6-A3A7-82DF7C88E96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0DF45AC6-96C3-47A6-A3A7-82DF7C88E96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9A7D9ABC-26C8-4265-AC92-02403A2C84B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9A7D9ABC-26C8-4265-AC92-02403A2C84B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D03216DD-E04B-4C27-85FA-BB063995893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D03216DD-E04B-4C27-85FA-BB063995893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28A059E0-1D24-4E7B-8BE8-7150FDD757DC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28A059E0-1D24-4E7B-8BE8-7150FDD757D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B65AAA42-ECA7-4234-BB8F-3EA20987C5BF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B65AAA42-ECA7-4234-BB8F-3EA20987C5B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4B495633-638E-486E-80B1-F1C92F1EEF0C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4B495633-638E-486E-80B1-F1C92F1EEF0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C391D693-CE78-4976-9A7F-111DD57292AD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C391D693-CE78-4976-9A7F-111DD57292A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08698972-A5C9-4704-97C9-7D0A7FFE5844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08698972-A5C9-4704-97C9-7D0A7FFE58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725ACAFF-21EA-43D0-A033-91FF2C2A8A50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725ACAFF-21EA-43D0-A033-91FF2C2A8A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C776E947-F750-4F95-ABB9-27280395BE95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63364914-7CAA-4BA1-8CB8-A5455473D64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2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7166339E-D69C-4CF6-B4D1-EE3F118AB01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82070414-85EF-4E80-A68D-98105F0A53A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441033DB-584A-4B6A-90D5-0F14ACF6CDC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3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366A0EF6-A330-49DD-822D-CA1440A1885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27AEF093-E487-449A-BF3F-859111CED0F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5F4653FA-038A-4A06-8DC1-D51D3FA1DB1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456428D1-B963-49D2-946A-342174CB891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F4C7D80F-F7ED-426C-966E-60E4A78F6AC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57CCFDF6-92E8-43DB-B14B-96A6D0F6BEB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A95BF37A-6084-4055-A731-F512EFFA79A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0F196251-E0FA-43B6-8E31-520B62F6A4B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9117B89E-335F-4FA3-B514-3ACA642DF4F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1AAFBBC9-CE0F-4E0E-A717-1AE3773E1704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8B844FC5-EB12-413C-974F-9D86D2362AF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8CEB563A-102E-40B5-BF52-531620359ED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A52966A6-6560-4D7B-B039-B79EA3E4586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6315051A-A4EF-4F5E-B81C-4FF89BC8A7A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3A12AE82-9201-4332-875B-C82C53408F2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65AE24AD-ADE1-479F-B762-C54403B4A65B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4D8444DC-91C0-4749-99CE-13F0B22B685B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4D8444DC-91C0-4749-99CE-13F0B22B685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7A89713E-B375-4686-A2D4-B75BD6953210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7A89713E-B375-4686-A2D4-B75BD695321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2601B10C-CDE1-4C26-A59E-3DDAC2D8621C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2601B10C-CDE1-4C26-A59E-3DDAC2D862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C07DD23B-B3B4-4A25-805A-0B142948AE7E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C07DD23B-B3B4-4A25-805A-0B142948AE7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815C70F4-00A3-4470-B03A-8589F2B735E7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815C70F4-00A3-4470-B03A-8589F2B735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79482766-E76A-4F64-A6E2-ECEDD08192F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97AC3A39-6CD7-4D2D-B457-38DF3F02612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2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DA9B3F39-6795-4279-8BBD-AEFCA55BF83F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6D384802-CC91-4A7A-9F01-DCF4CE7DA3E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4A2C361B-41D0-4E24-91CC-10131722227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3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3A8870B2-B867-46B8-B236-ECA062B0050F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A2FCDDA3-40C1-4C9C-8724-DB09B8F232B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C2762826-A447-4592-AEBF-4C4C70DCF89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A7288C4F-24F4-46F0-B610-D3B0D38A425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B404F57C-8BAF-4C71-93C9-27D3AEDB9B34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7FB3235F-44FF-4AB6-9F14-CE28CBF20BD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A491A135-7F32-4C07-B8C2-103D0F05FE0B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278E1645-E7BC-48E6-8B73-8186B748D7C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91A68097-65DC-46AA-BCFC-D60471EA2B2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DF6D37A7-B6D6-4A3C-A876-CB61EA1BB00F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4EF4B64E-E348-4072-A8FD-83079F716C7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A78E2A66-01CC-408B-8162-C5BC806FDE5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62DC0DED-A002-42EB-8919-6EE88FFA212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5084739C-8381-4B9D-8D5C-4002F2EC006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93A40BBD-79B4-4F8D-8F6C-7E644DAC217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4CC91332-1E61-46A8-80F7-F9957CB7158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9524</xdr:colOff>
      <xdr:row>0</xdr:row>
      <xdr:rowOff>0</xdr:rowOff>
    </xdr:from>
    <xdr:to>
      <xdr:col>22</xdr:col>
      <xdr:colOff>419099</xdr:colOff>
      <xdr:row>16</xdr:row>
      <xdr:rowOff>38099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08970619-C11D-446D-8F3D-A36BE34E5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609599</xdr:colOff>
      <xdr:row>17</xdr:row>
      <xdr:rowOff>71437</xdr:rowOff>
    </xdr:from>
    <xdr:to>
      <xdr:col>22</xdr:col>
      <xdr:colOff>447674</xdr:colOff>
      <xdr:row>32</xdr:row>
      <xdr:rowOff>47625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1B3C6BA1-D34B-49F2-9182-327BE0E3D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A862D443-E690-4A43-87DF-6F0954E5737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A862D443-E690-4A43-87DF-6F0954E57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1AAFAD09-D9EB-4EA3-B3F7-90D3D2A08A2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1AAFAD09-D9EB-4EA3-B3F7-90D3D2A08A2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625D9813-EF68-4F15-8C3E-B083DB3968C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25D9813-EF68-4F15-8C3E-B083DB3968C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05052F92-E415-49A6-A823-7BF0EC562B19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05052F92-E415-49A6-A823-7BF0EC562B1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00B15003-3D66-4352-8E2D-586C17580381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00B15003-3D66-4352-8E2D-586C1758038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142710</xdr:colOff>
      <xdr:row>11</xdr:row>
      <xdr:rowOff>99900</xdr:rowOff>
    </xdr:from>
    <xdr:to>
      <xdr:col>12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19E0D4D2-FA1D-44A5-821A-72203A49CFB9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19E0D4D2-FA1D-44A5-821A-72203A49CF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4815F4AA-D783-4C9E-83EA-7C716FB65CBD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4815F4AA-D783-4C9E-83EA-7C716FB65C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31B7109-BB9A-4FF7-868E-5667AA22A161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31B7109-BB9A-4FF7-868E-5667AA22A1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827C1A0F-8F4E-4CA9-B72A-6C318251E057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827C1A0F-8F4E-4CA9-B72A-6C318251E05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B15096F-E668-4884-95E7-2CBD4D916A55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B15096F-E668-4884-95E7-2CBD4D916A5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C42BAFC6-2A5D-4A12-8AFD-61F8074207B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6A85D880-CF3F-4465-B71E-00AF791B72E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2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339B75FA-BC97-4E82-BD50-AFCCA7C3D89B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5867C975-4F8B-43F9-B443-AE7455314045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D7C66CB4-CBE1-4E6B-81EB-F46429ADA65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3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EA9517A4-DCC9-40AD-B1E3-8861B96D7BC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D3007DD2-BFE0-4534-839A-9039D7564FF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A9D423C7-AF44-4BE1-94AF-F17BD9DAFFA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28FAD7FB-3DEA-4B11-AACC-D63CB158A83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7D73C83E-5408-4BA8-968E-2ACD28729B45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99D34228-7BF7-47FE-8CA3-9097BF184F8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A4916983-B584-4DE2-8E07-0B99450826B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7030DFBC-A6F3-438E-B4EE-FCFC542FA98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3CAE841C-E9E0-404B-B98D-C786CB238E2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5D863524-B287-49E9-A646-0D99F915092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DA212BDE-0476-4722-A08F-AFBD354C6C4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EB8172A4-1148-4A54-9C82-DF7486DFAFBC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1D8D1074-3304-4F47-8E23-C14BF84E56E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29ABE33D-7A0E-4545-842A-00D470BD47F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88A26FA4-69DD-4D26-A295-D1C366F745D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D99D283C-917D-46E1-AE2C-0CE5E3B4AC2B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14286</xdr:colOff>
      <xdr:row>0</xdr:row>
      <xdr:rowOff>33336</xdr:rowOff>
    </xdr:from>
    <xdr:to>
      <xdr:col>22</xdr:col>
      <xdr:colOff>304799</xdr:colOff>
      <xdr:row>12</xdr:row>
      <xdr:rowOff>85724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05D79305-A143-487C-A52E-C491926A1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11</xdr:col>
      <xdr:colOff>23812</xdr:colOff>
      <xdr:row>14</xdr:row>
      <xdr:rowOff>33337</xdr:rowOff>
    </xdr:from>
    <xdr:to>
      <xdr:col>22</xdr:col>
      <xdr:colOff>304800</xdr:colOff>
      <xdr:row>31</xdr:row>
      <xdr:rowOff>123825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8FC4F37B-B52F-4B45-8A89-E6C3350E0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CC541F49-7C42-469D-AB62-AE4D8E613BEB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CC541F49-7C42-469D-AB62-AE4D8E613BE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3</xdr:col>
      <xdr:colOff>161700</xdr:colOff>
      <xdr:row>9</xdr:row>
      <xdr:rowOff>152220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3</xdr:col>
      <xdr:colOff>418740</xdr:colOff>
      <xdr:row>13</xdr:row>
      <xdr:rowOff>14100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547245</xdr:colOff>
      <xdr:row>12</xdr:row>
      <xdr:rowOff>176160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96EB0FE5-4460-4A01-B5BA-05B043D5CB54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5B82DA9D-C09F-4975-BAE4-3F119134999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2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2C2B4860-16AA-481C-AD67-8D3EEF1BE41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FA05D0C3-0AC0-425E-A672-FC0742FEBBB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FCD6E72E-BBE3-44E2-B347-1B13BB631A4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A5F4C907-2D0A-4CE1-9CCF-436AF700F17B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8BDE4396-EEB5-4C61-938D-6FB32B2885C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15960DE0-5F80-4ECD-927F-776A18871A7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23511F1D-6B03-4EF1-BE50-7A00A986E9D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3D23FFD5-B7C7-45C5-A9FA-6CE92040BAC4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15C6E136-6EEA-4D80-A700-38747EEA4A5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647F470F-E850-4C70-A206-20C07BB850A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CCA3A2DB-F81A-47FC-A840-15CBE636E09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840A4CFA-9053-4045-AC13-0D160ECD35C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12F2ABAF-962B-4FC8-9AB3-10E68DDC76E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C6F9F6FC-954E-459D-88A9-1DB72507A3D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FB64395F-0198-43BE-95DB-53141E1BE0C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3F583588-EBB8-4534-B53B-00AFA28915D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23812</xdr:colOff>
      <xdr:row>0</xdr:row>
      <xdr:rowOff>52387</xdr:rowOff>
    </xdr:from>
    <xdr:to>
      <xdr:col>22</xdr:col>
      <xdr:colOff>247650</xdr:colOff>
      <xdr:row>12</xdr:row>
      <xdr:rowOff>180975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A895B1DC-7E3E-4486-A0F3-D7157AB62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14286</xdr:colOff>
      <xdr:row>14</xdr:row>
      <xdr:rowOff>14287</xdr:rowOff>
    </xdr:from>
    <xdr:to>
      <xdr:col>22</xdr:col>
      <xdr:colOff>209549</xdr:colOff>
      <xdr:row>31</xdr:row>
      <xdr:rowOff>66675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C3DADC78-5510-4671-BDE5-7EBB43037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6F460726-A71A-4AA8-822A-2EF33F1B52B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6F460726-A71A-4AA8-822A-2EF33F1B52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98BF2FFD-FC27-499B-BC7A-91FDD371495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98BF2FFD-FC27-499B-BC7A-91FDD371495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B2E27662-606A-4FA4-B75D-4C1AE588703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B2E27662-606A-4FA4-B75D-4C1AE588703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5522DF0-870A-4568-BD1A-1E3B9402283D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5522DF0-870A-4568-BD1A-1E3B940228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56A7EEF0-73DE-4E99-83AB-DE58F9E1335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87945BA1-0CD8-4703-962E-BC08CF21F29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2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61A88DB5-9657-475B-9FDD-364116DF0D9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D4A71D22-BCC4-45DA-B843-FF979E03D0C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4BECF4CC-8D1F-4436-88A7-AB14140507A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3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DA7044AB-AFD2-4AAB-858B-E6687B5523C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854E9C3D-0C06-42FA-BF6D-82DDB04C3BC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1EC8DD40-00CB-432E-8B1E-39C0786305E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B2ABAA79-54B8-4E1F-BD01-4E571CD1063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ED11020C-85A9-4915-BD94-93706BF2C3C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715D2B44-B9AA-41F4-AA2C-1839564E121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5689482B-8391-4F26-98AB-AA96B57605D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FD050F2B-7F42-465D-AB8A-8167DA4FBBC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A0040386-049D-4BF9-9C09-1B587458F58F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DD62873D-50CC-4DCC-A71E-4038C8B0808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87E0657B-C9A2-428F-83B3-71C4793E5DB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D882465F-DC02-414D-9C63-E5AC2A8CB56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1ED8E91A-A1A7-45DB-9297-DEE851A238F4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8C7558D9-D83D-4154-86C7-0FEA912284D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DD5353CA-CACF-4C1D-B396-27AE2E1CC1B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C61F876F-B0C8-4F17-BAFF-3EBCE531B5C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D902ECFF-F958-4D82-84EF-8ACEC206B1A7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D902ECFF-F958-4D82-84EF-8ACEC206B1A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85206A4A-A15C-4A00-AFDD-6CECF5B16FBB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85206A4A-A15C-4A00-AFDD-6CECF5B16FB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3617699-5CF0-4E50-AEA4-596E750578E7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3617699-5CF0-4E50-AEA4-596E750578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346A798C-8C64-46FF-9F69-9BB44BF6EE3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346A798C-8C64-46FF-9F69-9BB44BF6EE3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B1C6D5E-AAD1-4BA6-9310-15DC7F3F8375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B1C6D5E-AAD1-4BA6-9310-15DC7F3F837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F46A3C3C-E896-4AE5-BF40-596AED2B90E1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46A3C3C-E896-4AE5-BF40-596AED2B90E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794CFD5-4F80-44ED-BA1E-A6D6E28EAE2C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794CFD5-4F80-44ED-BA1E-A6D6E28EAE2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4284736C-ED5F-441E-9A8A-8DBDC3E58B1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DF83F9A5-161A-4BF3-9FDA-EAFB1EA15D1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2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91306F56-B777-4749-8E1D-67BEC81C06C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B4B4F564-E0B8-46A4-81D7-8D8D1D90D33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17027AE8-AB36-4379-A52A-EEDF512E9F5F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3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5BA4C6F2-6197-4CF7-99C4-AD5EA36451E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91722DF4-C0CF-4EDA-8106-3F76BEEE60F4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C782B2EB-D0EC-49FC-8AD3-F652610E1E4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04E31985-5DCE-40CB-923E-F80E40DDD00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4EC3DEA1-B9B5-498C-B3FC-399B544F8C7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63A185A3-4E54-43EC-8109-D082CBB514F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CA81D46B-9B42-4ECF-ADA1-8D538F51AFE4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76FADFBE-4447-4887-844D-AA26514A635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F27AB8F4-B8D9-42BD-95D2-5F6F9617055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D727ABE4-8592-49C5-AA19-15B77391D8A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E81E5A71-978B-4D49-8190-7972929E138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8714EFB4-4DBF-4136-9DF4-8F79B8C307C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2D915C96-E122-4084-AEB9-1C330E34C87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E6739905-E6A8-4AC6-B22E-3FF1FE35DD74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CBAFAAC8-7A58-4DDC-A98E-E20BE808347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E26E8EB1-5BB8-4E5F-AA24-D6DA516FC2C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3:59.3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9.7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1.4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1.4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1.4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1.4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1.4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1.4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12.42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1.42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1.42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1.4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1.42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1.42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1.42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1.4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1.4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1.4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1.4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12.4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1.4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1.4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1.4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1.4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1.4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12.4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4.4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4.4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4.4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4.4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4.4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12.4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4.42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4.42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4.4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4.42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4.42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4.42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4.4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4.4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4.4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4.4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12.4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4.4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4.4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4.4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4.4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4.4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4.4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12.4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20.1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20.1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20.1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20.1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12.4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20.1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20.1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20.1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20.1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20.1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20.1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20.1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20.1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20.1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20.1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12.4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20.17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20.1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20.17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20.17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12.4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8.6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8.6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8.67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8.6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8.67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8.67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3:59.80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12.4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8.6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8.68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8.68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8.6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8.6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8.6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8.6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8.6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8.6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8.6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12.4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8.6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8.6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8.6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8.6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38.6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12.4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42.6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42.6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42.6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42.6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42.6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12.4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42.6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42.6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42.6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42.62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42.62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42.6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42.62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42.62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42.62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42.6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12.4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42.6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42.6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42.6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42.6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42.6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42.6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12.4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12.4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12.4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12.44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12.4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0.3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12.4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12.4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0.7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6.5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6.5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6.5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6.5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6.5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6.5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6.5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6.5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1.4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6.5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6.5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6.5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6.5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6.5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6.5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6.5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6.5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6.54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6.5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1.7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6.5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6.5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6.5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2.8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9.0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9.0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9.0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9.0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9.0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9.0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9.02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5.9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9.02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9.0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9.02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9.02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9.02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9.0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9.0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9.0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9.0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9.0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9.3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9.0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9.0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9.0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29.0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56" thickBot="1" x14ac:dyDescent="0.5">
      <c r="A1" s="8" t="s">
        <v>0</v>
      </c>
      <c r="B1" s="11" t="s">
        <v>2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43922</v>
      </c>
      <c r="B3" s="5">
        <v>0.59069604799999997</v>
      </c>
      <c r="C3" s="3"/>
      <c r="D3" s="5">
        <v>0.59160000000000001</v>
      </c>
      <c r="E3" s="5">
        <f>(D3-B3)/B3</f>
        <v>1.5303166544971387E-3</v>
      </c>
      <c r="F3" s="6">
        <f t="shared" ref="F3:F31" si="0">ABS((B3-D3)/B3)</f>
        <v>1.5303166544971387E-3</v>
      </c>
      <c r="G3" s="6"/>
      <c r="H3" s="5">
        <v>0.59069604799999997</v>
      </c>
      <c r="I3" s="5">
        <f>(H3-B3)/B3</f>
        <v>0</v>
      </c>
      <c r="J3" s="6">
        <f>ABS((B3-H3)/B3)</f>
        <v>0</v>
      </c>
    </row>
    <row r="4" spans="1:10" x14ac:dyDescent="0.35">
      <c r="A4" s="4">
        <v>43923</v>
      </c>
      <c r="B4" s="5">
        <v>0.61320503800000004</v>
      </c>
      <c r="C4" s="3"/>
      <c r="D4" s="5">
        <v>0.59140000000000004</v>
      </c>
      <c r="E4" s="5">
        <f t="shared" ref="E4:E31" si="1">(D4-B4)/B4</f>
        <v>-3.555913054973954E-2</v>
      </c>
      <c r="F4" s="6">
        <f t="shared" si="0"/>
        <v>3.555913054973954E-2</v>
      </c>
      <c r="G4" s="6"/>
      <c r="H4" s="5">
        <v>0.59291379200000005</v>
      </c>
      <c r="I4" s="5">
        <f t="shared" ref="I4:I32" si="2">(H4-B4)/B4</f>
        <v>-3.3090475032920362E-2</v>
      </c>
      <c r="J4" s="6">
        <f t="shared" ref="J4:J32" si="3">ABS((B4-H4)/B4)</f>
        <v>3.3090475032920362E-2</v>
      </c>
    </row>
    <row r="5" spans="1:10" x14ac:dyDescent="0.35">
      <c r="A5" s="4">
        <v>43924</v>
      </c>
      <c r="B5" s="5">
        <v>0.60069804100000002</v>
      </c>
      <c r="C5" s="3"/>
      <c r="D5" s="5">
        <v>0.59119999999999995</v>
      </c>
      <c r="E5" s="5">
        <f t="shared" si="1"/>
        <v>-1.5811673006604774E-2</v>
      </c>
      <c r="F5" s="6">
        <f t="shared" si="0"/>
        <v>1.5811673006604774E-2</v>
      </c>
      <c r="G5" s="6"/>
      <c r="H5" s="5">
        <v>0.59505850999999998</v>
      </c>
      <c r="I5" s="5">
        <f t="shared" si="2"/>
        <v>-9.3882959741498993E-3</v>
      </c>
      <c r="J5" s="6">
        <f t="shared" si="3"/>
        <v>9.3882959741498993E-3</v>
      </c>
    </row>
    <row r="6" spans="1:10" x14ac:dyDescent="0.35">
      <c r="A6" s="4">
        <v>43925</v>
      </c>
      <c r="B6" s="5">
        <v>0.606495801</v>
      </c>
      <c r="C6" s="3"/>
      <c r="D6" s="5">
        <v>0.59089999999999998</v>
      </c>
      <c r="E6" s="5">
        <f t="shared" si="1"/>
        <v>-2.5714606719923556E-2</v>
      </c>
      <c r="F6" s="6">
        <f t="shared" si="0"/>
        <v>2.5714606719923556E-2</v>
      </c>
      <c r="G6" s="6"/>
      <c r="H6" s="5">
        <v>0.59108414799999998</v>
      </c>
      <c r="I6" s="5">
        <f t="shared" si="2"/>
        <v>-2.5410980545271779E-2</v>
      </c>
      <c r="J6" s="6">
        <f t="shared" si="3"/>
        <v>2.5410980545271779E-2</v>
      </c>
    </row>
    <row r="7" spans="1:10" x14ac:dyDescent="0.35">
      <c r="A7" s="4">
        <v>43926</v>
      </c>
      <c r="B7" s="5">
        <v>0.61614765599999999</v>
      </c>
      <c r="C7" s="3"/>
      <c r="D7" s="5">
        <v>0.5907</v>
      </c>
      <c r="E7" s="5">
        <f t="shared" si="1"/>
        <v>-4.1301229911682058E-2</v>
      </c>
      <c r="F7" s="6">
        <f t="shared" si="0"/>
        <v>4.1301229911682058E-2</v>
      </c>
      <c r="G7" s="6"/>
      <c r="H7" s="5">
        <v>0.59867086599999997</v>
      </c>
      <c r="I7" s="5">
        <f t="shared" si="2"/>
        <v>-2.8364613303016477E-2</v>
      </c>
      <c r="J7" s="6">
        <f t="shared" si="3"/>
        <v>2.8364613303016477E-2</v>
      </c>
    </row>
    <row r="8" spans="1:10" x14ac:dyDescent="0.35">
      <c r="A8" s="4">
        <v>43927</v>
      </c>
      <c r="B8" s="5">
        <v>0.60558062300000004</v>
      </c>
      <c r="C8" s="3"/>
      <c r="D8" s="5">
        <v>0.59050000000000002</v>
      </c>
      <c r="E8" s="5">
        <f t="shared" si="1"/>
        <v>-2.4902750232152018E-2</v>
      </c>
      <c r="F8" s="6">
        <f t="shared" si="0"/>
        <v>2.4902750232152018E-2</v>
      </c>
      <c r="G8" s="6"/>
      <c r="H8" s="5">
        <v>0.60459558199999996</v>
      </c>
      <c r="I8" s="5">
        <f t="shared" si="2"/>
        <v>-1.6266058763905913E-3</v>
      </c>
      <c r="J8" s="6">
        <f t="shared" si="3"/>
        <v>1.6266058763905913E-3</v>
      </c>
    </row>
    <row r="9" spans="1:10" x14ac:dyDescent="0.35">
      <c r="A9" s="4">
        <v>43928</v>
      </c>
      <c r="B9" s="5">
        <v>0.61089685299999996</v>
      </c>
      <c r="C9" s="3"/>
      <c r="D9" s="5">
        <v>0.59030000000000005</v>
      </c>
      <c r="E9" s="5">
        <f t="shared" si="1"/>
        <v>-3.3715762159933597E-2</v>
      </c>
      <c r="F9" s="6">
        <f t="shared" si="0"/>
        <v>3.3715762159933597E-2</v>
      </c>
      <c r="G9" s="6"/>
      <c r="H9" s="5">
        <v>0.597532073</v>
      </c>
      <c r="I9" s="5">
        <f t="shared" si="2"/>
        <v>-2.1877310276469809E-2</v>
      </c>
      <c r="J9" s="6">
        <f t="shared" si="3"/>
        <v>2.1877310276469809E-2</v>
      </c>
    </row>
    <row r="10" spans="1:10" x14ac:dyDescent="0.35">
      <c r="A10" s="4">
        <v>43929</v>
      </c>
      <c r="B10" s="5">
        <v>0.59558957300000004</v>
      </c>
      <c r="C10" s="3"/>
      <c r="D10" s="5">
        <v>0.59009999999999996</v>
      </c>
      <c r="E10" s="5">
        <f t="shared" si="1"/>
        <v>-9.2170401378065779E-3</v>
      </c>
      <c r="F10" s="6">
        <f t="shared" si="0"/>
        <v>9.2170401378065779E-3</v>
      </c>
      <c r="G10" s="6"/>
      <c r="H10" s="5">
        <v>0.59279351700000005</v>
      </c>
      <c r="I10" s="5">
        <f t="shared" si="2"/>
        <v>-4.6946019990178559E-3</v>
      </c>
      <c r="J10" s="6">
        <f t="shared" si="3"/>
        <v>4.6946019990178559E-3</v>
      </c>
    </row>
    <row r="11" spans="1:10" x14ac:dyDescent="0.35">
      <c r="A11" s="4">
        <v>43930</v>
      </c>
      <c r="B11" s="5">
        <v>0.58533228400000004</v>
      </c>
      <c r="C11" s="3"/>
      <c r="D11" s="5">
        <v>0.58989999999999998</v>
      </c>
      <c r="E11" s="5">
        <f t="shared" si="1"/>
        <v>7.8036290238177666E-3</v>
      </c>
      <c r="F11" s="6">
        <f t="shared" si="0"/>
        <v>7.8036290238177666E-3</v>
      </c>
      <c r="G11" s="6"/>
      <c r="H11" s="5">
        <v>0.58648993599999999</v>
      </c>
      <c r="I11" s="5">
        <f t="shared" si="2"/>
        <v>1.9777689214216542E-3</v>
      </c>
      <c r="J11" s="6">
        <f t="shared" si="3"/>
        <v>1.9777689214216542E-3</v>
      </c>
    </row>
    <row r="12" spans="1:10" x14ac:dyDescent="0.35">
      <c r="A12" s="4">
        <v>43931</v>
      </c>
      <c r="B12" s="5">
        <v>0.58533764899999996</v>
      </c>
      <c r="C12" s="3"/>
      <c r="D12" s="5">
        <v>0.5897</v>
      </c>
      <c r="E12" s="5">
        <f t="shared" si="1"/>
        <v>7.4527087185537293E-3</v>
      </c>
      <c r="F12" s="6">
        <f t="shared" si="0"/>
        <v>7.4527087185537293E-3</v>
      </c>
      <c r="G12" s="6"/>
      <c r="H12" s="5">
        <v>0.60266096999999996</v>
      </c>
      <c r="I12" s="5">
        <f t="shared" si="2"/>
        <v>2.9595432703834166E-2</v>
      </c>
      <c r="J12" s="6">
        <f t="shared" si="3"/>
        <v>2.9595432703834166E-2</v>
      </c>
    </row>
    <row r="13" spans="1:10" x14ac:dyDescent="0.35">
      <c r="A13" s="4">
        <v>43932</v>
      </c>
      <c r="B13" s="5">
        <v>0.59560027999999998</v>
      </c>
      <c r="C13" s="3"/>
      <c r="D13" s="5">
        <v>0.58940000000000003</v>
      </c>
      <c r="E13" s="5">
        <f t="shared" si="1"/>
        <v>-1.041013614029857E-2</v>
      </c>
      <c r="F13" s="6">
        <f t="shared" si="0"/>
        <v>1.041013614029857E-2</v>
      </c>
      <c r="G13" s="6"/>
      <c r="H13" s="5">
        <v>0.60397928599999995</v>
      </c>
      <c r="I13" s="5">
        <f t="shared" si="2"/>
        <v>1.4068170014963672E-2</v>
      </c>
      <c r="J13" s="6">
        <f t="shared" si="3"/>
        <v>1.4068170014963672E-2</v>
      </c>
    </row>
    <row r="14" spans="1:10" x14ac:dyDescent="0.35">
      <c r="A14" s="4">
        <v>43933</v>
      </c>
      <c r="B14" s="5">
        <v>0.59090654499999995</v>
      </c>
      <c r="C14" s="3"/>
      <c r="D14" s="5">
        <v>0.58919999999999995</v>
      </c>
      <c r="E14" s="5">
        <f t="shared" si="1"/>
        <v>-2.8880116736564559E-3</v>
      </c>
      <c r="F14" s="6">
        <f t="shared" si="0"/>
        <v>2.8880116736564559E-3</v>
      </c>
      <c r="G14" s="6"/>
      <c r="H14" s="5">
        <v>0.61213542600000004</v>
      </c>
      <c r="I14" s="5">
        <f t="shared" si="2"/>
        <v>3.592595340097323E-2</v>
      </c>
      <c r="J14" s="6">
        <f t="shared" si="3"/>
        <v>3.592595340097323E-2</v>
      </c>
    </row>
    <row r="15" spans="1:10" x14ac:dyDescent="0.35">
      <c r="A15" s="4">
        <v>43934</v>
      </c>
      <c r="B15" s="5">
        <v>0.59314555599999996</v>
      </c>
      <c r="C15" s="3"/>
      <c r="D15" s="5">
        <v>0.58899999999999997</v>
      </c>
      <c r="E15" s="5">
        <f t="shared" si="1"/>
        <v>-6.989104037053588E-3</v>
      </c>
      <c r="F15" s="6">
        <f t="shared" si="0"/>
        <v>6.989104037053588E-3</v>
      </c>
      <c r="G15" s="6"/>
      <c r="H15" s="5">
        <v>0.58382109599999998</v>
      </c>
      <c r="I15" s="5">
        <f t="shared" si="2"/>
        <v>-1.5720357179916187E-2</v>
      </c>
      <c r="J15" s="6">
        <f t="shared" si="3"/>
        <v>1.5720357179916187E-2</v>
      </c>
    </row>
    <row r="16" spans="1:10" x14ac:dyDescent="0.35">
      <c r="A16" s="4">
        <v>43935</v>
      </c>
      <c r="B16" s="5">
        <v>0.59672787699999996</v>
      </c>
      <c r="C16" s="3"/>
      <c r="D16" s="5">
        <v>0.58879999999999999</v>
      </c>
      <c r="E16" s="5">
        <f t="shared" si="1"/>
        <v>-1.3285581762757117E-2</v>
      </c>
      <c r="F16" s="6">
        <f t="shared" si="0"/>
        <v>1.3285581762757117E-2</v>
      </c>
      <c r="G16" s="6"/>
      <c r="H16" s="5">
        <v>0.60148753799999999</v>
      </c>
      <c r="I16" s="5">
        <f t="shared" si="2"/>
        <v>7.9762672123327438E-3</v>
      </c>
      <c r="J16" s="6">
        <f t="shared" si="3"/>
        <v>7.9762672123327438E-3</v>
      </c>
    </row>
    <row r="17" spans="1:10" x14ac:dyDescent="0.35">
      <c r="A17" s="4">
        <v>43936</v>
      </c>
      <c r="B17" s="5">
        <v>0.59782456100000003</v>
      </c>
      <c r="C17" s="3"/>
      <c r="D17" s="5">
        <v>0.58860000000000001</v>
      </c>
      <c r="E17" s="5">
        <f t="shared" si="1"/>
        <v>-1.5430214149398287E-2</v>
      </c>
      <c r="F17" s="6">
        <f t="shared" si="0"/>
        <v>1.5430214149398287E-2</v>
      </c>
      <c r="G17" s="6"/>
      <c r="H17" s="5">
        <v>0.58586877699999995</v>
      </c>
      <c r="I17" s="5">
        <f t="shared" si="2"/>
        <v>-1.9998817010798725E-2</v>
      </c>
      <c r="J17" s="6">
        <f t="shared" si="3"/>
        <v>1.9998817010798725E-2</v>
      </c>
    </row>
    <row r="18" spans="1:10" x14ac:dyDescent="0.35">
      <c r="A18" s="4">
        <v>43937</v>
      </c>
      <c r="B18" s="5">
        <v>0.59758572399999998</v>
      </c>
      <c r="C18" s="3"/>
      <c r="D18" s="5">
        <v>0.58840000000000003</v>
      </c>
      <c r="E18" s="5">
        <f t="shared" si="1"/>
        <v>-1.5371391301844338E-2</v>
      </c>
      <c r="F18" s="6">
        <f t="shared" si="0"/>
        <v>1.5371391301844338E-2</v>
      </c>
      <c r="G18" s="6"/>
      <c r="H18" s="5">
        <v>0.58492846099999996</v>
      </c>
      <c r="I18" s="5">
        <f t="shared" si="2"/>
        <v>-2.1180664951761848E-2</v>
      </c>
      <c r="J18" s="6">
        <f t="shared" si="3"/>
        <v>2.1180664951761848E-2</v>
      </c>
    </row>
    <row r="19" spans="1:10" x14ac:dyDescent="0.35">
      <c r="A19" s="4">
        <v>43938</v>
      </c>
      <c r="B19" s="5">
        <v>0.60472356699999996</v>
      </c>
      <c r="C19" s="3"/>
      <c r="D19" s="5">
        <v>0.58819999999999995</v>
      </c>
      <c r="E19" s="5">
        <f t="shared" si="1"/>
        <v>-2.7324165786976874E-2</v>
      </c>
      <c r="F19" s="6">
        <f t="shared" si="0"/>
        <v>2.7324165786976874E-2</v>
      </c>
      <c r="G19" s="6"/>
      <c r="H19" s="5">
        <v>0.58298506400000005</v>
      </c>
      <c r="I19" s="5">
        <f t="shared" si="2"/>
        <v>-3.5947834988213564E-2</v>
      </c>
      <c r="J19" s="6">
        <f t="shared" si="3"/>
        <v>3.5947834988213564E-2</v>
      </c>
    </row>
    <row r="20" spans="1:10" x14ac:dyDescent="0.35">
      <c r="A20" s="4">
        <v>43939</v>
      </c>
      <c r="B20" s="5">
        <v>0.61668883399999996</v>
      </c>
      <c r="C20" s="3"/>
      <c r="D20" s="5">
        <v>0.58799999999999997</v>
      </c>
      <c r="E20" s="5">
        <f t="shared" si="1"/>
        <v>-4.6520761230452241E-2</v>
      </c>
      <c r="F20" s="6">
        <f t="shared" si="0"/>
        <v>4.6520761230452241E-2</v>
      </c>
      <c r="G20" s="6"/>
      <c r="H20" s="5">
        <v>0.58646306500000001</v>
      </c>
      <c r="I20" s="5">
        <f t="shared" si="2"/>
        <v>-4.9012998668952645E-2</v>
      </c>
      <c r="J20" s="6">
        <f t="shared" si="3"/>
        <v>4.9012998668952645E-2</v>
      </c>
    </row>
    <row r="21" spans="1:10" x14ac:dyDescent="0.35">
      <c r="A21" s="4">
        <v>43940</v>
      </c>
      <c r="B21" s="5">
        <v>0.60666140899999998</v>
      </c>
      <c r="C21" s="3"/>
      <c r="D21" s="5">
        <v>0.5877</v>
      </c>
      <c r="E21" s="5">
        <f t="shared" si="1"/>
        <v>-3.1255340654114339E-2</v>
      </c>
      <c r="F21" s="6">
        <f t="shared" si="0"/>
        <v>3.1255340654114339E-2</v>
      </c>
      <c r="G21" s="6"/>
      <c r="H21" s="5">
        <v>0.58623463799999997</v>
      </c>
      <c r="I21" s="5">
        <f t="shared" si="2"/>
        <v>-3.367079345572814E-2</v>
      </c>
      <c r="J21" s="6">
        <f t="shared" si="3"/>
        <v>3.367079345572814E-2</v>
      </c>
    </row>
    <row r="22" spans="1:10" x14ac:dyDescent="0.35">
      <c r="A22" s="4">
        <v>43941</v>
      </c>
      <c r="B22" s="5">
        <v>0.59722689100000004</v>
      </c>
      <c r="C22" s="3"/>
      <c r="D22" s="5">
        <v>0.58750000000000002</v>
      </c>
      <c r="E22" s="5">
        <f t="shared" si="1"/>
        <v>-1.6286759934257572E-2</v>
      </c>
      <c r="F22" s="6">
        <f t="shared" si="0"/>
        <v>1.6286759934257572E-2</v>
      </c>
      <c r="G22" s="6"/>
      <c r="H22" s="5">
        <v>0.59111524400000004</v>
      </c>
      <c r="I22" s="5">
        <f t="shared" si="2"/>
        <v>-1.0233375442566932E-2</v>
      </c>
      <c r="J22" s="6">
        <f t="shared" si="3"/>
        <v>1.0233375442566932E-2</v>
      </c>
    </row>
    <row r="23" spans="1:10" x14ac:dyDescent="0.35">
      <c r="A23" s="4">
        <v>43942</v>
      </c>
      <c r="B23" s="5">
        <v>0.61195522899999999</v>
      </c>
      <c r="C23" s="3"/>
      <c r="D23" s="5">
        <v>0.58730000000000004</v>
      </c>
      <c r="E23" s="5">
        <f t="shared" si="1"/>
        <v>-4.0289269266134409E-2</v>
      </c>
      <c r="F23" s="6">
        <f t="shared" si="0"/>
        <v>4.0289269266134409E-2</v>
      </c>
      <c r="G23" s="6"/>
      <c r="H23" s="5">
        <v>0.61034256099999995</v>
      </c>
      <c r="I23" s="5">
        <f t="shared" si="2"/>
        <v>-2.635271215241204E-3</v>
      </c>
      <c r="J23" s="6">
        <f t="shared" si="3"/>
        <v>2.635271215241204E-3</v>
      </c>
    </row>
    <row r="24" spans="1:10" x14ac:dyDescent="0.35">
      <c r="A24" s="4">
        <v>43943</v>
      </c>
      <c r="B24" s="5">
        <v>0.594954498</v>
      </c>
      <c r="C24" s="3"/>
      <c r="D24" s="5">
        <v>0.58709999999999996</v>
      </c>
      <c r="E24" s="5">
        <f t="shared" si="1"/>
        <v>-1.3201846572139107E-2</v>
      </c>
      <c r="F24" s="6">
        <f t="shared" si="0"/>
        <v>1.3201846572139107E-2</v>
      </c>
      <c r="G24" s="6"/>
      <c r="H24" s="5">
        <v>0.59722985299999998</v>
      </c>
      <c r="I24" s="5">
        <f t="shared" si="2"/>
        <v>3.8244185188091124E-3</v>
      </c>
      <c r="J24" s="6">
        <f t="shared" si="3"/>
        <v>3.8244185188091124E-3</v>
      </c>
    </row>
    <row r="25" spans="1:10" x14ac:dyDescent="0.35">
      <c r="A25" s="4">
        <v>43944</v>
      </c>
      <c r="B25" s="5">
        <v>0.519162295</v>
      </c>
      <c r="C25" s="3"/>
      <c r="D25" s="5">
        <v>0.58689999999999998</v>
      </c>
      <c r="E25" s="5">
        <f t="shared" si="1"/>
        <v>0.13047500878313972</v>
      </c>
      <c r="F25" s="6">
        <f t="shared" si="0"/>
        <v>0.13047500878313972</v>
      </c>
      <c r="G25" s="6"/>
      <c r="H25" s="5">
        <v>0.57697797100000003</v>
      </c>
      <c r="I25" s="5">
        <f t="shared" si="2"/>
        <v>0.11136339552547829</v>
      </c>
      <c r="J25" s="6">
        <f t="shared" si="3"/>
        <v>0.11136339552547829</v>
      </c>
    </row>
    <row r="26" spans="1:10" x14ac:dyDescent="0.35">
      <c r="A26" s="4">
        <v>43945</v>
      </c>
      <c r="B26" s="5">
        <v>0.41335261099999998</v>
      </c>
      <c r="C26" s="3"/>
      <c r="D26" s="5">
        <v>0.5867</v>
      </c>
      <c r="E26" s="5">
        <f t="shared" si="1"/>
        <v>0.41936928517429889</v>
      </c>
      <c r="F26" s="6">
        <f t="shared" si="0"/>
        <v>0.41936928517429889</v>
      </c>
      <c r="G26" s="6"/>
      <c r="H26" s="5">
        <v>0.57497455099999994</v>
      </c>
      <c r="I26" s="5">
        <f t="shared" si="2"/>
        <v>0.39100258640920976</v>
      </c>
      <c r="J26" s="6">
        <f t="shared" si="3"/>
        <v>0.39100258640920976</v>
      </c>
    </row>
    <row r="27" spans="1:10" x14ac:dyDescent="0.35">
      <c r="A27" s="4">
        <v>43946</v>
      </c>
      <c r="B27" s="5">
        <v>0.42012596200000002</v>
      </c>
      <c r="C27" s="3"/>
      <c r="D27" s="5">
        <v>0.58650000000000002</v>
      </c>
      <c r="E27" s="5">
        <f t="shared" si="1"/>
        <v>0.39600989476579884</v>
      </c>
      <c r="F27" s="6">
        <f t="shared" si="0"/>
        <v>0.39600989476579884</v>
      </c>
      <c r="G27" s="6"/>
      <c r="H27" s="5">
        <v>0.58130638300000004</v>
      </c>
      <c r="I27" s="5">
        <f t="shared" si="2"/>
        <v>0.38364784749960301</v>
      </c>
      <c r="J27" s="6">
        <f t="shared" si="3"/>
        <v>0.38364784749960301</v>
      </c>
    </row>
    <row r="28" spans="1:10" x14ac:dyDescent="0.35">
      <c r="A28" s="4">
        <v>43947</v>
      </c>
      <c r="B28" s="5">
        <v>0.41643806900000002</v>
      </c>
      <c r="C28" s="3"/>
      <c r="D28" s="5">
        <v>0.58630000000000004</v>
      </c>
      <c r="E28" s="5">
        <f t="shared" si="1"/>
        <v>0.4078924182121304</v>
      </c>
      <c r="F28" s="6">
        <f t="shared" si="0"/>
        <v>0.4078924182121304</v>
      </c>
      <c r="G28" s="6"/>
      <c r="H28" s="5">
        <v>0.59700787</v>
      </c>
      <c r="I28" s="5">
        <f t="shared" si="2"/>
        <v>0.43360541324573276</v>
      </c>
      <c r="J28" s="6">
        <f t="shared" si="3"/>
        <v>0.43360541324573276</v>
      </c>
    </row>
    <row r="29" spans="1:10" x14ac:dyDescent="0.35">
      <c r="A29" s="4">
        <v>43948</v>
      </c>
      <c r="B29" s="5">
        <v>0.41748513500000001</v>
      </c>
      <c r="C29" s="3"/>
      <c r="D29" s="5">
        <v>0.58599999999999997</v>
      </c>
      <c r="E29" s="5">
        <f t="shared" si="1"/>
        <v>0.4036427907786464</v>
      </c>
      <c r="F29" s="6">
        <f t="shared" si="0"/>
        <v>0.4036427907786464</v>
      </c>
      <c r="G29" s="6"/>
      <c r="H29" s="5">
        <v>0.59704681999999998</v>
      </c>
      <c r="I29" s="5">
        <f t="shared" si="2"/>
        <v>0.4301031819971266</v>
      </c>
      <c r="J29" s="6">
        <f t="shared" si="3"/>
        <v>0.4301031819971266</v>
      </c>
    </row>
    <row r="30" spans="1:10" x14ac:dyDescent="0.35">
      <c r="A30" s="4">
        <v>43949</v>
      </c>
      <c r="B30" s="5">
        <v>0.41906260899999997</v>
      </c>
      <c r="C30" s="3"/>
      <c r="D30" s="5">
        <v>0.58579999999999999</v>
      </c>
      <c r="E30" s="5">
        <f t="shared" si="1"/>
        <v>0.3978818138842829</v>
      </c>
      <c r="F30" s="6">
        <f t="shared" si="0"/>
        <v>0.3978818138842829</v>
      </c>
      <c r="G30" s="6"/>
      <c r="H30" s="5">
        <v>0.59641934600000002</v>
      </c>
      <c r="I30" s="5">
        <f t="shared" si="2"/>
        <v>0.42322252854584802</v>
      </c>
      <c r="J30" s="6">
        <f t="shared" si="3"/>
        <v>0.42322252854584802</v>
      </c>
    </row>
    <row r="31" spans="1:10" x14ac:dyDescent="0.35">
      <c r="A31" s="4">
        <v>43950</v>
      </c>
      <c r="B31" s="5">
        <v>0.42110566799999999</v>
      </c>
      <c r="C31" s="3"/>
      <c r="D31" s="5">
        <v>0.58560000000000001</v>
      </c>
      <c r="E31" s="5">
        <f t="shared" si="1"/>
        <v>0.39062483480987015</v>
      </c>
      <c r="F31" s="6">
        <f t="shared" si="0"/>
        <v>0.39062483480987015</v>
      </c>
      <c r="G31" s="6"/>
      <c r="H31" s="5">
        <v>0.60315572100000003</v>
      </c>
      <c r="I31" s="5">
        <f t="shared" si="2"/>
        <v>0.43231442090207167</v>
      </c>
      <c r="J31" s="6">
        <f t="shared" si="3"/>
        <v>0.43231442090207167</v>
      </c>
    </row>
    <row r="32" spans="1:10" x14ac:dyDescent="0.35">
      <c r="A32" s="4">
        <v>43951</v>
      </c>
      <c r="B32" s="5">
        <v>0.427320596</v>
      </c>
      <c r="C32" s="3"/>
      <c r="D32" s="5">
        <v>0.58540000000000003</v>
      </c>
      <c r="E32" s="5">
        <f t="shared" ref="E32" si="4">(D32-B32)/B32</f>
        <v>0.36993162857050782</v>
      </c>
      <c r="F32" s="6">
        <f t="shared" ref="F32" si="5">ABS((B32-D32)/B32)</f>
        <v>0.36993162857050782</v>
      </c>
      <c r="G32" s="6"/>
      <c r="H32" s="5">
        <v>0.59447205199999997</v>
      </c>
      <c r="I32" s="5">
        <f t="shared" si="2"/>
        <v>0.39116171222413998</v>
      </c>
      <c r="J32" s="6">
        <f t="shared" si="3"/>
        <v>0.39116171222413998</v>
      </c>
    </row>
    <row r="33" spans="1:10" x14ac:dyDescent="0.35">
      <c r="A33" s="4"/>
      <c r="B33" s="5"/>
      <c r="C33" s="3"/>
      <c r="D33" s="5"/>
      <c r="E33" s="5"/>
      <c r="F33" s="6"/>
      <c r="G33" s="6"/>
      <c r="H33" s="5"/>
      <c r="I33" s="5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3.358089104602469</v>
      </c>
      <c r="G34" s="5"/>
      <c r="H34" s="3"/>
      <c r="I34" s="3"/>
      <c r="J34" s="5">
        <f>SUM(J3:J32)</f>
        <v>3.402642093041961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30</v>
      </c>
      <c r="G35" s="7"/>
      <c r="H35" s="3"/>
      <c r="I35" s="3" t="s">
        <v>1</v>
      </c>
      <c r="J35" s="7">
        <f>COUNT(H3:H33)</f>
        <v>30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11.193630348674896</v>
      </c>
      <c r="G36" s="5"/>
      <c r="H36" s="3"/>
      <c r="I36" s="3" t="s">
        <v>4</v>
      </c>
      <c r="J36" s="5">
        <f>(J34/J35)*100</f>
        <v>11.34214031013987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321F-67CF-4594-898F-60B3265E0493}">
  <dimension ref="A1:J36"/>
  <sheetViews>
    <sheetView workbookViewId="0">
      <selection activeCell="N41" sqref="N41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9.54296875" bestFit="1" customWidth="1"/>
    <col min="9" max="9" width="6.1796875" bestFit="1" customWidth="1"/>
    <col min="10" max="10" width="6.26953125" customWidth="1"/>
  </cols>
  <sheetData>
    <row r="1" spans="1:10" ht="74.5" thickBot="1" x14ac:dyDescent="0.5">
      <c r="A1" s="8" t="s">
        <v>0</v>
      </c>
      <c r="B1" s="11" t="s">
        <v>10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43922</v>
      </c>
      <c r="B3" s="5">
        <v>0.26177212715148901</v>
      </c>
      <c r="C3" s="3"/>
      <c r="D3" s="5">
        <v>0.24</v>
      </c>
      <c r="E3" s="5">
        <f>(D3-B3)/B3</f>
        <v>-8.3172060327451766E-2</v>
      </c>
      <c r="F3" s="6">
        <f t="shared" ref="F3:F31" si="0">ABS((B3-D3)/B3)</f>
        <v>8.3172060327451766E-2</v>
      </c>
      <c r="G3" s="6"/>
      <c r="H3" s="5">
        <v>0.26177212715148901</v>
      </c>
      <c r="I3" s="5">
        <f>(H3-B3)/B3</f>
        <v>0</v>
      </c>
      <c r="J3" s="6">
        <f>ABS((B3-H3)/B3)</f>
        <v>0</v>
      </c>
    </row>
    <row r="4" spans="1:10" x14ac:dyDescent="0.35">
      <c r="A4" s="4">
        <v>43923</v>
      </c>
      <c r="B4" s="5">
        <v>0.24218891143798801</v>
      </c>
      <c r="C4" s="3"/>
      <c r="D4" s="5">
        <v>0.23469999999999999</v>
      </c>
      <c r="E4" s="5">
        <f t="shared" ref="E4:E31" si="1">(D4-B4)/B4</f>
        <v>-3.0921776697053871E-2</v>
      </c>
      <c r="F4" s="6">
        <f t="shared" si="0"/>
        <v>3.0921776697053871E-2</v>
      </c>
      <c r="G4" s="6"/>
      <c r="H4" s="5">
        <v>0.35991764992378</v>
      </c>
      <c r="I4" s="5">
        <f t="shared" ref="I4:I31" si="2">(H4-B4)/B4</f>
        <v>0.48610292596296756</v>
      </c>
      <c r="J4" s="6">
        <f t="shared" ref="J4:J31" si="3">ABS((B4-H4)/B4)</f>
        <v>0.48610292596296756</v>
      </c>
    </row>
    <row r="5" spans="1:10" x14ac:dyDescent="0.35">
      <c r="A5" s="4">
        <v>43924</v>
      </c>
      <c r="B5" s="5">
        <v>0.27751925468444799</v>
      </c>
      <c r="C5" s="3"/>
      <c r="D5" s="5">
        <v>0.2296</v>
      </c>
      <c r="E5" s="5">
        <f t="shared" si="1"/>
        <v>-0.1726700179377981</v>
      </c>
      <c r="F5" s="6">
        <f t="shared" si="0"/>
        <v>0.1726700179377981</v>
      </c>
      <c r="G5" s="6"/>
      <c r="H5" s="5">
        <v>0.407575169422769</v>
      </c>
      <c r="I5" s="5">
        <f t="shared" si="2"/>
        <v>0.46863744602586405</v>
      </c>
      <c r="J5" s="6">
        <f t="shared" si="3"/>
        <v>0.46863744602586405</v>
      </c>
    </row>
    <row r="6" spans="1:10" x14ac:dyDescent="0.35">
      <c r="A6" s="4">
        <v>43925</v>
      </c>
      <c r="B6" s="5">
        <v>0.179867067337036</v>
      </c>
      <c r="C6" s="3"/>
      <c r="D6" s="5">
        <v>0.22459999999999999</v>
      </c>
      <c r="E6" s="5">
        <f t="shared" si="1"/>
        <v>0.2486999611726762</v>
      </c>
      <c r="F6" s="6">
        <f t="shared" si="0"/>
        <v>0.2486999611726762</v>
      </c>
      <c r="G6" s="6"/>
      <c r="H6" s="5">
        <v>0.417309648215688</v>
      </c>
      <c r="I6" s="5">
        <f t="shared" si="2"/>
        <v>1.320100362973788</v>
      </c>
      <c r="J6" s="6">
        <f t="shared" si="3"/>
        <v>1.320100362973788</v>
      </c>
    </row>
    <row r="7" spans="1:10" x14ac:dyDescent="0.35">
      <c r="A7" s="4">
        <v>43926</v>
      </c>
      <c r="B7" s="5">
        <v>0.23487654685974099</v>
      </c>
      <c r="C7" s="3"/>
      <c r="D7" s="5">
        <v>0.21970000000000001</v>
      </c>
      <c r="E7" s="5">
        <f t="shared" si="1"/>
        <v>-6.4614994824510177E-2</v>
      </c>
      <c r="F7" s="6">
        <f t="shared" si="0"/>
        <v>6.4614994824510177E-2</v>
      </c>
      <c r="G7" s="6"/>
      <c r="H7" s="5">
        <v>0.47123614367685401</v>
      </c>
      <c r="I7" s="5">
        <f t="shared" si="2"/>
        <v>1.0063141679201273</v>
      </c>
      <c r="J7" s="6">
        <f t="shared" si="3"/>
        <v>1.0063141679201273</v>
      </c>
    </row>
    <row r="8" spans="1:10" x14ac:dyDescent="0.35">
      <c r="A8" s="4">
        <v>43927</v>
      </c>
      <c r="B8" s="5">
        <v>0.24225478172302201</v>
      </c>
      <c r="C8" s="3"/>
      <c r="D8" s="5">
        <v>0.21490000000000001</v>
      </c>
      <c r="E8" s="5">
        <f t="shared" si="1"/>
        <v>-0.11291740674203754</v>
      </c>
      <c r="F8" s="6">
        <f t="shared" si="0"/>
        <v>0.11291740674203754</v>
      </c>
      <c r="G8" s="6"/>
      <c r="H8" s="5">
        <v>0.40638988990135499</v>
      </c>
      <c r="I8" s="5">
        <f t="shared" si="2"/>
        <v>0.6775309325617116</v>
      </c>
      <c r="J8" s="6">
        <f t="shared" si="3"/>
        <v>0.6775309325617116</v>
      </c>
    </row>
    <row r="9" spans="1:10" x14ac:dyDescent="0.35">
      <c r="A9" s="4">
        <v>43928</v>
      </c>
      <c r="B9" s="5">
        <v>0.26182593345642002</v>
      </c>
      <c r="C9" s="3"/>
      <c r="D9" s="5">
        <v>0.2102</v>
      </c>
      <c r="E9" s="5">
        <f t="shared" si="1"/>
        <v>-0.19717654693289952</v>
      </c>
      <c r="F9" s="6">
        <f t="shared" si="0"/>
        <v>0.19717654693289952</v>
      </c>
      <c r="G9" s="6"/>
      <c r="H9" s="5">
        <v>0.45659374954812398</v>
      </c>
      <c r="I9" s="5">
        <f t="shared" si="2"/>
        <v>0.74388282902511782</v>
      </c>
      <c r="J9" s="6">
        <f t="shared" si="3"/>
        <v>0.74388282902511782</v>
      </c>
    </row>
    <row r="10" spans="1:10" x14ac:dyDescent="0.35">
      <c r="A10" s="4">
        <v>43929</v>
      </c>
      <c r="B10" s="5">
        <v>0.218880081176757</v>
      </c>
      <c r="C10" s="3"/>
      <c r="D10" s="5">
        <v>0.2056</v>
      </c>
      <c r="E10" s="5">
        <f t="shared" si="1"/>
        <v>-6.0672862991277145E-2</v>
      </c>
      <c r="F10" s="6">
        <f t="shared" si="0"/>
        <v>6.0672862991277145E-2</v>
      </c>
      <c r="G10" s="6"/>
      <c r="H10" s="5">
        <v>0.43629970152052999</v>
      </c>
      <c r="I10" s="5">
        <f t="shared" si="2"/>
        <v>0.99332757542334515</v>
      </c>
      <c r="J10" s="6">
        <f t="shared" si="3"/>
        <v>0.99332757542334515</v>
      </c>
    </row>
    <row r="11" spans="1:10" x14ac:dyDescent="0.35">
      <c r="A11" s="4">
        <v>43930</v>
      </c>
      <c r="B11" s="5">
        <v>0.25445487022399899</v>
      </c>
      <c r="C11" s="3"/>
      <c r="D11" s="5">
        <v>0.2011</v>
      </c>
      <c r="E11" s="5">
        <f t="shared" si="1"/>
        <v>-0.20968303800603305</v>
      </c>
      <c r="F11" s="6">
        <f t="shared" si="0"/>
        <v>0.20968303800603305</v>
      </c>
      <c r="G11" s="6"/>
      <c r="H11" s="5">
        <v>0.47272284686534899</v>
      </c>
      <c r="I11" s="5">
        <f t="shared" si="2"/>
        <v>0.8577865947278065</v>
      </c>
      <c r="J11" s="6">
        <f t="shared" si="3"/>
        <v>0.8577865947278065</v>
      </c>
    </row>
    <row r="12" spans="1:10" x14ac:dyDescent="0.35">
      <c r="A12" s="4">
        <v>43931</v>
      </c>
      <c r="B12" s="5">
        <v>0.15245048522949201</v>
      </c>
      <c r="C12" s="3"/>
      <c r="D12" s="5">
        <v>0.19670000000000001</v>
      </c>
      <c r="E12" s="5">
        <f t="shared" si="1"/>
        <v>0.29025499462265936</v>
      </c>
      <c r="F12" s="6">
        <f t="shared" si="0"/>
        <v>0.29025499462265936</v>
      </c>
      <c r="G12" s="6"/>
      <c r="H12" s="5">
        <v>0.87452349848701705</v>
      </c>
      <c r="I12" s="5">
        <f t="shared" si="2"/>
        <v>4.7364428664857918</v>
      </c>
      <c r="J12" s="6">
        <f t="shared" si="3"/>
        <v>4.7364428664857918</v>
      </c>
    </row>
    <row r="13" spans="1:10" x14ac:dyDescent="0.35">
      <c r="A13" s="4">
        <v>43932</v>
      </c>
      <c r="B13" s="5">
        <v>0.199340734481811</v>
      </c>
      <c r="C13" s="3"/>
      <c r="D13" s="5">
        <v>0.19239999999999999</v>
      </c>
      <c r="E13" s="5">
        <f t="shared" si="1"/>
        <v>-3.4818445411338265E-2</v>
      </c>
      <c r="F13" s="6">
        <f t="shared" si="0"/>
        <v>3.4818445411338265E-2</v>
      </c>
      <c r="G13" s="6"/>
      <c r="H13" s="5">
        <v>1.0126499899815899</v>
      </c>
      <c r="I13" s="5">
        <f t="shared" si="2"/>
        <v>4.0799952785063605</v>
      </c>
      <c r="J13" s="6">
        <f t="shared" si="3"/>
        <v>4.0799952785063605</v>
      </c>
    </row>
    <row r="14" spans="1:10" x14ac:dyDescent="0.35">
      <c r="A14" s="4">
        <v>43933</v>
      </c>
      <c r="B14" s="5">
        <v>0.25838815689086903</v>
      </c>
      <c r="C14" s="3"/>
      <c r="D14" s="5">
        <v>0.18820000000000001</v>
      </c>
      <c r="E14" s="5">
        <f t="shared" si="1"/>
        <v>-0.27163844401937193</v>
      </c>
      <c r="F14" s="6">
        <f t="shared" si="0"/>
        <v>0.27163844401937193</v>
      </c>
      <c r="G14" s="6"/>
      <c r="H14" s="5">
        <v>0.43515931986213102</v>
      </c>
      <c r="I14" s="5">
        <f t="shared" si="2"/>
        <v>0.68413028328508807</v>
      </c>
      <c r="J14" s="6">
        <f t="shared" si="3"/>
        <v>0.68413028328508807</v>
      </c>
    </row>
    <row r="15" spans="1:10" x14ac:dyDescent="0.35">
      <c r="A15" s="4">
        <v>43934</v>
      </c>
      <c r="B15" s="5">
        <v>0.257973852157592</v>
      </c>
      <c r="C15" s="3"/>
      <c r="D15" s="5">
        <v>0.18410000000000001</v>
      </c>
      <c r="E15" s="5">
        <f t="shared" si="1"/>
        <v>-0.28636178255951172</v>
      </c>
      <c r="F15" s="6">
        <f t="shared" si="0"/>
        <v>0.28636178255951172</v>
      </c>
      <c r="G15" s="6"/>
      <c r="H15" s="5">
        <v>0.16177682709388799</v>
      </c>
      <c r="I15" s="5">
        <f t="shared" si="2"/>
        <v>-0.37289447848745083</v>
      </c>
      <c r="J15" s="6">
        <f t="shared" si="3"/>
        <v>0.37289447848745083</v>
      </c>
    </row>
    <row r="16" spans="1:10" x14ac:dyDescent="0.35">
      <c r="A16" s="4">
        <v>43935</v>
      </c>
      <c r="B16" s="5">
        <v>0.25834269523620601</v>
      </c>
      <c r="C16" s="3"/>
      <c r="D16" s="5">
        <v>0.18010000000000001</v>
      </c>
      <c r="E16" s="5">
        <f t="shared" si="1"/>
        <v>-0.30286397362490824</v>
      </c>
      <c r="F16" s="6">
        <f t="shared" si="0"/>
        <v>0.30286397362490824</v>
      </c>
      <c r="G16" s="6"/>
      <c r="H16" s="5">
        <v>1.3103558416190901E-2</v>
      </c>
      <c r="I16" s="5">
        <f t="shared" si="2"/>
        <v>-0.94927838619857186</v>
      </c>
      <c r="J16" s="6">
        <f t="shared" si="3"/>
        <v>0.94927838619857186</v>
      </c>
    </row>
    <row r="17" spans="1:10" x14ac:dyDescent="0.35">
      <c r="A17" s="4">
        <v>43936</v>
      </c>
      <c r="B17" s="5">
        <v>0.172333822250366</v>
      </c>
      <c r="C17" s="3"/>
      <c r="D17" s="5">
        <v>0.1762</v>
      </c>
      <c r="E17" s="5">
        <f t="shared" si="1"/>
        <v>2.2434236641123307E-2</v>
      </c>
      <c r="F17" s="6">
        <f t="shared" si="0"/>
        <v>2.2434236641123307E-2</v>
      </c>
      <c r="G17" s="6"/>
      <c r="H17" s="5">
        <v>-1.35535805658325E-2</v>
      </c>
      <c r="I17" s="5">
        <f t="shared" si="2"/>
        <v>-1.0786472463086318</v>
      </c>
      <c r="J17" s="6">
        <f t="shared" si="3"/>
        <v>1.0786472463086318</v>
      </c>
    </row>
    <row r="18" spans="1:10" x14ac:dyDescent="0.35">
      <c r="A18" s="4">
        <v>43937</v>
      </c>
      <c r="B18" s="5">
        <v>0.33269262313842701</v>
      </c>
      <c r="C18" s="3"/>
      <c r="D18" s="5">
        <v>0.17230000000000001</v>
      </c>
      <c r="E18" s="5">
        <f t="shared" si="1"/>
        <v>-0.48210453729144065</v>
      </c>
      <c r="F18" s="6">
        <f t="shared" si="0"/>
        <v>0.48210453729144065</v>
      </c>
      <c r="G18" s="6"/>
      <c r="H18" s="5">
        <v>-7.5354862363416403E-2</v>
      </c>
      <c r="I18" s="5">
        <f t="shared" si="2"/>
        <v>-1.2264999495707565</v>
      </c>
      <c r="J18" s="6">
        <f t="shared" si="3"/>
        <v>1.2264999495707565</v>
      </c>
    </row>
    <row r="19" spans="1:10" x14ac:dyDescent="0.35">
      <c r="A19" s="4">
        <v>43938</v>
      </c>
      <c r="B19" s="5">
        <v>0.24647089004516601</v>
      </c>
      <c r="C19" s="3"/>
      <c r="D19" s="5">
        <v>0.1686</v>
      </c>
      <c r="E19" s="5">
        <f t="shared" si="1"/>
        <v>-0.31594355840925514</v>
      </c>
      <c r="F19" s="6">
        <f t="shared" si="0"/>
        <v>0.31594355840925514</v>
      </c>
      <c r="G19" s="6"/>
      <c r="H19" s="5">
        <v>-0.140952675076747</v>
      </c>
      <c r="I19" s="5">
        <f t="shared" si="2"/>
        <v>-1.5718836615996206</v>
      </c>
      <c r="J19" s="6">
        <f t="shared" si="3"/>
        <v>1.5718836615996206</v>
      </c>
    </row>
    <row r="20" spans="1:10" x14ac:dyDescent="0.35">
      <c r="A20" s="4">
        <v>43939</v>
      </c>
      <c r="B20" s="5">
        <v>0.27350324630737299</v>
      </c>
      <c r="C20" s="3"/>
      <c r="D20" s="5">
        <v>0.16489999999999999</v>
      </c>
      <c r="E20" s="5">
        <f t="shared" si="1"/>
        <v>-0.39708211062811549</v>
      </c>
      <c r="F20" s="6">
        <f t="shared" si="0"/>
        <v>0.39708211062811549</v>
      </c>
      <c r="G20" s="6"/>
      <c r="H20" s="5">
        <v>-0.18852070471663099</v>
      </c>
      <c r="I20" s="5">
        <f t="shared" si="2"/>
        <v>-1.6892814153465823</v>
      </c>
      <c r="J20" s="6">
        <f t="shared" si="3"/>
        <v>1.6892814153465823</v>
      </c>
    </row>
    <row r="21" spans="1:10" x14ac:dyDescent="0.35">
      <c r="A21" s="4">
        <v>43940</v>
      </c>
      <c r="B21" s="5">
        <v>0.179741621017456</v>
      </c>
      <c r="C21" s="3"/>
      <c r="D21" s="5">
        <v>0.1613</v>
      </c>
      <c r="E21" s="5">
        <f t="shared" si="1"/>
        <v>-0.10260072716082272</v>
      </c>
      <c r="F21" s="6">
        <f t="shared" si="0"/>
        <v>0.10260072716082272</v>
      </c>
      <c r="G21" s="6"/>
      <c r="H21" s="5">
        <v>-0.17200569970712901</v>
      </c>
      <c r="I21" s="5">
        <f t="shared" si="2"/>
        <v>-1.9569608793637414</v>
      </c>
      <c r="J21" s="6">
        <f t="shared" si="3"/>
        <v>1.9569608793637414</v>
      </c>
    </row>
    <row r="22" spans="1:10" x14ac:dyDescent="0.35">
      <c r="A22" s="4">
        <v>43941</v>
      </c>
      <c r="B22" s="5">
        <v>0.19151279449462799</v>
      </c>
      <c r="C22" s="3"/>
      <c r="D22" s="5">
        <v>0.1578</v>
      </c>
      <c r="E22" s="5">
        <f t="shared" si="1"/>
        <v>-0.17603416306252923</v>
      </c>
      <c r="F22" s="6">
        <f t="shared" si="0"/>
        <v>0.17603416306252923</v>
      </c>
      <c r="G22" s="6"/>
      <c r="H22" s="5">
        <v>-0.120599889696251</v>
      </c>
      <c r="I22" s="5">
        <f t="shared" si="2"/>
        <v>-1.6297223640566421</v>
      </c>
      <c r="J22" s="6">
        <f t="shared" si="3"/>
        <v>1.6297223640566421</v>
      </c>
    </row>
    <row r="23" spans="1:10" x14ac:dyDescent="0.35">
      <c r="A23" s="4">
        <v>43942</v>
      </c>
      <c r="B23" s="5">
        <v>0.266086225509643</v>
      </c>
      <c r="C23" s="3"/>
      <c r="D23" s="5">
        <v>0.15429999999999999</v>
      </c>
      <c r="E23" s="5">
        <f t="shared" si="1"/>
        <v>-0.42011278597956536</v>
      </c>
      <c r="F23" s="6">
        <f t="shared" si="0"/>
        <v>0.42011278597956536</v>
      </c>
      <c r="G23" s="6"/>
      <c r="H23" s="5">
        <v>-0.10317597980088999</v>
      </c>
      <c r="I23" s="5">
        <f t="shared" si="2"/>
        <v>-1.3877539305286244</v>
      </c>
      <c r="J23" s="6">
        <f t="shared" si="3"/>
        <v>1.3877539305286244</v>
      </c>
    </row>
    <row r="24" spans="1:10" x14ac:dyDescent="0.35">
      <c r="A24" s="4">
        <v>43943</v>
      </c>
      <c r="B24" s="5">
        <v>0.289168462753295</v>
      </c>
      <c r="C24" s="3"/>
      <c r="D24" s="5">
        <v>0.151</v>
      </c>
      <c r="E24" s="5">
        <f t="shared" si="1"/>
        <v>-0.4778130417049451</v>
      </c>
      <c r="F24" s="6">
        <f t="shared" si="0"/>
        <v>0.4778130417049451</v>
      </c>
      <c r="G24" s="6"/>
      <c r="H24" s="5">
        <v>-4.0213859197262301E-2</v>
      </c>
      <c r="I24" s="5">
        <f t="shared" si="2"/>
        <v>-1.1390672371889008</v>
      </c>
      <c r="J24" s="6">
        <f t="shared" si="3"/>
        <v>1.1390672371889008</v>
      </c>
    </row>
    <row r="25" spans="1:10" x14ac:dyDescent="0.35">
      <c r="A25" s="4">
        <v>43944</v>
      </c>
      <c r="B25" s="5">
        <v>0.242652463912963</v>
      </c>
      <c r="C25" s="3"/>
      <c r="D25" s="5">
        <v>0.1477</v>
      </c>
      <c r="E25" s="5">
        <f t="shared" si="1"/>
        <v>-0.39131052857151905</v>
      </c>
      <c r="F25" s="6">
        <f t="shared" si="0"/>
        <v>0.39131052857151905</v>
      </c>
      <c r="G25" s="6"/>
      <c r="H25" s="5">
        <v>-5.9637343886253497E-2</v>
      </c>
      <c r="I25" s="5">
        <f t="shared" si="2"/>
        <v>-1.2457726697868801</v>
      </c>
      <c r="J25" s="6">
        <f t="shared" si="3"/>
        <v>1.2457726697868801</v>
      </c>
    </row>
    <row r="26" spans="1:10" x14ac:dyDescent="0.35">
      <c r="A26" s="4">
        <v>43945</v>
      </c>
      <c r="B26" s="5">
        <v>0.26581467628479</v>
      </c>
      <c r="C26" s="3"/>
      <c r="D26" s="5">
        <v>0.1444</v>
      </c>
      <c r="E26" s="5">
        <f t="shared" si="1"/>
        <v>-0.45676438179323126</v>
      </c>
      <c r="F26" s="6">
        <f t="shared" si="0"/>
        <v>0.45676438179323126</v>
      </c>
      <c r="G26" s="6"/>
      <c r="H26" s="5">
        <v>-2.4501113799432001E-2</v>
      </c>
      <c r="I26" s="5">
        <f t="shared" si="2"/>
        <v>-1.0921736682935514</v>
      </c>
      <c r="J26" s="6">
        <f t="shared" si="3"/>
        <v>1.0921736682935514</v>
      </c>
    </row>
    <row r="27" spans="1:10" x14ac:dyDescent="0.35">
      <c r="A27" s="4">
        <v>43946</v>
      </c>
      <c r="B27" s="5">
        <v>0.22293020248413001</v>
      </c>
      <c r="C27" s="3"/>
      <c r="D27" s="5">
        <v>0.14130000000000001</v>
      </c>
      <c r="E27" s="5">
        <f t="shared" si="1"/>
        <v>-0.36616932822254583</v>
      </c>
      <c r="F27" s="6">
        <f t="shared" si="0"/>
        <v>0.36616932822254583</v>
      </c>
      <c r="G27" s="6"/>
      <c r="H27" s="5">
        <v>3.3179520068669803E-2</v>
      </c>
      <c r="I27" s="5">
        <f t="shared" si="2"/>
        <v>-0.8511663305422611</v>
      </c>
      <c r="J27" s="6">
        <f t="shared" si="3"/>
        <v>0.8511663305422611</v>
      </c>
    </row>
    <row r="28" spans="1:10" x14ac:dyDescent="0.35">
      <c r="A28" s="4">
        <v>43947</v>
      </c>
      <c r="B28" s="5">
        <v>0.19985225677490201</v>
      </c>
      <c r="C28" s="3"/>
      <c r="D28" s="5">
        <v>0.13819999999999999</v>
      </c>
      <c r="E28" s="5">
        <f t="shared" si="1"/>
        <v>-0.30848916979877944</v>
      </c>
      <c r="F28" s="6">
        <f t="shared" si="0"/>
        <v>0.30848916979877944</v>
      </c>
      <c r="G28" s="6"/>
      <c r="H28" s="5">
        <v>3.2689909994504003E-2</v>
      </c>
      <c r="I28" s="5">
        <f t="shared" si="2"/>
        <v>-0.83642961794860615</v>
      </c>
      <c r="J28" s="6">
        <f t="shared" si="3"/>
        <v>0.83642961794860615</v>
      </c>
    </row>
    <row r="29" spans="1:10" x14ac:dyDescent="0.35">
      <c r="A29" s="4">
        <v>43948</v>
      </c>
      <c r="B29" s="5">
        <v>0.27792421340942303</v>
      </c>
      <c r="C29" s="3"/>
      <c r="D29" s="5">
        <v>0.13519999999999999</v>
      </c>
      <c r="E29" s="5">
        <f t="shared" si="1"/>
        <v>-0.51353644815095467</v>
      </c>
      <c r="F29" s="6">
        <f t="shared" si="0"/>
        <v>0.51353644815095467</v>
      </c>
      <c r="G29" s="6"/>
      <c r="H29" s="5">
        <v>-1.58688397340453E-3</v>
      </c>
      <c r="I29" s="5">
        <f t="shared" si="2"/>
        <v>-1.0057097722934518</v>
      </c>
      <c r="J29" s="6">
        <f t="shared" si="3"/>
        <v>1.0057097722934518</v>
      </c>
    </row>
    <row r="30" spans="1:10" x14ac:dyDescent="0.35">
      <c r="A30" s="4">
        <v>43949</v>
      </c>
      <c r="B30" s="5">
        <v>0.25055883407592699</v>
      </c>
      <c r="C30" s="3"/>
      <c r="D30" s="5">
        <v>0.13220000000000001</v>
      </c>
      <c r="E30" s="5">
        <f t="shared" si="1"/>
        <v>-0.47237940946061646</v>
      </c>
      <c r="F30" s="6">
        <f t="shared" si="0"/>
        <v>0.47237940946061646</v>
      </c>
      <c r="G30" s="6"/>
      <c r="H30" s="5">
        <v>2.9334461681766701E-2</v>
      </c>
      <c r="I30" s="5">
        <f t="shared" si="2"/>
        <v>-0.88292385782383764</v>
      </c>
      <c r="J30" s="6">
        <f t="shared" si="3"/>
        <v>0.88292385782383764</v>
      </c>
    </row>
    <row r="31" spans="1:10" x14ac:dyDescent="0.35">
      <c r="A31" s="4">
        <v>43950</v>
      </c>
      <c r="B31" s="5">
        <v>0.24655118942260701</v>
      </c>
      <c r="C31" s="3"/>
      <c r="D31" s="5">
        <v>0.12939999999999999</v>
      </c>
      <c r="E31" s="5">
        <f t="shared" si="1"/>
        <v>-0.47515970090008852</v>
      </c>
      <c r="F31" s="6">
        <f t="shared" si="0"/>
        <v>0.47515970090008852</v>
      </c>
      <c r="G31" s="6"/>
      <c r="H31" s="5">
        <v>8.5222709144264497E-2</v>
      </c>
      <c r="I31" s="5">
        <f t="shared" si="2"/>
        <v>-0.65434070975749192</v>
      </c>
      <c r="J31" s="6">
        <f t="shared" si="3"/>
        <v>0.65434070975749192</v>
      </c>
    </row>
    <row r="32" spans="1:10" x14ac:dyDescent="0.35">
      <c r="A32" s="4">
        <v>43951</v>
      </c>
      <c r="B32" s="5">
        <v>0.277967844009399</v>
      </c>
      <c r="C32" s="3"/>
      <c r="D32" s="5">
        <v>0.1265</v>
      </c>
      <c r="E32" s="5">
        <f t="shared" ref="E32" si="4">(D32-B32)/B32</f>
        <v>-0.54491138911836645</v>
      </c>
      <c r="F32" s="6">
        <f t="shared" ref="F32" si="5">ABS((B32-D32)/B32)</f>
        <v>0.54491138911836645</v>
      </c>
      <c r="G32" s="6"/>
      <c r="H32" s="5">
        <v>0.22473933385394201</v>
      </c>
      <c r="I32" s="5">
        <f t="shared" ref="I32" si="6">(H32-B32)/B32</f>
        <v>-0.19149161063988809</v>
      </c>
      <c r="J32" s="6">
        <f t="shared" ref="J32" si="7">ABS((B32-H32)/B32)</f>
        <v>0.19149161063988809</v>
      </c>
    </row>
    <row r="33" spans="1:10" x14ac:dyDescent="0.35">
      <c r="A33" s="4"/>
      <c r="B33" s="5"/>
      <c r="C33" s="3"/>
      <c r="D33" s="5"/>
      <c r="E33" s="5"/>
      <c r="F33" s="6"/>
      <c r="G33" s="6"/>
      <c r="H33" s="5"/>
      <c r="I33" s="5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8.2893118227634268</v>
      </c>
      <c r="G34" s="5"/>
      <c r="H34" s="3"/>
      <c r="I34" s="3"/>
      <c r="J34" s="5">
        <f>SUM(J3:J33)</f>
        <v>35.816249048633452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30</v>
      </c>
      <c r="G35" s="7"/>
      <c r="H35" s="3"/>
      <c r="I35" s="3" t="s">
        <v>1</v>
      </c>
      <c r="J35" s="7">
        <f>COUNT(H3:H33)</f>
        <v>30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27.631039409211422</v>
      </c>
      <c r="G36" s="5"/>
      <c r="H36" s="3"/>
      <c r="I36" s="3" t="s">
        <v>4</v>
      </c>
      <c r="J36" s="5">
        <f>(J34/J35)*100</f>
        <v>119.38749682877818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135E-55A7-4851-91C0-2968A790C35A}">
  <dimension ref="A1:AD39"/>
  <sheetViews>
    <sheetView tabSelected="1" workbookViewId="0">
      <selection activeCell="A34" sqref="A34:AC39"/>
    </sheetView>
  </sheetViews>
  <sheetFormatPr defaultRowHeight="14.5" x14ac:dyDescent="0.35"/>
  <cols>
    <col min="1" max="1" width="10.6328125" bestFit="1" customWidth="1"/>
    <col min="2" max="2" width="7" bestFit="1" customWidth="1"/>
    <col min="3" max="3" width="0" hidden="1" customWidth="1"/>
    <col min="4" max="4" width="8.81640625" bestFit="1" customWidth="1"/>
    <col min="5" max="5" width="7.1796875" bestFit="1" customWidth="1"/>
    <col min="6" max="6" width="8.81640625" hidden="1" customWidth="1"/>
    <col min="7" max="7" width="0" hidden="1" customWidth="1"/>
    <col min="8" max="8" width="8.81640625" bestFit="1" customWidth="1"/>
    <col min="9" max="9" width="6" bestFit="1" customWidth="1"/>
    <col min="10" max="10" width="8.81640625" hidden="1" customWidth="1"/>
    <col min="11" max="11" width="10.6328125" hidden="1" customWidth="1"/>
    <col min="12" max="12" width="7.81640625" bestFit="1" customWidth="1"/>
    <col min="13" max="13" width="0" hidden="1" customWidth="1"/>
    <col min="14" max="14" width="8.81640625" bestFit="1" customWidth="1"/>
    <col min="15" max="15" width="7.1796875" bestFit="1" customWidth="1"/>
    <col min="16" max="16" width="8.81640625" hidden="1" customWidth="1"/>
    <col min="17" max="17" width="0" hidden="1" customWidth="1"/>
    <col min="18" max="18" width="8.81640625" bestFit="1" customWidth="1"/>
    <col min="19" max="19" width="6" bestFit="1" customWidth="1"/>
    <col min="20" max="20" width="8.81640625" hidden="1" customWidth="1"/>
    <col min="21" max="21" width="10.6328125" hidden="1" customWidth="1"/>
    <col min="22" max="22" width="7.26953125" bestFit="1" customWidth="1"/>
    <col min="23" max="23" width="0" hidden="1" customWidth="1"/>
    <col min="24" max="24" width="8.81640625" bestFit="1" customWidth="1"/>
    <col min="25" max="25" width="7.1796875" bestFit="1" customWidth="1"/>
    <col min="26" max="26" width="13.1796875" hidden="1" customWidth="1"/>
    <col min="27" max="27" width="0" hidden="1" customWidth="1"/>
    <col min="28" max="28" width="8.81640625" bestFit="1" customWidth="1"/>
    <col min="29" max="29" width="6" bestFit="1" customWidth="1"/>
    <col min="30" max="30" width="8.81640625" hidden="1" customWidth="1"/>
  </cols>
  <sheetData>
    <row r="1" spans="1:30" ht="85" thickBot="1" x14ac:dyDescent="0.4">
      <c r="A1" s="22"/>
      <c r="B1" s="23" t="s">
        <v>11</v>
      </c>
      <c r="C1" s="22"/>
      <c r="D1" s="23" t="s">
        <v>3</v>
      </c>
      <c r="E1" s="24"/>
      <c r="F1" s="25"/>
      <c r="G1" s="25"/>
      <c r="H1" s="23" t="s">
        <v>5</v>
      </c>
      <c r="I1" s="23"/>
      <c r="J1" s="22"/>
      <c r="K1" s="22" t="s">
        <v>0</v>
      </c>
      <c r="L1" s="23" t="s">
        <v>8</v>
      </c>
      <c r="M1" s="22"/>
      <c r="N1" s="23" t="s">
        <v>3</v>
      </c>
      <c r="O1" s="24"/>
      <c r="P1" s="25"/>
      <c r="Q1" s="25"/>
      <c r="R1" s="23" t="s">
        <v>5</v>
      </c>
      <c r="S1" s="23"/>
      <c r="T1" s="22"/>
      <c r="U1" s="22" t="s">
        <v>0</v>
      </c>
      <c r="V1" s="23" t="s">
        <v>10</v>
      </c>
      <c r="W1" s="22"/>
      <c r="X1" s="23" t="s">
        <v>3</v>
      </c>
      <c r="Y1" s="24"/>
      <c r="Z1" s="25"/>
      <c r="AA1" s="25"/>
      <c r="AB1" s="23" t="s">
        <v>5</v>
      </c>
      <c r="AC1" s="23"/>
      <c r="AD1" s="22"/>
    </row>
    <row r="2" spans="1:30" ht="29" thickBot="1" x14ac:dyDescent="0.4">
      <c r="A2" s="23" t="s">
        <v>0</v>
      </c>
      <c r="B2" s="23" t="s">
        <v>13</v>
      </c>
      <c r="C2" s="23"/>
      <c r="D2" s="23" t="s">
        <v>14</v>
      </c>
      <c r="E2" s="23" t="s">
        <v>15</v>
      </c>
      <c r="F2" s="23" t="s">
        <v>16</v>
      </c>
      <c r="G2" s="23"/>
      <c r="H2" s="23" t="s">
        <v>17</v>
      </c>
      <c r="I2" s="23" t="s">
        <v>18</v>
      </c>
      <c r="J2" s="23" t="s">
        <v>19</v>
      </c>
      <c r="K2" s="23" t="s">
        <v>0</v>
      </c>
      <c r="L2" s="23" t="s">
        <v>13</v>
      </c>
      <c r="M2" s="23"/>
      <c r="N2" s="23" t="s">
        <v>14</v>
      </c>
      <c r="O2" s="23" t="s">
        <v>15</v>
      </c>
      <c r="P2" s="23" t="s">
        <v>16</v>
      </c>
      <c r="Q2" s="23"/>
      <c r="R2" s="23" t="s">
        <v>17</v>
      </c>
      <c r="S2" s="23" t="s">
        <v>18</v>
      </c>
      <c r="T2" s="23" t="s">
        <v>19</v>
      </c>
      <c r="U2" s="23" t="s">
        <v>0</v>
      </c>
      <c r="V2" s="23" t="s">
        <v>13</v>
      </c>
      <c r="W2" s="23"/>
      <c r="X2" s="23" t="s">
        <v>14</v>
      </c>
      <c r="Y2" s="23" t="s">
        <v>15</v>
      </c>
      <c r="Z2" s="23" t="s">
        <v>16</v>
      </c>
      <c r="AA2" s="23"/>
      <c r="AB2" s="23" t="s">
        <v>17</v>
      </c>
      <c r="AC2" s="23" t="s">
        <v>18</v>
      </c>
      <c r="AD2" s="23" t="s">
        <v>19</v>
      </c>
    </row>
    <row r="3" spans="1:30" x14ac:dyDescent="0.35">
      <c r="A3" s="13">
        <v>43922</v>
      </c>
      <c r="B3" s="14">
        <v>4.78020729581515</v>
      </c>
      <c r="C3" s="17"/>
      <c r="D3" s="14">
        <v>3.9723000000000002</v>
      </c>
      <c r="E3" s="14">
        <f t="shared" ref="E3:E32" si="0">(D3-B3)/B3</f>
        <v>-0.16901093317070898</v>
      </c>
      <c r="F3" s="15">
        <f t="shared" ref="F3:F32" si="1">ABS((B3-D3)/B3)</f>
        <v>0.16901093317070898</v>
      </c>
      <c r="G3" s="15"/>
      <c r="H3" s="14">
        <v>4.78020729581515</v>
      </c>
      <c r="I3" s="14">
        <f t="shared" ref="I3:I32" si="2">(H3-B3)/B3</f>
        <v>0</v>
      </c>
      <c r="J3" s="15">
        <f t="shared" ref="J3:J32" si="3">ABS((B3-H3)/B3)</f>
        <v>0</v>
      </c>
      <c r="K3" s="13">
        <v>43922</v>
      </c>
      <c r="L3" s="14">
        <v>0.21350739136338201</v>
      </c>
      <c r="M3" s="17"/>
      <c r="N3" s="14">
        <v>0.22</v>
      </c>
      <c r="O3" s="14">
        <f t="shared" ref="O3:O32" si="4">(N3-L3)/L3</f>
        <v>3.0409292133440954E-2</v>
      </c>
      <c r="P3" s="15">
        <f t="shared" ref="P3:P32" si="5">ABS((L3-N3)/L3)</f>
        <v>3.0409292133440954E-2</v>
      </c>
      <c r="Q3" s="15"/>
      <c r="R3" s="14">
        <v>0.21350739136338201</v>
      </c>
      <c r="S3" s="14">
        <f t="shared" ref="S3:S32" si="6">(R3-L3)/L3</f>
        <v>0</v>
      </c>
      <c r="T3" s="15">
        <f t="shared" ref="T3:T32" si="7">ABS((L3-R3)/L3)</f>
        <v>0</v>
      </c>
      <c r="U3" s="13">
        <v>43922</v>
      </c>
      <c r="V3" s="14">
        <v>0.26177212715148901</v>
      </c>
      <c r="W3" s="17"/>
      <c r="X3" s="14">
        <v>0.24</v>
      </c>
      <c r="Y3" s="14">
        <f>(X3-V3)/V3</f>
        <v>-8.3172060327451766E-2</v>
      </c>
      <c r="Z3" s="15">
        <f t="shared" ref="Z3:Z32" si="8">ABS((V3-X3)/V3)</f>
        <v>8.3172060327451766E-2</v>
      </c>
      <c r="AA3" s="15"/>
      <c r="AB3" s="14">
        <v>0.26177212715148901</v>
      </c>
      <c r="AC3" s="14">
        <f>(AB3-V3)/V3</f>
        <v>0</v>
      </c>
      <c r="AD3" s="15">
        <f>ABS((V3-AB3)/V3)</f>
        <v>0</v>
      </c>
    </row>
    <row r="4" spans="1:30" x14ac:dyDescent="0.35">
      <c r="A4" s="13">
        <v>43923</v>
      </c>
      <c r="B4" s="14">
        <v>4.7754357460935903</v>
      </c>
      <c r="C4" s="17"/>
      <c r="D4" s="14">
        <v>3.9333999999999998</v>
      </c>
      <c r="E4" s="14">
        <f t="shared" si="0"/>
        <v>-0.17632647382647626</v>
      </c>
      <c r="F4" s="15">
        <f t="shared" si="1"/>
        <v>0.17632647382647626</v>
      </c>
      <c r="G4" s="15"/>
      <c r="H4" s="14">
        <v>4.9274448079808799</v>
      </c>
      <c r="I4" s="14">
        <f t="shared" si="2"/>
        <v>3.1831453707996442E-2</v>
      </c>
      <c r="J4" s="15">
        <f t="shared" si="3"/>
        <v>3.1831453707996442E-2</v>
      </c>
      <c r="K4" s="13">
        <v>43923</v>
      </c>
      <c r="L4" s="14">
        <v>0.21681401325389699</v>
      </c>
      <c r="M4" s="17"/>
      <c r="N4" s="14">
        <v>0.21970000000000001</v>
      </c>
      <c r="O4" s="14">
        <f t="shared" si="4"/>
        <v>1.3310886611020966E-2</v>
      </c>
      <c r="P4" s="15">
        <f t="shared" si="5"/>
        <v>1.3310886611020966E-2</v>
      </c>
      <c r="Q4" s="15"/>
      <c r="R4" s="14">
        <v>0.205853458697943</v>
      </c>
      <c r="S4" s="14">
        <f t="shared" si="6"/>
        <v>-5.0552795880028221E-2</v>
      </c>
      <c r="T4" s="15">
        <f t="shared" si="7"/>
        <v>5.0552795880028221E-2</v>
      </c>
      <c r="U4" s="13">
        <v>43923</v>
      </c>
      <c r="V4" s="14">
        <v>0.24218891143798801</v>
      </c>
      <c r="W4" s="17"/>
      <c r="X4" s="14">
        <v>0.23469999999999999</v>
      </c>
      <c r="Y4" s="14">
        <f t="shared" ref="Y4:Y32" si="9">(X4-V4)/V4</f>
        <v>-3.0921776697053871E-2</v>
      </c>
      <c r="Z4" s="15">
        <f t="shared" si="8"/>
        <v>3.0921776697053871E-2</v>
      </c>
      <c r="AA4" s="15"/>
      <c r="AB4" s="14">
        <v>0.35991764992378</v>
      </c>
      <c r="AC4" s="14">
        <f t="shared" ref="AC4:AC32" si="10">(AB4-V4)/V4</f>
        <v>0.48610292596296756</v>
      </c>
      <c r="AD4" s="15">
        <f t="shared" ref="AD4:AD32" si="11">ABS((V4-AB4)/V4)</f>
        <v>0.48610292596296756</v>
      </c>
    </row>
    <row r="5" spans="1:30" x14ac:dyDescent="0.35">
      <c r="A5" s="13">
        <v>43924</v>
      </c>
      <c r="B5" s="14">
        <v>4.6599228105544999</v>
      </c>
      <c r="C5" s="17"/>
      <c r="D5" s="14">
        <v>3.8948999999999998</v>
      </c>
      <c r="E5" s="14">
        <f t="shared" si="0"/>
        <v>-0.16417070446355042</v>
      </c>
      <c r="F5" s="15">
        <f t="shared" si="1"/>
        <v>0.16417070446355042</v>
      </c>
      <c r="G5" s="15"/>
      <c r="H5" s="14">
        <v>4.9633041640832296</v>
      </c>
      <c r="I5" s="14">
        <f t="shared" si="2"/>
        <v>6.5104373154333303E-2</v>
      </c>
      <c r="J5" s="15">
        <f t="shared" si="3"/>
        <v>6.5104373154333303E-2</v>
      </c>
      <c r="K5" s="13">
        <v>43924</v>
      </c>
      <c r="L5" s="14">
        <v>0.21489189546555201</v>
      </c>
      <c r="M5" s="17"/>
      <c r="N5" s="14">
        <v>0.21929999999999999</v>
      </c>
      <c r="O5" s="14">
        <f t="shared" si="4"/>
        <v>2.0513126029709287E-2</v>
      </c>
      <c r="P5" s="15">
        <f t="shared" si="5"/>
        <v>2.0513126029709287E-2</v>
      </c>
      <c r="Q5" s="15"/>
      <c r="R5" s="14">
        <v>0.19000195848131399</v>
      </c>
      <c r="S5" s="14">
        <f t="shared" si="6"/>
        <v>-0.11582538713391347</v>
      </c>
      <c r="T5" s="15">
        <f t="shared" si="7"/>
        <v>0.11582538713391347</v>
      </c>
      <c r="U5" s="13">
        <v>43924</v>
      </c>
      <c r="V5" s="14">
        <v>0.27751925468444799</v>
      </c>
      <c r="W5" s="17"/>
      <c r="X5" s="14">
        <v>0.2296</v>
      </c>
      <c r="Y5" s="14">
        <f t="shared" si="9"/>
        <v>-0.1726700179377981</v>
      </c>
      <c r="Z5" s="15">
        <f t="shared" si="8"/>
        <v>0.1726700179377981</v>
      </c>
      <c r="AA5" s="15"/>
      <c r="AB5" s="14">
        <v>0.407575169422769</v>
      </c>
      <c r="AC5" s="14">
        <f t="shared" si="10"/>
        <v>0.46863744602586405</v>
      </c>
      <c r="AD5" s="15">
        <f t="shared" si="11"/>
        <v>0.46863744602586405</v>
      </c>
    </row>
    <row r="6" spans="1:30" x14ac:dyDescent="0.35">
      <c r="A6" s="13">
        <v>43925</v>
      </c>
      <c r="B6" s="14">
        <v>4.7645849680238301</v>
      </c>
      <c r="C6" s="17"/>
      <c r="D6" s="14">
        <v>3.8567</v>
      </c>
      <c r="E6" s="14">
        <f t="shared" si="0"/>
        <v>-0.19054859428824217</v>
      </c>
      <c r="F6" s="15">
        <f t="shared" si="1"/>
        <v>0.19054859428824217</v>
      </c>
      <c r="G6" s="15"/>
      <c r="H6" s="14">
        <v>4.8422153542749999</v>
      </c>
      <c r="I6" s="14">
        <f t="shared" si="2"/>
        <v>1.6293210588574719E-2</v>
      </c>
      <c r="J6" s="15">
        <f t="shared" si="3"/>
        <v>1.6293210588574719E-2</v>
      </c>
      <c r="K6" s="13">
        <v>43925</v>
      </c>
      <c r="L6" s="14">
        <v>0.1880155045446</v>
      </c>
      <c r="M6" s="17"/>
      <c r="N6" s="14">
        <v>0.219</v>
      </c>
      <c r="O6" s="14">
        <f t="shared" si="4"/>
        <v>0.16479755502318175</v>
      </c>
      <c r="P6" s="15">
        <f t="shared" si="5"/>
        <v>0.16479755502318175</v>
      </c>
      <c r="Q6" s="15"/>
      <c r="R6" s="14">
        <v>0.17018821845427701</v>
      </c>
      <c r="S6" s="14">
        <f t="shared" si="6"/>
        <v>-9.4818170094552526E-2</v>
      </c>
      <c r="T6" s="15">
        <f t="shared" si="7"/>
        <v>9.4818170094552526E-2</v>
      </c>
      <c r="U6" s="13">
        <v>43925</v>
      </c>
      <c r="V6" s="14">
        <v>0.179867067337036</v>
      </c>
      <c r="W6" s="17"/>
      <c r="X6" s="14">
        <v>0.22459999999999999</v>
      </c>
      <c r="Y6" s="14">
        <f t="shared" si="9"/>
        <v>0.2486999611726762</v>
      </c>
      <c r="Z6" s="15">
        <f t="shared" si="8"/>
        <v>0.2486999611726762</v>
      </c>
      <c r="AA6" s="15"/>
      <c r="AB6" s="14">
        <v>0.417309648215688</v>
      </c>
      <c r="AC6" s="14">
        <f t="shared" si="10"/>
        <v>1.320100362973788</v>
      </c>
      <c r="AD6" s="15">
        <f t="shared" si="11"/>
        <v>1.320100362973788</v>
      </c>
    </row>
    <row r="7" spans="1:30" x14ac:dyDescent="0.35">
      <c r="A7" s="13">
        <v>43926</v>
      </c>
      <c r="B7" s="14">
        <v>4.8235928965210899</v>
      </c>
      <c r="C7" s="17"/>
      <c r="D7" s="14">
        <v>3.819</v>
      </c>
      <c r="E7" s="14">
        <f t="shared" si="0"/>
        <v>-0.20826651794052323</v>
      </c>
      <c r="F7" s="15">
        <f t="shared" si="1"/>
        <v>0.20826651794052323</v>
      </c>
      <c r="G7" s="15"/>
      <c r="H7" s="14">
        <v>5.0692697960457398</v>
      </c>
      <c r="I7" s="14">
        <f t="shared" si="2"/>
        <v>5.0932345410376348E-2</v>
      </c>
      <c r="J7" s="15">
        <f t="shared" si="3"/>
        <v>5.0932345410376348E-2</v>
      </c>
      <c r="K7" s="13">
        <v>43926</v>
      </c>
      <c r="L7" s="14">
        <v>0.183385611986741</v>
      </c>
      <c r="M7" s="17"/>
      <c r="N7" s="14">
        <v>0.21859999999999999</v>
      </c>
      <c r="O7" s="14">
        <f t="shared" si="4"/>
        <v>0.19202372329954126</v>
      </c>
      <c r="P7" s="15">
        <f t="shared" si="5"/>
        <v>0.19202372329954126</v>
      </c>
      <c r="Q7" s="15"/>
      <c r="R7" s="14">
        <v>0.17132978506727001</v>
      </c>
      <c r="S7" s="14">
        <f t="shared" si="6"/>
        <v>-6.5740309661494287E-2</v>
      </c>
      <c r="T7" s="15">
        <f t="shared" si="7"/>
        <v>6.5740309661494287E-2</v>
      </c>
      <c r="U7" s="13">
        <v>43926</v>
      </c>
      <c r="V7" s="14">
        <v>0.23487654685974099</v>
      </c>
      <c r="W7" s="17"/>
      <c r="X7" s="14">
        <v>0.21970000000000001</v>
      </c>
      <c r="Y7" s="14">
        <f t="shared" si="9"/>
        <v>-6.4614994824510177E-2</v>
      </c>
      <c r="Z7" s="15">
        <f t="shared" si="8"/>
        <v>6.4614994824510177E-2</v>
      </c>
      <c r="AA7" s="15"/>
      <c r="AB7" s="14">
        <v>0.47123614367685401</v>
      </c>
      <c r="AC7" s="14">
        <f t="shared" si="10"/>
        <v>1.0063141679201273</v>
      </c>
      <c r="AD7" s="15">
        <f t="shared" si="11"/>
        <v>1.0063141679201273</v>
      </c>
    </row>
    <row r="8" spans="1:30" x14ac:dyDescent="0.35">
      <c r="A8" s="13">
        <v>43927</v>
      </c>
      <c r="B8" s="14">
        <v>4.6888331179684997</v>
      </c>
      <c r="C8" s="17"/>
      <c r="D8" s="14">
        <v>3.7816000000000001</v>
      </c>
      <c r="E8" s="14">
        <f t="shared" si="0"/>
        <v>-0.19348803745900228</v>
      </c>
      <c r="F8" s="15">
        <f t="shared" si="1"/>
        <v>0.19348803745900228</v>
      </c>
      <c r="G8" s="15"/>
      <c r="H8" s="14">
        <v>5.0939052814643802</v>
      </c>
      <c r="I8" s="14">
        <f t="shared" si="2"/>
        <v>8.6390825457951778E-2</v>
      </c>
      <c r="J8" s="15">
        <f t="shared" si="3"/>
        <v>8.6390825457951778E-2</v>
      </c>
      <c r="K8" s="13">
        <v>43927</v>
      </c>
      <c r="L8" s="14">
        <v>0.18640370567329201</v>
      </c>
      <c r="M8" s="17"/>
      <c r="N8" s="14">
        <v>0.21829999999999999</v>
      </c>
      <c r="O8" s="14">
        <f t="shared" si="4"/>
        <v>0.17111405704891036</v>
      </c>
      <c r="P8" s="15">
        <f t="shared" si="5"/>
        <v>0.17111405704891036</v>
      </c>
      <c r="Q8" s="15"/>
      <c r="R8" s="14">
        <v>0.169838650911424</v>
      </c>
      <c r="S8" s="14">
        <f t="shared" si="6"/>
        <v>-8.8866552851161781E-2</v>
      </c>
      <c r="T8" s="15">
        <f t="shared" si="7"/>
        <v>8.8866552851161781E-2</v>
      </c>
      <c r="U8" s="13">
        <v>43927</v>
      </c>
      <c r="V8" s="14">
        <v>0.24225478172302201</v>
      </c>
      <c r="W8" s="17"/>
      <c r="X8" s="14">
        <v>0.21490000000000001</v>
      </c>
      <c r="Y8" s="14">
        <f t="shared" si="9"/>
        <v>-0.11291740674203754</v>
      </c>
      <c r="Z8" s="15">
        <f t="shared" si="8"/>
        <v>0.11291740674203754</v>
      </c>
      <c r="AA8" s="15"/>
      <c r="AB8" s="14">
        <v>0.40638988990135499</v>
      </c>
      <c r="AC8" s="14">
        <f t="shared" si="10"/>
        <v>0.6775309325617116</v>
      </c>
      <c r="AD8" s="15">
        <f t="shared" si="11"/>
        <v>0.6775309325617116</v>
      </c>
    </row>
    <row r="9" spans="1:30" x14ac:dyDescent="0.35">
      <c r="A9" s="13">
        <v>43928</v>
      </c>
      <c r="B9" s="14">
        <v>4.7771322236203302</v>
      </c>
      <c r="C9" s="17"/>
      <c r="D9" s="14">
        <v>3.7446000000000002</v>
      </c>
      <c r="E9" s="14">
        <f t="shared" si="0"/>
        <v>-0.21614059969180205</v>
      </c>
      <c r="F9" s="15">
        <f t="shared" si="1"/>
        <v>0.21614059969180205</v>
      </c>
      <c r="G9" s="15"/>
      <c r="H9" s="14">
        <v>5.0942751901373899</v>
      </c>
      <c r="I9" s="14">
        <f t="shared" si="2"/>
        <v>6.6387730477494356E-2</v>
      </c>
      <c r="J9" s="15">
        <f t="shared" si="3"/>
        <v>6.6387730477494356E-2</v>
      </c>
      <c r="K9" s="13">
        <v>43928</v>
      </c>
      <c r="L9" s="14">
        <v>0.22286494865082199</v>
      </c>
      <c r="M9" s="17"/>
      <c r="N9" s="14">
        <v>0.21790000000000001</v>
      </c>
      <c r="O9" s="14">
        <f t="shared" si="4"/>
        <v>-2.2277835437464446E-2</v>
      </c>
      <c r="P9" s="15">
        <f t="shared" si="5"/>
        <v>2.2277835437464446E-2</v>
      </c>
      <c r="Q9" s="15"/>
      <c r="R9" s="14">
        <v>0.191583679982575</v>
      </c>
      <c r="S9" s="14">
        <f t="shared" si="6"/>
        <v>-0.14035975086085667</v>
      </c>
      <c r="T9" s="15">
        <f t="shared" si="7"/>
        <v>0.14035975086085667</v>
      </c>
      <c r="U9" s="13">
        <v>43928</v>
      </c>
      <c r="V9" s="14">
        <v>0.26182593345642002</v>
      </c>
      <c r="W9" s="17"/>
      <c r="X9" s="14">
        <v>0.2102</v>
      </c>
      <c r="Y9" s="14">
        <f t="shared" si="9"/>
        <v>-0.19717654693289952</v>
      </c>
      <c r="Z9" s="15">
        <f t="shared" si="8"/>
        <v>0.19717654693289952</v>
      </c>
      <c r="AA9" s="15"/>
      <c r="AB9" s="14">
        <v>0.45659374954812398</v>
      </c>
      <c r="AC9" s="14">
        <f t="shared" si="10"/>
        <v>0.74388282902511782</v>
      </c>
      <c r="AD9" s="15">
        <f t="shared" si="11"/>
        <v>0.74388282902511782</v>
      </c>
    </row>
    <row r="10" spans="1:30" x14ac:dyDescent="0.35">
      <c r="A10" s="13">
        <v>43929</v>
      </c>
      <c r="B10" s="14">
        <v>4.7088353638185296</v>
      </c>
      <c r="C10" s="17"/>
      <c r="D10" s="14">
        <v>3.7079</v>
      </c>
      <c r="E10" s="14">
        <f t="shared" si="0"/>
        <v>-0.21256537688904087</v>
      </c>
      <c r="F10" s="15">
        <f t="shared" si="1"/>
        <v>0.21256537688904087</v>
      </c>
      <c r="G10" s="15"/>
      <c r="H10" s="14">
        <v>5.3097562870406296</v>
      </c>
      <c r="I10" s="14">
        <f t="shared" si="2"/>
        <v>0.12761561549580192</v>
      </c>
      <c r="J10" s="15">
        <f t="shared" si="3"/>
        <v>0.12761561549580192</v>
      </c>
      <c r="K10" s="13">
        <v>43929</v>
      </c>
      <c r="L10" s="14">
        <v>0.22075960937887401</v>
      </c>
      <c r="M10" s="17"/>
      <c r="N10" s="14">
        <v>0.21759999999999999</v>
      </c>
      <c r="O10" s="14">
        <f t="shared" si="4"/>
        <v>-1.4312443239793065E-2</v>
      </c>
      <c r="P10" s="15">
        <f t="shared" si="5"/>
        <v>1.4312443239793065E-2</v>
      </c>
      <c r="Q10" s="15"/>
      <c r="R10" s="14">
        <v>0.21246332164672399</v>
      </c>
      <c r="S10" s="14">
        <f t="shared" si="6"/>
        <v>-3.7580641474644447E-2</v>
      </c>
      <c r="T10" s="15">
        <f t="shared" si="7"/>
        <v>3.7580641474644447E-2</v>
      </c>
      <c r="U10" s="13">
        <v>43929</v>
      </c>
      <c r="V10" s="14">
        <v>0.218880081176757</v>
      </c>
      <c r="W10" s="17"/>
      <c r="X10" s="14">
        <v>0.2056</v>
      </c>
      <c r="Y10" s="14">
        <f t="shared" si="9"/>
        <v>-6.0672862991277145E-2</v>
      </c>
      <c r="Z10" s="15">
        <f t="shared" si="8"/>
        <v>6.0672862991277145E-2</v>
      </c>
      <c r="AA10" s="15"/>
      <c r="AB10" s="14">
        <v>0.43629970152052999</v>
      </c>
      <c r="AC10" s="14">
        <f t="shared" si="10"/>
        <v>0.99332757542334515</v>
      </c>
      <c r="AD10" s="15">
        <f t="shared" si="11"/>
        <v>0.99332757542334515</v>
      </c>
    </row>
    <row r="11" spans="1:30" x14ac:dyDescent="0.35">
      <c r="A11" s="13">
        <v>43930</v>
      </c>
      <c r="B11" s="14">
        <v>4.5265001715951501</v>
      </c>
      <c r="C11" s="17"/>
      <c r="D11" s="14">
        <v>3.6716000000000002</v>
      </c>
      <c r="E11" s="14">
        <f t="shared" si="0"/>
        <v>-0.1888656001738051</v>
      </c>
      <c r="F11" s="15">
        <f t="shared" si="1"/>
        <v>0.1888656001738051</v>
      </c>
      <c r="G11" s="15"/>
      <c r="H11" s="14">
        <v>5.3473374236120597</v>
      </c>
      <c r="I11" s="14">
        <f t="shared" si="2"/>
        <v>0.18134037797410366</v>
      </c>
      <c r="J11" s="15">
        <f t="shared" si="3"/>
        <v>0.18134037797410366</v>
      </c>
      <c r="K11" s="13">
        <v>43930</v>
      </c>
      <c r="L11" s="14">
        <v>0.233283239956945</v>
      </c>
      <c r="M11" s="17"/>
      <c r="N11" s="14">
        <v>0.2172</v>
      </c>
      <c r="O11" s="14">
        <f t="shared" si="4"/>
        <v>-6.8942972328030663E-2</v>
      </c>
      <c r="P11" s="15">
        <f t="shared" si="5"/>
        <v>6.8942972328030663E-2</v>
      </c>
      <c r="Q11" s="15"/>
      <c r="R11" s="14">
        <v>0.18932633638469801</v>
      </c>
      <c r="S11" s="14">
        <f t="shared" si="6"/>
        <v>-0.18842718225432623</v>
      </c>
      <c r="T11" s="15">
        <f t="shared" si="7"/>
        <v>0.18842718225432623</v>
      </c>
      <c r="U11" s="13">
        <v>43930</v>
      </c>
      <c r="V11" s="14">
        <v>0.25445487022399899</v>
      </c>
      <c r="W11" s="17"/>
      <c r="X11" s="14">
        <v>0.2011</v>
      </c>
      <c r="Y11" s="14">
        <f t="shared" si="9"/>
        <v>-0.20968303800603305</v>
      </c>
      <c r="Z11" s="15">
        <f t="shared" si="8"/>
        <v>0.20968303800603305</v>
      </c>
      <c r="AA11" s="15"/>
      <c r="AB11" s="14">
        <v>0.47272284686534899</v>
      </c>
      <c r="AC11" s="14">
        <f t="shared" si="10"/>
        <v>0.8577865947278065</v>
      </c>
      <c r="AD11" s="15">
        <f t="shared" si="11"/>
        <v>0.8577865947278065</v>
      </c>
    </row>
    <row r="12" spans="1:30" x14ac:dyDescent="0.35">
      <c r="A12" s="13">
        <v>43931</v>
      </c>
      <c r="B12" s="14">
        <v>4.6441071101625697</v>
      </c>
      <c r="C12" s="17"/>
      <c r="D12" s="14">
        <v>3.6356999999999999</v>
      </c>
      <c r="E12" s="14">
        <f t="shared" si="0"/>
        <v>-0.21713691916276021</v>
      </c>
      <c r="F12" s="15">
        <f t="shared" si="1"/>
        <v>0.21713691916276021</v>
      </c>
      <c r="G12" s="15"/>
      <c r="H12" s="14">
        <v>5.27727861188297</v>
      </c>
      <c r="I12" s="14">
        <f t="shared" si="2"/>
        <v>0.13633869475896643</v>
      </c>
      <c r="J12" s="15">
        <f t="shared" si="3"/>
        <v>0.13633869475896643</v>
      </c>
      <c r="K12" s="13">
        <v>43931</v>
      </c>
      <c r="L12" s="14">
        <v>0.38698038663715101</v>
      </c>
      <c r="M12" s="17"/>
      <c r="N12" s="14">
        <v>0.21690000000000001</v>
      </c>
      <c r="O12" s="14">
        <f t="shared" si="4"/>
        <v>-0.43950647761542883</v>
      </c>
      <c r="P12" s="15">
        <f t="shared" si="5"/>
        <v>0.43950647761542883</v>
      </c>
      <c r="Q12" s="15"/>
      <c r="R12" s="14">
        <v>0.18330325588131999</v>
      </c>
      <c r="S12" s="14">
        <f t="shared" si="6"/>
        <v>-0.52632416987790964</v>
      </c>
      <c r="T12" s="15">
        <f t="shared" si="7"/>
        <v>0.52632416987790964</v>
      </c>
      <c r="U12" s="13">
        <v>43931</v>
      </c>
      <c r="V12" s="14">
        <v>0.15245048522949201</v>
      </c>
      <c r="W12" s="17"/>
      <c r="X12" s="14">
        <v>0.19670000000000001</v>
      </c>
      <c r="Y12" s="14">
        <f t="shared" si="9"/>
        <v>0.29025499462265936</v>
      </c>
      <c r="Z12" s="15">
        <f t="shared" si="8"/>
        <v>0.29025499462265936</v>
      </c>
      <c r="AA12" s="15"/>
      <c r="AB12" s="14">
        <v>0.87452349848701705</v>
      </c>
      <c r="AC12" s="14">
        <f t="shared" si="10"/>
        <v>4.7364428664857918</v>
      </c>
      <c r="AD12" s="15">
        <f t="shared" si="11"/>
        <v>4.7364428664857918</v>
      </c>
    </row>
    <row r="13" spans="1:30" x14ac:dyDescent="0.35">
      <c r="A13" s="13">
        <v>43932</v>
      </c>
      <c r="B13" s="14">
        <v>4.71448076647797</v>
      </c>
      <c r="C13" s="17"/>
      <c r="D13" s="14">
        <v>3.6000999999999999</v>
      </c>
      <c r="E13" s="14">
        <f t="shared" si="0"/>
        <v>-0.23637401904398617</v>
      </c>
      <c r="F13" s="15">
        <f t="shared" si="1"/>
        <v>0.23637401904398617</v>
      </c>
      <c r="G13" s="15"/>
      <c r="H13" s="14">
        <v>5.4595416058781199</v>
      </c>
      <c r="I13" s="14">
        <f t="shared" si="2"/>
        <v>0.15803666963663526</v>
      </c>
      <c r="J13" s="15">
        <f t="shared" si="3"/>
        <v>0.15803666963663526</v>
      </c>
      <c r="K13" s="13">
        <v>43932</v>
      </c>
      <c r="L13" s="14">
        <v>0.221087131695821</v>
      </c>
      <c r="M13" s="17"/>
      <c r="N13" s="14">
        <v>0.2165</v>
      </c>
      <c r="O13" s="14">
        <f t="shared" si="4"/>
        <v>-2.0748071860338457E-2</v>
      </c>
      <c r="P13" s="15">
        <f t="shared" si="5"/>
        <v>2.0748071860338457E-2</v>
      </c>
      <c r="Q13" s="15"/>
      <c r="R13" s="14">
        <v>0.20132752069915499</v>
      </c>
      <c r="S13" s="14">
        <f t="shared" si="6"/>
        <v>-8.9374767518590539E-2</v>
      </c>
      <c r="T13" s="15">
        <f t="shared" si="7"/>
        <v>8.9374767518590539E-2</v>
      </c>
      <c r="U13" s="13">
        <v>43932</v>
      </c>
      <c r="V13" s="14">
        <v>0.199340734481811</v>
      </c>
      <c r="W13" s="17"/>
      <c r="X13" s="14">
        <v>0.19239999999999999</v>
      </c>
      <c r="Y13" s="14">
        <f t="shared" si="9"/>
        <v>-3.4818445411338265E-2</v>
      </c>
      <c r="Z13" s="15">
        <f t="shared" si="8"/>
        <v>3.4818445411338265E-2</v>
      </c>
      <c r="AA13" s="15"/>
      <c r="AB13" s="14">
        <v>1.0126499899815899</v>
      </c>
      <c r="AC13" s="14">
        <f t="shared" si="10"/>
        <v>4.0799952785063605</v>
      </c>
      <c r="AD13" s="15">
        <f t="shared" si="11"/>
        <v>4.0799952785063605</v>
      </c>
    </row>
    <row r="14" spans="1:30" x14ac:dyDescent="0.35">
      <c r="A14" s="13">
        <v>43933</v>
      </c>
      <c r="B14" s="14">
        <v>4.7000773373775999</v>
      </c>
      <c r="C14" s="17"/>
      <c r="D14" s="14">
        <v>3.5649000000000002</v>
      </c>
      <c r="E14" s="14">
        <f t="shared" si="0"/>
        <v>-0.24152311885382083</v>
      </c>
      <c r="F14" s="15">
        <f t="shared" si="1"/>
        <v>0.24152311885382083</v>
      </c>
      <c r="G14" s="15"/>
      <c r="H14" s="14">
        <v>4.7456322245208797</v>
      </c>
      <c r="I14" s="14">
        <f t="shared" si="2"/>
        <v>9.692369693792547E-3</v>
      </c>
      <c r="J14" s="15">
        <f t="shared" si="3"/>
        <v>9.692369693792547E-3</v>
      </c>
      <c r="K14" s="13">
        <v>43933</v>
      </c>
      <c r="L14" s="14">
        <v>0.21907725592143801</v>
      </c>
      <c r="M14" s="17"/>
      <c r="N14" s="14">
        <v>0.2162</v>
      </c>
      <c r="O14" s="14">
        <f t="shared" si="4"/>
        <v>-1.3133521822410447E-2</v>
      </c>
      <c r="P14" s="15">
        <f t="shared" si="5"/>
        <v>1.3133521822410447E-2</v>
      </c>
      <c r="Q14" s="15"/>
      <c r="R14" s="14">
        <v>0.20354944743835299</v>
      </c>
      <c r="S14" s="14">
        <f t="shared" si="6"/>
        <v>-7.0878231598141592E-2</v>
      </c>
      <c r="T14" s="15">
        <f t="shared" si="7"/>
        <v>7.0878231598141592E-2</v>
      </c>
      <c r="U14" s="13">
        <v>43933</v>
      </c>
      <c r="V14" s="14">
        <v>0.25838815689086903</v>
      </c>
      <c r="W14" s="17"/>
      <c r="X14" s="14">
        <v>0.18820000000000001</v>
      </c>
      <c r="Y14" s="14">
        <f t="shared" si="9"/>
        <v>-0.27163844401937193</v>
      </c>
      <c r="Z14" s="15">
        <f t="shared" si="8"/>
        <v>0.27163844401937193</v>
      </c>
      <c r="AA14" s="15"/>
      <c r="AB14" s="14">
        <v>0.43515931986213102</v>
      </c>
      <c r="AC14" s="14">
        <f t="shared" si="10"/>
        <v>0.68413028328508807</v>
      </c>
      <c r="AD14" s="15">
        <f t="shared" si="11"/>
        <v>0.68413028328508807</v>
      </c>
    </row>
    <row r="15" spans="1:30" x14ac:dyDescent="0.35">
      <c r="A15" s="13">
        <v>43934</v>
      </c>
      <c r="B15" s="14">
        <v>4.5790656360189104</v>
      </c>
      <c r="C15" s="17"/>
      <c r="D15" s="14">
        <v>3.53</v>
      </c>
      <c r="E15" s="14">
        <f t="shared" si="0"/>
        <v>-0.22910037099424058</v>
      </c>
      <c r="F15" s="15">
        <f t="shared" si="1"/>
        <v>0.22910037099424058</v>
      </c>
      <c r="G15" s="15"/>
      <c r="H15" s="14">
        <v>3.0011906631047598</v>
      </c>
      <c r="I15" s="14">
        <f t="shared" si="2"/>
        <v>-0.34458448476968595</v>
      </c>
      <c r="J15" s="15">
        <f t="shared" si="3"/>
        <v>0.34458448476968595</v>
      </c>
      <c r="K15" s="13">
        <v>43934</v>
      </c>
      <c r="L15" s="14">
        <v>0.224230714011937</v>
      </c>
      <c r="M15" s="17"/>
      <c r="N15" s="14">
        <v>0.21579999999999999</v>
      </c>
      <c r="O15" s="14">
        <f t="shared" si="4"/>
        <v>-3.7598390787304009E-2</v>
      </c>
      <c r="P15" s="15">
        <f t="shared" si="5"/>
        <v>3.7598390787304009E-2</v>
      </c>
      <c r="Q15" s="15"/>
      <c r="R15" s="14">
        <v>0.20625797157182801</v>
      </c>
      <c r="S15" s="14">
        <f t="shared" si="6"/>
        <v>-8.0152901975561672E-2</v>
      </c>
      <c r="T15" s="15">
        <f t="shared" si="7"/>
        <v>8.0152901975561672E-2</v>
      </c>
      <c r="U15" s="13">
        <v>43934</v>
      </c>
      <c r="V15" s="14">
        <v>0.257973852157592</v>
      </c>
      <c r="W15" s="17"/>
      <c r="X15" s="14">
        <v>0.18410000000000001</v>
      </c>
      <c r="Y15" s="14">
        <f t="shared" si="9"/>
        <v>-0.28636178255951172</v>
      </c>
      <c r="Z15" s="15">
        <f t="shared" si="8"/>
        <v>0.28636178255951172</v>
      </c>
      <c r="AA15" s="15"/>
      <c r="AB15" s="14">
        <v>0.16177682709388799</v>
      </c>
      <c r="AC15" s="14">
        <f t="shared" si="10"/>
        <v>-0.37289447848745083</v>
      </c>
      <c r="AD15" s="15">
        <f t="shared" si="11"/>
        <v>0.37289447848745083</v>
      </c>
    </row>
    <row r="16" spans="1:30" x14ac:dyDescent="0.35">
      <c r="A16" s="13">
        <v>43935</v>
      </c>
      <c r="B16" s="14">
        <v>4.6977945009933499</v>
      </c>
      <c r="C16" s="17"/>
      <c r="D16" s="14">
        <v>3.4954000000000001</v>
      </c>
      <c r="E16" s="14">
        <f t="shared" si="0"/>
        <v>-0.25594872247798478</v>
      </c>
      <c r="F16" s="15">
        <f t="shared" si="1"/>
        <v>0.25594872247798478</v>
      </c>
      <c r="G16" s="15"/>
      <c r="H16" s="14">
        <v>2.7067290736621601</v>
      </c>
      <c r="I16" s="14">
        <f t="shared" si="2"/>
        <v>-0.4238298262961861</v>
      </c>
      <c r="J16" s="15">
        <f t="shared" si="3"/>
        <v>0.4238298262961861</v>
      </c>
      <c r="K16" s="13">
        <v>43935</v>
      </c>
      <c r="L16" s="14">
        <v>0.234170265812426</v>
      </c>
      <c r="M16" s="17"/>
      <c r="N16" s="14">
        <v>0.2155</v>
      </c>
      <c r="O16" s="14">
        <f t="shared" si="4"/>
        <v>-7.9729447065585934E-2</v>
      </c>
      <c r="P16" s="15">
        <f t="shared" si="5"/>
        <v>7.9729447065585934E-2</v>
      </c>
      <c r="Q16" s="15"/>
      <c r="R16" s="14">
        <v>0.28480362303782603</v>
      </c>
      <c r="S16" s="14">
        <f t="shared" si="6"/>
        <v>0.21622453666238789</v>
      </c>
      <c r="T16" s="15">
        <f t="shared" si="7"/>
        <v>0.21622453666238789</v>
      </c>
      <c r="U16" s="13">
        <v>43935</v>
      </c>
      <c r="V16" s="14">
        <v>0.25834269523620601</v>
      </c>
      <c r="W16" s="17"/>
      <c r="X16" s="14">
        <v>0.18010000000000001</v>
      </c>
      <c r="Y16" s="14">
        <f t="shared" si="9"/>
        <v>-0.30286397362490824</v>
      </c>
      <c r="Z16" s="15">
        <f t="shared" si="8"/>
        <v>0.30286397362490824</v>
      </c>
      <c r="AA16" s="15"/>
      <c r="AB16" s="14">
        <v>1.3103558416190901E-2</v>
      </c>
      <c r="AC16" s="14">
        <f t="shared" si="10"/>
        <v>-0.94927838619857186</v>
      </c>
      <c r="AD16" s="15">
        <f t="shared" si="11"/>
        <v>0.94927838619857186</v>
      </c>
    </row>
    <row r="17" spans="1:30" x14ac:dyDescent="0.35">
      <c r="A17" s="13">
        <v>43936</v>
      </c>
      <c r="B17" s="14">
        <v>4.7513476418088301</v>
      </c>
      <c r="C17" s="17"/>
      <c r="D17" s="14">
        <v>3.4611999999999998</v>
      </c>
      <c r="E17" s="14">
        <f t="shared" si="0"/>
        <v>-0.27153299212550847</v>
      </c>
      <c r="F17" s="15">
        <f t="shared" si="1"/>
        <v>0.27153299212550847</v>
      </c>
      <c r="G17" s="15"/>
      <c r="H17" s="14">
        <v>2.96117660297827</v>
      </c>
      <c r="I17" s="14">
        <f t="shared" si="2"/>
        <v>-0.37677121814413161</v>
      </c>
      <c r="J17" s="15">
        <f t="shared" si="3"/>
        <v>0.37677121814413161</v>
      </c>
      <c r="K17" s="13">
        <v>43936</v>
      </c>
      <c r="L17" s="14">
        <v>0.23064471988007401</v>
      </c>
      <c r="M17" s="17"/>
      <c r="N17" s="14">
        <v>0.2152</v>
      </c>
      <c r="O17" s="14">
        <f t="shared" si="4"/>
        <v>-6.6963249313076165E-2</v>
      </c>
      <c r="P17" s="15">
        <f t="shared" si="5"/>
        <v>6.6963249313076165E-2</v>
      </c>
      <c r="Q17" s="15"/>
      <c r="R17" s="14">
        <v>0.19164273087564901</v>
      </c>
      <c r="S17" s="14">
        <f t="shared" si="6"/>
        <v>-0.16909985637089142</v>
      </c>
      <c r="T17" s="15">
        <f t="shared" si="7"/>
        <v>0.16909985637089142</v>
      </c>
      <c r="U17" s="13">
        <v>43936</v>
      </c>
      <c r="V17" s="14">
        <v>0.172333822250366</v>
      </c>
      <c r="W17" s="17"/>
      <c r="X17" s="14">
        <v>0.1762</v>
      </c>
      <c r="Y17" s="14">
        <f t="shared" si="9"/>
        <v>2.2434236641123307E-2</v>
      </c>
      <c r="Z17" s="15">
        <f t="shared" si="8"/>
        <v>2.2434236641123307E-2</v>
      </c>
      <c r="AA17" s="15"/>
      <c r="AB17" s="14">
        <v>-1.35535805658325E-2</v>
      </c>
      <c r="AC17" s="14">
        <f t="shared" si="10"/>
        <v>-1.0786472463086318</v>
      </c>
      <c r="AD17" s="15">
        <f t="shared" si="11"/>
        <v>1.0786472463086318</v>
      </c>
    </row>
    <row r="18" spans="1:30" x14ac:dyDescent="0.35">
      <c r="A18" s="13">
        <v>43937</v>
      </c>
      <c r="B18" s="14">
        <v>4.6345915734436698</v>
      </c>
      <c r="C18" s="17"/>
      <c r="D18" s="14">
        <v>3.4272999999999998</v>
      </c>
      <c r="E18" s="14">
        <f t="shared" si="0"/>
        <v>-0.26049578572607823</v>
      </c>
      <c r="F18" s="15">
        <f t="shared" si="1"/>
        <v>0.26049578572607823</v>
      </c>
      <c r="G18" s="15"/>
      <c r="H18" s="14">
        <v>2.9273477982656102</v>
      </c>
      <c r="I18" s="14">
        <f t="shared" si="2"/>
        <v>-0.36836984405715723</v>
      </c>
      <c r="J18" s="15">
        <f t="shared" si="3"/>
        <v>0.36836984405715723</v>
      </c>
      <c r="K18" s="13">
        <v>43937</v>
      </c>
      <c r="L18" s="14">
        <v>0.24458739073947</v>
      </c>
      <c r="M18" s="17"/>
      <c r="N18" s="14">
        <v>0.21479999999999999</v>
      </c>
      <c r="O18" s="14">
        <f t="shared" si="4"/>
        <v>-0.12178628934800237</v>
      </c>
      <c r="P18" s="15">
        <f t="shared" si="5"/>
        <v>0.12178628934800237</v>
      </c>
      <c r="Q18" s="15"/>
      <c r="R18" s="14">
        <v>0.18900665157187599</v>
      </c>
      <c r="S18" s="14">
        <f t="shared" si="6"/>
        <v>-0.2272428639904728</v>
      </c>
      <c r="T18" s="15">
        <f t="shared" si="7"/>
        <v>0.2272428639904728</v>
      </c>
      <c r="U18" s="13">
        <v>43937</v>
      </c>
      <c r="V18" s="14">
        <v>0.33269262313842701</v>
      </c>
      <c r="W18" s="17"/>
      <c r="X18" s="14">
        <v>0.17230000000000001</v>
      </c>
      <c r="Y18" s="14">
        <f t="shared" si="9"/>
        <v>-0.48210453729144065</v>
      </c>
      <c r="Z18" s="15">
        <f t="shared" si="8"/>
        <v>0.48210453729144065</v>
      </c>
      <c r="AA18" s="15"/>
      <c r="AB18" s="14">
        <v>-7.5354862363416403E-2</v>
      </c>
      <c r="AC18" s="14">
        <f t="shared" si="10"/>
        <v>-1.2264999495707565</v>
      </c>
      <c r="AD18" s="15">
        <f t="shared" si="11"/>
        <v>1.2264999495707565</v>
      </c>
    </row>
    <row r="19" spans="1:30" x14ac:dyDescent="0.35">
      <c r="A19" s="13">
        <v>43938</v>
      </c>
      <c r="B19" s="14">
        <v>4.6115067871029503</v>
      </c>
      <c r="C19" s="17"/>
      <c r="D19" s="14">
        <v>3.3938000000000001</v>
      </c>
      <c r="E19" s="14">
        <f t="shared" si="0"/>
        <v>-0.26405833132643836</v>
      </c>
      <c r="F19" s="15">
        <f t="shared" si="1"/>
        <v>0.26405833132643836</v>
      </c>
      <c r="G19" s="15"/>
      <c r="H19" s="14">
        <v>2.8816824572308302</v>
      </c>
      <c r="I19" s="14">
        <f t="shared" si="2"/>
        <v>-0.37511043780959796</v>
      </c>
      <c r="J19" s="15">
        <f t="shared" si="3"/>
        <v>0.37511043780959796</v>
      </c>
      <c r="K19" s="13">
        <v>43938</v>
      </c>
      <c r="L19" s="14">
        <v>0.18190900529734699</v>
      </c>
      <c r="M19" s="17"/>
      <c r="N19" s="14">
        <v>0.2145</v>
      </c>
      <c r="O19" s="14">
        <f t="shared" si="4"/>
        <v>0.17916097473778181</v>
      </c>
      <c r="P19" s="15">
        <f t="shared" si="5"/>
        <v>0.17916097473778181</v>
      </c>
      <c r="Q19" s="15"/>
      <c r="R19" s="14">
        <v>0.166142429271701</v>
      </c>
      <c r="S19" s="14">
        <f t="shared" si="6"/>
        <v>-8.6672872515981672E-2</v>
      </c>
      <c r="T19" s="15">
        <f t="shared" si="7"/>
        <v>8.6672872515981672E-2</v>
      </c>
      <c r="U19" s="13">
        <v>43938</v>
      </c>
      <c r="V19" s="14">
        <v>0.24647089004516601</v>
      </c>
      <c r="W19" s="17"/>
      <c r="X19" s="14">
        <v>0.1686</v>
      </c>
      <c r="Y19" s="14">
        <f t="shared" si="9"/>
        <v>-0.31594355840925514</v>
      </c>
      <c r="Z19" s="15">
        <f t="shared" si="8"/>
        <v>0.31594355840925514</v>
      </c>
      <c r="AA19" s="15"/>
      <c r="AB19" s="14">
        <v>-0.140952675076747</v>
      </c>
      <c r="AC19" s="14">
        <f t="shared" si="10"/>
        <v>-1.5718836615996206</v>
      </c>
      <c r="AD19" s="15">
        <f t="shared" si="11"/>
        <v>1.5718836615996206</v>
      </c>
    </row>
    <row r="20" spans="1:30" x14ac:dyDescent="0.35">
      <c r="A20" s="13">
        <v>43939</v>
      </c>
      <c r="B20" s="14">
        <v>4.8377324224975302</v>
      </c>
      <c r="C20" s="17"/>
      <c r="D20" s="14">
        <v>3.3605999999999998</v>
      </c>
      <c r="E20" s="14">
        <f t="shared" si="0"/>
        <v>-0.30533570141834038</v>
      </c>
      <c r="F20" s="15">
        <f t="shared" si="1"/>
        <v>0.30533570141834038</v>
      </c>
      <c r="G20" s="15"/>
      <c r="H20" s="14">
        <v>3.1801011934486798</v>
      </c>
      <c r="I20" s="14">
        <f t="shared" si="2"/>
        <v>-0.34264632358337027</v>
      </c>
      <c r="J20" s="15">
        <f t="shared" si="3"/>
        <v>0.34264632358337027</v>
      </c>
      <c r="K20" s="13">
        <v>43939</v>
      </c>
      <c r="L20" s="14">
        <v>0.215952673926949</v>
      </c>
      <c r="M20" s="17"/>
      <c r="N20" s="14">
        <v>0.21410000000000001</v>
      </c>
      <c r="O20" s="14">
        <f t="shared" si="4"/>
        <v>-8.5790738001035299E-3</v>
      </c>
      <c r="P20" s="15">
        <f t="shared" si="5"/>
        <v>8.5790738001035299E-3</v>
      </c>
      <c r="Q20" s="15"/>
      <c r="R20" s="14">
        <v>0.18553685169960199</v>
      </c>
      <c r="S20" s="14">
        <f t="shared" si="6"/>
        <v>-0.14084485120863041</v>
      </c>
      <c r="T20" s="15">
        <f t="shared" si="7"/>
        <v>0.14084485120863041</v>
      </c>
      <c r="U20" s="13">
        <v>43939</v>
      </c>
      <c r="V20" s="14">
        <v>0.27350324630737299</v>
      </c>
      <c r="W20" s="17"/>
      <c r="X20" s="14">
        <v>0.16489999999999999</v>
      </c>
      <c r="Y20" s="14">
        <f t="shared" si="9"/>
        <v>-0.39708211062811549</v>
      </c>
      <c r="Z20" s="15">
        <f t="shared" si="8"/>
        <v>0.39708211062811549</v>
      </c>
      <c r="AA20" s="15"/>
      <c r="AB20" s="14">
        <v>-0.18852070471663099</v>
      </c>
      <c r="AC20" s="14">
        <f t="shared" si="10"/>
        <v>-1.6892814153465823</v>
      </c>
      <c r="AD20" s="15">
        <f t="shared" si="11"/>
        <v>1.6892814153465823</v>
      </c>
    </row>
    <row r="21" spans="1:30" x14ac:dyDescent="0.35">
      <c r="A21" s="13">
        <v>43940</v>
      </c>
      <c r="B21" s="14">
        <v>4.6612075963149699</v>
      </c>
      <c r="C21" s="17"/>
      <c r="D21" s="14">
        <v>3.3277000000000001</v>
      </c>
      <c r="E21" s="14">
        <f t="shared" si="0"/>
        <v>-0.2860862917517783</v>
      </c>
      <c r="F21" s="15">
        <f t="shared" si="1"/>
        <v>0.2860862917517783</v>
      </c>
      <c r="G21" s="15"/>
      <c r="H21" s="14">
        <v>3.0840586109286798</v>
      </c>
      <c r="I21" s="14">
        <f t="shared" si="2"/>
        <v>-0.33835630634283342</v>
      </c>
      <c r="J21" s="15">
        <f t="shared" si="3"/>
        <v>0.33835630634283342</v>
      </c>
      <c r="K21" s="13">
        <v>43940</v>
      </c>
      <c r="L21" s="14">
        <v>0.185657044453546</v>
      </c>
      <c r="M21" s="17"/>
      <c r="N21" s="14">
        <v>0.21379999999999999</v>
      </c>
      <c r="O21" s="14">
        <f t="shared" si="4"/>
        <v>0.15158571348202063</v>
      </c>
      <c r="P21" s="15">
        <f t="shared" si="5"/>
        <v>0.15158571348202063</v>
      </c>
      <c r="Q21" s="15"/>
      <c r="R21" s="14">
        <v>0.194043770149008</v>
      </c>
      <c r="S21" s="14">
        <f t="shared" si="6"/>
        <v>4.5173215593015008E-2</v>
      </c>
      <c r="T21" s="15">
        <f t="shared" si="7"/>
        <v>4.5173215593015008E-2</v>
      </c>
      <c r="U21" s="13">
        <v>43940</v>
      </c>
      <c r="V21" s="14">
        <v>0.179741621017456</v>
      </c>
      <c r="W21" s="17"/>
      <c r="X21" s="14">
        <v>0.1613</v>
      </c>
      <c r="Y21" s="14">
        <f t="shared" si="9"/>
        <v>-0.10260072716082272</v>
      </c>
      <c r="Z21" s="15">
        <f t="shared" si="8"/>
        <v>0.10260072716082272</v>
      </c>
      <c r="AA21" s="15"/>
      <c r="AB21" s="14">
        <v>-0.17200569970712901</v>
      </c>
      <c r="AC21" s="14">
        <f t="shared" si="10"/>
        <v>-1.9569608793637414</v>
      </c>
      <c r="AD21" s="15">
        <f t="shared" si="11"/>
        <v>1.9569608793637414</v>
      </c>
    </row>
    <row r="22" spans="1:30" x14ac:dyDescent="0.35">
      <c r="A22" s="13">
        <v>43941</v>
      </c>
      <c r="B22" s="14">
        <v>4.7527534744058499</v>
      </c>
      <c r="C22" s="17"/>
      <c r="D22" s="14">
        <v>3.2951000000000001</v>
      </c>
      <c r="E22" s="14">
        <f t="shared" si="0"/>
        <v>-0.30669663012304116</v>
      </c>
      <c r="F22" s="15">
        <f t="shared" si="1"/>
        <v>0.30669663012304116</v>
      </c>
      <c r="G22" s="15"/>
      <c r="H22" s="14">
        <v>3.22990234072669</v>
      </c>
      <c r="I22" s="14">
        <f t="shared" si="2"/>
        <v>-0.32041450116861664</v>
      </c>
      <c r="J22" s="15">
        <f t="shared" si="3"/>
        <v>0.32041450116861664</v>
      </c>
      <c r="K22" s="13">
        <v>43941</v>
      </c>
      <c r="L22" s="14">
        <v>0.21234746401198201</v>
      </c>
      <c r="M22" s="17"/>
      <c r="N22" s="14">
        <v>0.2135</v>
      </c>
      <c r="O22" s="14">
        <f t="shared" si="4"/>
        <v>5.4275947837688779E-3</v>
      </c>
      <c r="P22" s="15">
        <f t="shared" si="5"/>
        <v>5.4275947837688779E-3</v>
      </c>
      <c r="Q22" s="15"/>
      <c r="R22" s="14">
        <v>0.26239292294619498</v>
      </c>
      <c r="S22" s="14">
        <f t="shared" si="6"/>
        <v>0.23567721501674765</v>
      </c>
      <c r="T22" s="15">
        <f t="shared" si="7"/>
        <v>0.23567721501674765</v>
      </c>
      <c r="U22" s="13">
        <v>43941</v>
      </c>
      <c r="V22" s="14">
        <v>0.19151279449462799</v>
      </c>
      <c r="W22" s="17"/>
      <c r="X22" s="14">
        <v>0.1578</v>
      </c>
      <c r="Y22" s="14">
        <f t="shared" si="9"/>
        <v>-0.17603416306252923</v>
      </c>
      <c r="Z22" s="15">
        <f t="shared" si="8"/>
        <v>0.17603416306252923</v>
      </c>
      <c r="AA22" s="15"/>
      <c r="AB22" s="14">
        <v>-0.120599889696251</v>
      </c>
      <c r="AC22" s="14">
        <f t="shared" si="10"/>
        <v>-1.6297223640566421</v>
      </c>
      <c r="AD22" s="15">
        <f t="shared" si="11"/>
        <v>1.6297223640566421</v>
      </c>
    </row>
    <row r="23" spans="1:30" x14ac:dyDescent="0.35">
      <c r="A23" s="13">
        <v>43942</v>
      </c>
      <c r="B23" s="14">
        <v>4.7642608927090899</v>
      </c>
      <c r="C23" s="17"/>
      <c r="D23" s="14">
        <v>3.2627999999999999</v>
      </c>
      <c r="E23" s="14">
        <f t="shared" si="0"/>
        <v>-0.31515085477515026</v>
      </c>
      <c r="F23" s="15">
        <f t="shared" si="1"/>
        <v>0.31515085477515026</v>
      </c>
      <c r="G23" s="15"/>
      <c r="H23" s="14">
        <v>3.4856318594336702</v>
      </c>
      <c r="I23" s="14">
        <f t="shared" si="2"/>
        <v>-0.26837930627018119</v>
      </c>
      <c r="J23" s="15">
        <f t="shared" si="3"/>
        <v>0.26837930627018119</v>
      </c>
      <c r="K23" s="13">
        <v>43942</v>
      </c>
      <c r="L23" s="14">
        <v>0.18128301352262399</v>
      </c>
      <c r="M23" s="17"/>
      <c r="N23" s="14">
        <v>0.21310000000000001</v>
      </c>
      <c r="O23" s="14">
        <f t="shared" si="4"/>
        <v>0.17551002633462556</v>
      </c>
      <c r="P23" s="15">
        <f t="shared" si="5"/>
        <v>0.17551002633462556</v>
      </c>
      <c r="Q23" s="15"/>
      <c r="R23" s="14">
        <v>0.28927223219874498</v>
      </c>
      <c r="S23" s="14">
        <f t="shared" si="6"/>
        <v>0.59569408395036427</v>
      </c>
      <c r="T23" s="15">
        <f t="shared" si="7"/>
        <v>0.59569408395036427</v>
      </c>
      <c r="U23" s="13">
        <v>43942</v>
      </c>
      <c r="V23" s="14">
        <v>0.266086225509643</v>
      </c>
      <c r="W23" s="17"/>
      <c r="X23" s="14">
        <v>0.15429999999999999</v>
      </c>
      <c r="Y23" s="14">
        <f t="shared" si="9"/>
        <v>-0.42011278597956536</v>
      </c>
      <c r="Z23" s="15">
        <f t="shared" si="8"/>
        <v>0.42011278597956536</v>
      </c>
      <c r="AA23" s="15"/>
      <c r="AB23" s="14">
        <v>-0.10317597980088999</v>
      </c>
      <c r="AC23" s="14">
        <f t="shared" si="10"/>
        <v>-1.3877539305286244</v>
      </c>
      <c r="AD23" s="15">
        <f t="shared" si="11"/>
        <v>1.3877539305286244</v>
      </c>
    </row>
    <row r="24" spans="1:30" x14ac:dyDescent="0.35">
      <c r="A24" s="13">
        <v>43943</v>
      </c>
      <c r="B24" s="14">
        <v>4.5485806417266499</v>
      </c>
      <c r="C24" s="17"/>
      <c r="D24" s="14">
        <v>3.2309000000000001</v>
      </c>
      <c r="E24" s="14">
        <f t="shared" si="0"/>
        <v>-0.28969050908734811</v>
      </c>
      <c r="F24" s="15">
        <f t="shared" si="1"/>
        <v>0.28969050908734811</v>
      </c>
      <c r="G24" s="15"/>
      <c r="H24" s="14">
        <v>3.4540554853250498</v>
      </c>
      <c r="I24" s="14">
        <f t="shared" si="2"/>
        <v>-0.24063004321851844</v>
      </c>
      <c r="J24" s="15">
        <f t="shared" si="3"/>
        <v>0.24063004321851844</v>
      </c>
      <c r="K24" s="13">
        <v>43943</v>
      </c>
      <c r="L24" s="14">
        <v>0.18329913140274501</v>
      </c>
      <c r="M24" s="17"/>
      <c r="N24" s="14">
        <v>0.21279999999999999</v>
      </c>
      <c r="O24" s="14">
        <f t="shared" si="4"/>
        <v>0.16094385375147058</v>
      </c>
      <c r="P24" s="15">
        <f t="shared" si="5"/>
        <v>0.16094385375147058</v>
      </c>
      <c r="Q24" s="15"/>
      <c r="R24" s="14">
        <v>0.23699647969590401</v>
      </c>
      <c r="S24" s="14">
        <f t="shared" si="6"/>
        <v>0.29294927849480717</v>
      </c>
      <c r="T24" s="15">
        <f t="shared" si="7"/>
        <v>0.29294927849480717</v>
      </c>
      <c r="U24" s="13">
        <v>43943</v>
      </c>
      <c r="V24" s="14">
        <v>0.289168462753295</v>
      </c>
      <c r="W24" s="17"/>
      <c r="X24" s="14">
        <v>0.151</v>
      </c>
      <c r="Y24" s="14">
        <f t="shared" si="9"/>
        <v>-0.4778130417049451</v>
      </c>
      <c r="Z24" s="15">
        <f t="shared" si="8"/>
        <v>0.4778130417049451</v>
      </c>
      <c r="AA24" s="15"/>
      <c r="AB24" s="14">
        <v>-4.0213859197262301E-2</v>
      </c>
      <c r="AC24" s="14">
        <f t="shared" si="10"/>
        <v>-1.1390672371889008</v>
      </c>
      <c r="AD24" s="15">
        <f t="shared" si="11"/>
        <v>1.1390672371889008</v>
      </c>
    </row>
    <row r="25" spans="1:30" x14ac:dyDescent="0.35">
      <c r="A25" s="13">
        <v>43944</v>
      </c>
      <c r="B25" s="14">
        <v>4.6827115927802101</v>
      </c>
      <c r="C25" s="17"/>
      <c r="D25" s="14">
        <v>3.1993</v>
      </c>
      <c r="E25" s="14">
        <f t="shared" si="0"/>
        <v>-0.31678474392216027</v>
      </c>
      <c r="F25" s="15">
        <f t="shared" si="1"/>
        <v>0.31678474392216027</v>
      </c>
      <c r="G25" s="15"/>
      <c r="H25" s="14">
        <v>3.4273223648739499</v>
      </c>
      <c r="I25" s="14">
        <f t="shared" si="2"/>
        <v>-0.26809022999447912</v>
      </c>
      <c r="J25" s="15">
        <f t="shared" si="3"/>
        <v>0.26809022999447912</v>
      </c>
      <c r="K25" s="13">
        <v>43944</v>
      </c>
      <c r="L25" s="14">
        <v>0.22778821474872499</v>
      </c>
      <c r="M25" s="17"/>
      <c r="N25" s="14">
        <v>0.21240000000000001</v>
      </c>
      <c r="O25" s="14">
        <f t="shared" si="4"/>
        <v>-6.7554920546261998E-2</v>
      </c>
      <c r="P25" s="15">
        <f t="shared" si="5"/>
        <v>6.7554920546261998E-2</v>
      </c>
      <c r="Q25" s="15"/>
      <c r="R25" s="14">
        <v>0.23840883055671799</v>
      </c>
      <c r="S25" s="14">
        <f t="shared" si="6"/>
        <v>4.6624957396100113E-2</v>
      </c>
      <c r="T25" s="15">
        <f t="shared" si="7"/>
        <v>4.6624957396100113E-2</v>
      </c>
      <c r="U25" s="13">
        <v>43944</v>
      </c>
      <c r="V25" s="14">
        <v>0.242652463912963</v>
      </c>
      <c r="W25" s="17"/>
      <c r="X25" s="14">
        <v>0.1477</v>
      </c>
      <c r="Y25" s="14">
        <f t="shared" si="9"/>
        <v>-0.39131052857151905</v>
      </c>
      <c r="Z25" s="15">
        <f t="shared" si="8"/>
        <v>0.39131052857151905</v>
      </c>
      <c r="AA25" s="15"/>
      <c r="AB25" s="14">
        <v>-5.9637343886253497E-2</v>
      </c>
      <c r="AC25" s="14">
        <f t="shared" si="10"/>
        <v>-1.2457726697868801</v>
      </c>
      <c r="AD25" s="15">
        <f t="shared" si="11"/>
        <v>1.2457726697868801</v>
      </c>
    </row>
    <row r="26" spans="1:30" x14ac:dyDescent="0.35">
      <c r="A26" s="13">
        <v>43945</v>
      </c>
      <c r="B26" s="14">
        <v>4.6430219534767998</v>
      </c>
      <c r="C26" s="17"/>
      <c r="D26" s="14">
        <v>3.1680000000000001</v>
      </c>
      <c r="E26" s="14">
        <f t="shared" si="0"/>
        <v>-0.31768575902861496</v>
      </c>
      <c r="F26" s="15">
        <f t="shared" si="1"/>
        <v>0.31768575902861496</v>
      </c>
      <c r="G26" s="15"/>
      <c r="H26" s="14">
        <v>3.4939550152101599</v>
      </c>
      <c r="I26" s="14">
        <f t="shared" si="2"/>
        <v>-0.24748255549517542</v>
      </c>
      <c r="J26" s="15">
        <f t="shared" si="3"/>
        <v>0.24748255549517542</v>
      </c>
      <c r="K26" s="13">
        <v>43945</v>
      </c>
      <c r="L26" s="14">
        <v>0.22832762778736601</v>
      </c>
      <c r="M26" s="17"/>
      <c r="N26" s="14">
        <v>0.21210000000000001</v>
      </c>
      <c r="O26" s="14">
        <f t="shared" si="4"/>
        <v>-7.1071678642753891E-2</v>
      </c>
      <c r="P26" s="15">
        <f t="shared" si="5"/>
        <v>7.1071678642753891E-2</v>
      </c>
      <c r="Q26" s="15"/>
      <c r="R26" s="14">
        <v>0.22857525305162399</v>
      </c>
      <c r="S26" s="14">
        <f t="shared" si="6"/>
        <v>1.0845173081226209E-3</v>
      </c>
      <c r="T26" s="15">
        <f t="shared" si="7"/>
        <v>1.0845173081226209E-3</v>
      </c>
      <c r="U26" s="13">
        <v>43945</v>
      </c>
      <c r="V26" s="14">
        <v>0.26581467628479</v>
      </c>
      <c r="W26" s="17"/>
      <c r="X26" s="14">
        <v>0.1444</v>
      </c>
      <c r="Y26" s="14">
        <f t="shared" si="9"/>
        <v>-0.45676438179323126</v>
      </c>
      <c r="Z26" s="15">
        <f t="shared" si="8"/>
        <v>0.45676438179323126</v>
      </c>
      <c r="AA26" s="15"/>
      <c r="AB26" s="14">
        <v>-2.4501113799432001E-2</v>
      </c>
      <c r="AC26" s="14">
        <f t="shared" si="10"/>
        <v>-1.0921736682935514</v>
      </c>
      <c r="AD26" s="15">
        <f t="shared" si="11"/>
        <v>1.0921736682935514</v>
      </c>
    </row>
    <row r="27" spans="1:30" x14ac:dyDescent="0.35">
      <c r="A27" s="13">
        <v>43946</v>
      </c>
      <c r="B27" s="14">
        <v>4.5646806602676699</v>
      </c>
      <c r="C27" s="17"/>
      <c r="D27" s="14">
        <v>3.137</v>
      </c>
      <c r="E27" s="14">
        <f t="shared" si="0"/>
        <v>-0.31276682127944339</v>
      </c>
      <c r="F27" s="15">
        <f t="shared" si="1"/>
        <v>0.31276682127944339</v>
      </c>
      <c r="G27" s="15"/>
      <c r="H27" s="14">
        <v>3.7106604773764</v>
      </c>
      <c r="I27" s="14">
        <f t="shared" si="2"/>
        <v>-0.1870930841504235</v>
      </c>
      <c r="J27" s="15">
        <f t="shared" si="3"/>
        <v>0.1870930841504235</v>
      </c>
      <c r="K27" s="13">
        <v>43946</v>
      </c>
      <c r="L27" s="14">
        <v>0.22552015228196901</v>
      </c>
      <c r="M27" s="17"/>
      <c r="N27" s="14">
        <v>0.21179999999999999</v>
      </c>
      <c r="O27" s="14">
        <f t="shared" si="4"/>
        <v>-6.083781047121075E-2</v>
      </c>
      <c r="P27" s="15">
        <f t="shared" si="5"/>
        <v>6.083781047121075E-2</v>
      </c>
      <c r="Q27" s="15"/>
      <c r="R27" s="14">
        <v>0.305249481437047</v>
      </c>
      <c r="S27" s="14">
        <f t="shared" si="6"/>
        <v>0.35353527544355329</v>
      </c>
      <c r="T27" s="15">
        <f t="shared" si="7"/>
        <v>0.35353527544355329</v>
      </c>
      <c r="U27" s="13">
        <v>43946</v>
      </c>
      <c r="V27" s="14">
        <v>0.22293020248413001</v>
      </c>
      <c r="W27" s="17"/>
      <c r="X27" s="14">
        <v>0.14130000000000001</v>
      </c>
      <c r="Y27" s="14">
        <f t="shared" si="9"/>
        <v>-0.36616932822254583</v>
      </c>
      <c r="Z27" s="15">
        <f t="shared" si="8"/>
        <v>0.36616932822254583</v>
      </c>
      <c r="AA27" s="15"/>
      <c r="AB27" s="14">
        <v>3.3179520068669803E-2</v>
      </c>
      <c r="AC27" s="14">
        <f t="shared" si="10"/>
        <v>-0.8511663305422611</v>
      </c>
      <c r="AD27" s="15">
        <f t="shared" si="11"/>
        <v>0.8511663305422611</v>
      </c>
    </row>
    <row r="28" spans="1:30" x14ac:dyDescent="0.35">
      <c r="A28" s="13">
        <v>43947</v>
      </c>
      <c r="B28" s="14">
        <v>4.6727535125414503</v>
      </c>
      <c r="C28" s="17"/>
      <c r="D28" s="14">
        <v>3.1063000000000001</v>
      </c>
      <c r="E28" s="14">
        <f t="shared" si="0"/>
        <v>-0.33523135948368832</v>
      </c>
      <c r="F28" s="15">
        <f t="shared" si="1"/>
        <v>0.33523135948368832</v>
      </c>
      <c r="G28" s="15"/>
      <c r="H28" s="14">
        <v>3.82340972570523</v>
      </c>
      <c r="I28" s="14">
        <f t="shared" si="2"/>
        <v>-0.18176515935553236</v>
      </c>
      <c r="J28" s="15">
        <f t="shared" si="3"/>
        <v>0.18176515935553236</v>
      </c>
      <c r="K28" s="13">
        <v>43947</v>
      </c>
      <c r="L28" s="14">
        <v>0.22317044852301399</v>
      </c>
      <c r="M28" s="17"/>
      <c r="N28" s="14">
        <v>0.2114</v>
      </c>
      <c r="O28" s="14">
        <f t="shared" si="4"/>
        <v>-5.274196741061879E-2</v>
      </c>
      <c r="P28" s="15">
        <f t="shared" si="5"/>
        <v>5.274196741061879E-2</v>
      </c>
      <c r="Q28" s="15"/>
      <c r="R28" s="14">
        <v>0.25004218500652697</v>
      </c>
      <c r="S28" s="14">
        <f t="shared" si="6"/>
        <v>0.12040902664916182</v>
      </c>
      <c r="T28" s="15">
        <f t="shared" si="7"/>
        <v>0.12040902664916182</v>
      </c>
      <c r="U28" s="13">
        <v>43947</v>
      </c>
      <c r="V28" s="14">
        <v>0.19985225677490201</v>
      </c>
      <c r="W28" s="17"/>
      <c r="X28" s="14">
        <v>0.13819999999999999</v>
      </c>
      <c r="Y28" s="14">
        <f t="shared" si="9"/>
        <v>-0.30848916979877944</v>
      </c>
      <c r="Z28" s="15">
        <f t="shared" si="8"/>
        <v>0.30848916979877944</v>
      </c>
      <c r="AA28" s="15"/>
      <c r="AB28" s="14">
        <v>3.2689909994504003E-2</v>
      </c>
      <c r="AC28" s="14">
        <f t="shared" si="10"/>
        <v>-0.83642961794860615</v>
      </c>
      <c r="AD28" s="15">
        <f t="shared" si="11"/>
        <v>0.83642961794860615</v>
      </c>
    </row>
    <row r="29" spans="1:30" x14ac:dyDescent="0.35">
      <c r="A29" s="13">
        <v>43948</v>
      </c>
      <c r="B29" s="14">
        <v>4.6955226984553802</v>
      </c>
      <c r="C29" s="17"/>
      <c r="D29" s="14">
        <v>3.0758000000000001</v>
      </c>
      <c r="E29" s="14">
        <f t="shared" si="0"/>
        <v>-0.34495045652493544</v>
      </c>
      <c r="F29" s="15">
        <f t="shared" si="1"/>
        <v>0.34495045652493544</v>
      </c>
      <c r="G29" s="15"/>
      <c r="H29" s="14">
        <v>3.7817188891562399</v>
      </c>
      <c r="I29" s="14">
        <f t="shared" si="2"/>
        <v>-0.19461173291734729</v>
      </c>
      <c r="J29" s="15">
        <f t="shared" si="3"/>
        <v>0.19461173291734729</v>
      </c>
      <c r="K29" s="13">
        <v>43948</v>
      </c>
      <c r="L29" s="14">
        <v>0.222874042326584</v>
      </c>
      <c r="M29" s="17"/>
      <c r="N29" s="14">
        <v>0.21110000000000001</v>
      </c>
      <c r="O29" s="14">
        <f t="shared" si="4"/>
        <v>-5.2828235193630751E-2</v>
      </c>
      <c r="P29" s="15">
        <f t="shared" si="5"/>
        <v>5.2828235193630751E-2</v>
      </c>
      <c r="Q29" s="15"/>
      <c r="R29" s="14">
        <v>0.24691626698996999</v>
      </c>
      <c r="S29" s="14">
        <f t="shared" si="6"/>
        <v>0.10787359717806973</v>
      </c>
      <c r="T29" s="15">
        <f t="shared" si="7"/>
        <v>0.10787359717806973</v>
      </c>
      <c r="U29" s="13">
        <v>43948</v>
      </c>
      <c r="V29" s="14">
        <v>0.27792421340942303</v>
      </c>
      <c r="W29" s="17"/>
      <c r="X29" s="14">
        <v>0.13519999999999999</v>
      </c>
      <c r="Y29" s="14">
        <f t="shared" si="9"/>
        <v>-0.51353644815095467</v>
      </c>
      <c r="Z29" s="15">
        <f t="shared" si="8"/>
        <v>0.51353644815095467</v>
      </c>
      <c r="AA29" s="15"/>
      <c r="AB29" s="14">
        <v>-1.58688397340453E-3</v>
      </c>
      <c r="AC29" s="14">
        <f t="shared" si="10"/>
        <v>-1.0057097722934518</v>
      </c>
      <c r="AD29" s="15">
        <f t="shared" si="11"/>
        <v>1.0057097722934518</v>
      </c>
    </row>
    <row r="30" spans="1:30" x14ac:dyDescent="0.35">
      <c r="A30" s="13">
        <v>43949</v>
      </c>
      <c r="B30" s="14">
        <v>4.5791151182226297</v>
      </c>
      <c r="C30" s="17"/>
      <c r="D30" s="14">
        <v>3.0457000000000001</v>
      </c>
      <c r="E30" s="14">
        <f t="shared" si="0"/>
        <v>-0.33487149342902311</v>
      </c>
      <c r="F30" s="15">
        <f t="shared" si="1"/>
        <v>0.33487149342902311</v>
      </c>
      <c r="G30" s="15"/>
      <c r="H30" s="14">
        <v>3.9053891734822299</v>
      </c>
      <c r="I30" s="14">
        <f t="shared" si="2"/>
        <v>-0.14713016103467269</v>
      </c>
      <c r="J30" s="15">
        <f t="shared" si="3"/>
        <v>0.14713016103467269</v>
      </c>
      <c r="K30" s="13">
        <v>43949</v>
      </c>
      <c r="L30" s="14">
        <v>0.18261642208322801</v>
      </c>
      <c r="M30" s="17"/>
      <c r="N30" s="14">
        <v>0.2107</v>
      </c>
      <c r="O30" s="14">
        <f t="shared" si="4"/>
        <v>0.15378451508579449</v>
      </c>
      <c r="P30" s="15">
        <f t="shared" si="5"/>
        <v>0.15378451508579449</v>
      </c>
      <c r="Q30" s="15"/>
      <c r="R30" s="14">
        <v>0.21728309787698799</v>
      </c>
      <c r="S30" s="14">
        <f t="shared" si="6"/>
        <v>0.18983328770925398</v>
      </c>
      <c r="T30" s="15">
        <f t="shared" si="7"/>
        <v>0.18983328770925398</v>
      </c>
      <c r="U30" s="13">
        <v>43949</v>
      </c>
      <c r="V30" s="14">
        <v>0.25055883407592699</v>
      </c>
      <c r="W30" s="17"/>
      <c r="X30" s="14">
        <v>0.13220000000000001</v>
      </c>
      <c r="Y30" s="14">
        <f t="shared" si="9"/>
        <v>-0.47237940946061646</v>
      </c>
      <c r="Z30" s="15">
        <f t="shared" si="8"/>
        <v>0.47237940946061646</v>
      </c>
      <c r="AA30" s="15"/>
      <c r="AB30" s="14">
        <v>2.9334461681766701E-2</v>
      </c>
      <c r="AC30" s="14">
        <f t="shared" si="10"/>
        <v>-0.88292385782383764</v>
      </c>
      <c r="AD30" s="15">
        <f t="shared" si="11"/>
        <v>0.88292385782383764</v>
      </c>
    </row>
    <row r="31" spans="1:30" x14ac:dyDescent="0.35">
      <c r="A31" s="13">
        <v>43950</v>
      </c>
      <c r="B31" s="14">
        <v>4.58631785784827</v>
      </c>
      <c r="C31" s="17"/>
      <c r="D31" s="14">
        <v>3.0158999999999998</v>
      </c>
      <c r="E31" s="14">
        <f t="shared" si="0"/>
        <v>-0.34241365437873333</v>
      </c>
      <c r="F31" s="15">
        <f t="shared" si="1"/>
        <v>0.34241365437873333</v>
      </c>
      <c r="G31" s="15"/>
      <c r="H31" s="14">
        <v>4.3410808886225398</v>
      </c>
      <c r="I31" s="14">
        <f t="shared" si="2"/>
        <v>-5.347142889498422E-2</v>
      </c>
      <c r="J31" s="15">
        <f t="shared" si="3"/>
        <v>5.347142889498422E-2</v>
      </c>
      <c r="K31" s="13">
        <v>43950</v>
      </c>
      <c r="L31" s="14">
        <v>0.228905807202681</v>
      </c>
      <c r="M31" s="17"/>
      <c r="N31" s="14">
        <v>0.2104</v>
      </c>
      <c r="O31" s="14">
        <f t="shared" si="4"/>
        <v>-8.0844638363828505E-2</v>
      </c>
      <c r="P31" s="15">
        <f t="shared" si="5"/>
        <v>8.0844638363828505E-2</v>
      </c>
      <c r="Q31" s="15"/>
      <c r="R31" s="14">
        <v>0.32123535533693598</v>
      </c>
      <c r="S31" s="14">
        <f t="shared" si="6"/>
        <v>0.40335170724831482</v>
      </c>
      <c r="T31" s="15">
        <f t="shared" si="7"/>
        <v>0.40335170724831482</v>
      </c>
      <c r="U31" s="13">
        <v>43950</v>
      </c>
      <c r="V31" s="14">
        <v>0.24655118942260701</v>
      </c>
      <c r="W31" s="17"/>
      <c r="X31" s="14">
        <v>0.12939999999999999</v>
      </c>
      <c r="Y31" s="14">
        <f t="shared" si="9"/>
        <v>-0.47515970090008852</v>
      </c>
      <c r="Z31" s="15">
        <f t="shared" si="8"/>
        <v>0.47515970090008852</v>
      </c>
      <c r="AA31" s="15"/>
      <c r="AB31" s="14">
        <v>8.5222709144264497E-2</v>
      </c>
      <c r="AC31" s="14">
        <f t="shared" si="10"/>
        <v>-0.65434070975749192</v>
      </c>
      <c r="AD31" s="15">
        <f t="shared" si="11"/>
        <v>0.65434070975749192</v>
      </c>
    </row>
    <row r="32" spans="1:30" x14ac:dyDescent="0.35">
      <c r="A32" s="13">
        <v>43951</v>
      </c>
      <c r="B32" s="14">
        <v>4.5479431135036297</v>
      </c>
      <c r="C32" s="17"/>
      <c r="D32" s="14">
        <v>2.9864000000000002</v>
      </c>
      <c r="E32" s="14">
        <f t="shared" si="0"/>
        <v>-0.3433515051820103</v>
      </c>
      <c r="F32" s="15">
        <f t="shared" si="1"/>
        <v>0.3433515051820103</v>
      </c>
      <c r="G32" s="15"/>
      <c r="H32" s="14">
        <v>4.4351329626556399</v>
      </c>
      <c r="I32" s="14">
        <f t="shared" si="2"/>
        <v>-2.4804653011827892E-2</v>
      </c>
      <c r="J32" s="15">
        <f t="shared" si="3"/>
        <v>2.4804653011827892E-2</v>
      </c>
      <c r="K32" s="13">
        <v>43951</v>
      </c>
      <c r="L32" s="14">
        <v>0.183647546498104</v>
      </c>
      <c r="M32" s="17"/>
      <c r="N32" s="14">
        <v>0.21010000000000001</v>
      </c>
      <c r="O32" s="14">
        <f t="shared" si="4"/>
        <v>0.1440392425943415</v>
      </c>
      <c r="P32" s="15">
        <f t="shared" si="5"/>
        <v>0.1440392425943415</v>
      </c>
      <c r="Q32" s="15"/>
      <c r="R32" s="14">
        <v>0.17481867961998701</v>
      </c>
      <c r="S32" s="14">
        <f t="shared" si="6"/>
        <v>-4.8075060334160993E-2</v>
      </c>
      <c r="T32" s="15">
        <f t="shared" si="7"/>
        <v>4.8075060334160993E-2</v>
      </c>
      <c r="U32" s="13">
        <v>43951</v>
      </c>
      <c r="V32" s="14">
        <v>0.277967844009399</v>
      </c>
      <c r="W32" s="17"/>
      <c r="X32" s="14">
        <v>0.1265</v>
      </c>
      <c r="Y32" s="14">
        <f t="shared" si="9"/>
        <v>-0.54491138911836645</v>
      </c>
      <c r="Z32" s="15">
        <f t="shared" si="8"/>
        <v>0.54491138911836645</v>
      </c>
      <c r="AA32" s="15"/>
      <c r="AB32" s="14">
        <v>0.22473933385394201</v>
      </c>
      <c r="AC32" s="14">
        <f t="shared" si="10"/>
        <v>-0.19149161063988809</v>
      </c>
      <c r="AD32" s="15">
        <f t="shared" si="11"/>
        <v>0.19149161063988809</v>
      </c>
    </row>
    <row r="33" spans="1:30" x14ac:dyDescent="0.35">
      <c r="A33" s="13"/>
      <c r="B33" s="14"/>
      <c r="C33" s="17"/>
      <c r="D33" s="14"/>
      <c r="E33" s="14"/>
      <c r="F33" s="15"/>
      <c r="G33" s="15"/>
      <c r="H33" s="14"/>
      <c r="I33" s="14"/>
      <c r="J33" s="15"/>
      <c r="K33" s="13"/>
      <c r="L33" s="14"/>
      <c r="M33" s="17"/>
      <c r="N33" s="14"/>
      <c r="O33" s="14"/>
      <c r="P33" s="15"/>
      <c r="Q33" s="15"/>
      <c r="R33" s="14"/>
      <c r="S33" s="14"/>
      <c r="T33" s="15"/>
      <c r="U33" s="13"/>
      <c r="V33" s="14"/>
      <c r="W33" s="17"/>
      <c r="X33" s="14"/>
      <c r="Y33" s="14"/>
      <c r="Z33" s="15"/>
      <c r="AA33" s="15"/>
      <c r="AB33" s="14"/>
      <c r="AC33" s="14"/>
      <c r="AD33" s="15"/>
    </row>
    <row r="34" spans="1:30" x14ac:dyDescent="0.35">
      <c r="A34" s="13" t="s">
        <v>20</v>
      </c>
      <c r="B34" s="14">
        <f>AVERAGE(B2:B32)</f>
        <v>4.6791539160715541</v>
      </c>
      <c r="C34" s="14"/>
      <c r="D34" s="14">
        <f>AVERAGE(D2:D32)</f>
        <v>3.4567300000000003</v>
      </c>
      <c r="E34" s="14"/>
      <c r="F34" s="15"/>
      <c r="G34" s="15"/>
      <c r="H34" s="14">
        <f>AVERAGE(H2:H32)</f>
        <v>4.0913571208307742</v>
      </c>
      <c r="I34" s="16"/>
      <c r="J34" s="15"/>
      <c r="K34" s="13" t="s">
        <v>21</v>
      </c>
      <c r="L34" s="14">
        <f>AVERAGE(L2:L32)</f>
        <v>0.21746674596797619</v>
      </c>
      <c r="M34" s="14"/>
      <c r="N34" s="14">
        <f>AVERAGE(N2:N32)</f>
        <v>0.21501000000000001</v>
      </c>
      <c r="O34" s="14"/>
      <c r="P34" s="15"/>
      <c r="Q34" s="15"/>
      <c r="R34" s="14">
        <f>AVERAGE(R2:R32)</f>
        <v>0.2163632612634189</v>
      </c>
      <c r="S34" s="14"/>
      <c r="T34" s="15"/>
      <c r="U34" s="14"/>
      <c r="V34" s="14">
        <f>AVERAGE(V2:V32)</f>
        <v>0.24119656213124543</v>
      </c>
      <c r="W34" s="14"/>
      <c r="X34" s="14">
        <f>AVERAGE(X2:X32)</f>
        <v>0.17744000000000007</v>
      </c>
      <c r="Y34" s="14"/>
      <c r="Z34" s="15"/>
      <c r="AA34" s="15"/>
      <c r="AB34" s="14">
        <f>AVERAGE(AB2:AB32)</f>
        <v>0.18840311540088844</v>
      </c>
      <c r="AC34" s="14"/>
      <c r="AD34" s="14"/>
    </row>
    <row r="35" spans="1:30" x14ac:dyDescent="0.35">
      <c r="A35" s="17" t="s">
        <v>22</v>
      </c>
      <c r="B35" s="14">
        <f>MEDIAN(B2:C32)</f>
        <v>4.6857723553743549</v>
      </c>
      <c r="C35" s="14"/>
      <c r="D35" s="14">
        <f>MEDIAN(D2:E32)</f>
        <v>1.4111146477682248</v>
      </c>
      <c r="E35" s="14"/>
      <c r="F35" s="14"/>
      <c r="G35" s="14"/>
      <c r="H35" s="14">
        <f>MEDIAN(H2:I32)</f>
        <v>1.4440347258181319</v>
      </c>
      <c r="I35" s="17"/>
      <c r="J35" s="14"/>
      <c r="K35" s="17" t="s">
        <v>23</v>
      </c>
      <c r="L35" s="14">
        <f>MEDIAN(L2:M32)</f>
        <v>0.21991843265015601</v>
      </c>
      <c r="M35" s="14"/>
      <c r="N35" s="14">
        <f>MEDIAN(N2:O32)</f>
        <v>0.20106186164977063</v>
      </c>
      <c r="O35" s="14"/>
      <c r="P35" s="14"/>
      <c r="Q35" s="14"/>
      <c r="R35" s="14">
        <f>MEDIAN(R2:S32)</f>
        <v>0.187271751635739</v>
      </c>
      <c r="S35" s="14"/>
      <c r="T35" s="14"/>
      <c r="U35" s="14"/>
      <c r="V35" s="14">
        <f>MEDIAN(V2:W32)</f>
        <v>0.248555011749267</v>
      </c>
      <c r="W35" s="14"/>
      <c r="X35" s="14">
        <f>MEDIAN(X2:Y32)</f>
        <v>0.1308</v>
      </c>
      <c r="Y35" s="14"/>
      <c r="Z35" s="14"/>
      <c r="AA35" s="14"/>
      <c r="AB35" s="14">
        <f>MEDIAN(AB2:AC32)</f>
        <v>6.5517792080954504E-3</v>
      </c>
      <c r="AC35" s="14"/>
      <c r="AD35" s="18"/>
    </row>
    <row r="36" spans="1:30" x14ac:dyDescent="0.35">
      <c r="A36" s="17" t="s">
        <v>24</v>
      </c>
      <c r="B36" s="14">
        <f>_xlfn.STDEV.S(B2:C32)</f>
        <v>8.5640790460203495E-2</v>
      </c>
      <c r="C36" s="14"/>
      <c r="D36" s="14">
        <f>_xlfn.STDEV.S(D2:E32)</f>
        <v>1.8869710704858618</v>
      </c>
      <c r="E36" s="14"/>
      <c r="F36" s="14"/>
      <c r="G36" s="14"/>
      <c r="H36" s="14">
        <f>_xlfn.STDEV.S(H2:I32)</f>
        <v>2.2245479648019013</v>
      </c>
      <c r="I36" s="17"/>
      <c r="J36" s="18"/>
      <c r="K36" s="17" t="s">
        <v>25</v>
      </c>
      <c r="L36" s="14">
        <f>_xlfn.STDEV.S(L2:M32)</f>
        <v>3.7560463877944761E-2</v>
      </c>
      <c r="M36" s="14"/>
      <c r="N36" s="14">
        <f>_xlfn.STDEV.S(N2:O32)</f>
        <v>0.13865797770535834</v>
      </c>
      <c r="O36" s="14"/>
      <c r="P36" s="14"/>
      <c r="Q36" s="14"/>
      <c r="R36" s="14">
        <f>_xlfn.STDEV.S(R2:S32)</f>
        <v>0.18705110810589096</v>
      </c>
      <c r="S36" s="14"/>
      <c r="T36" s="14"/>
      <c r="U36" s="14"/>
      <c r="V36" s="14">
        <f>_xlfn.STDEV.S(V2:W32)</f>
        <v>3.9811584596166641E-2</v>
      </c>
      <c r="W36" s="14"/>
      <c r="X36" s="14">
        <f>_xlfn.STDEV.S(X2:Y32)</f>
        <v>0.26022836107442132</v>
      </c>
      <c r="Y36" s="14"/>
      <c r="Z36" s="14"/>
      <c r="AA36" s="14"/>
      <c r="AB36" s="14">
        <f>_xlfn.STDEV.S(AB2:AC32)</f>
        <v>1.1224524653557688</v>
      </c>
      <c r="AC36" s="14"/>
      <c r="AD36" s="14"/>
    </row>
    <row r="37" spans="1:30" x14ac:dyDescent="0.35">
      <c r="A37" s="17" t="s">
        <v>26</v>
      </c>
      <c r="B37" s="14"/>
      <c r="C37" s="14"/>
      <c r="D37" s="14">
        <f>SUM(F2:F32)</f>
        <v>7.8465688779982354</v>
      </c>
      <c r="E37" s="14"/>
      <c r="F37" s="14"/>
      <c r="G37" s="14"/>
      <c r="H37" s="14">
        <f>SUM(J2:J32)</f>
        <v>5.6335049628707488</v>
      </c>
      <c r="I37" s="17"/>
      <c r="J37" s="14"/>
      <c r="K37" s="17"/>
      <c r="L37" s="14"/>
      <c r="M37" s="14"/>
      <c r="N37" s="14">
        <f>SUM(P2:P32)</f>
        <v>2.8420775841614501</v>
      </c>
      <c r="O37" s="14"/>
      <c r="P37" s="14"/>
      <c r="Q37" s="14"/>
      <c r="R37" s="14">
        <f>SUM(T2:T32)</f>
        <v>4.8292670642512157</v>
      </c>
      <c r="S37" s="14"/>
      <c r="T37" s="14"/>
      <c r="U37" s="14"/>
      <c r="V37" s="14"/>
      <c r="W37" s="14"/>
      <c r="X37" s="14">
        <f>SUM(Z2:Z32)</f>
        <v>8.2893118227634268</v>
      </c>
      <c r="Y37" s="14"/>
      <c r="Z37" s="14"/>
      <c r="AA37" s="14"/>
      <c r="AB37" s="14">
        <f>SUM(AD2:AD32)</f>
        <v>35.816249048633452</v>
      </c>
      <c r="AC37" s="14"/>
      <c r="AD37" s="19"/>
    </row>
    <row r="38" spans="1:30" x14ac:dyDescent="0.35">
      <c r="A38" s="19" t="s">
        <v>1</v>
      </c>
      <c r="B38" s="20"/>
      <c r="C38" s="20"/>
      <c r="D38" s="21">
        <f>COUNT(D2:D32)</f>
        <v>30</v>
      </c>
      <c r="E38" s="21"/>
      <c r="F38" s="21"/>
      <c r="G38" s="21"/>
      <c r="H38" s="21">
        <f>COUNT(H2:H32)</f>
        <v>30</v>
      </c>
      <c r="I38" s="21"/>
      <c r="J38" s="21"/>
      <c r="K38" s="21"/>
      <c r="L38" s="21"/>
      <c r="M38" s="21"/>
      <c r="N38" s="21">
        <f>COUNT(N2:N32)</f>
        <v>30</v>
      </c>
      <c r="O38" s="21"/>
      <c r="P38" s="21"/>
      <c r="Q38" s="21"/>
      <c r="R38" s="21">
        <f>COUNT(R2:R32)</f>
        <v>30</v>
      </c>
      <c r="S38" s="21"/>
      <c r="T38" s="21"/>
      <c r="U38" s="21"/>
      <c r="V38" s="21"/>
      <c r="W38" s="21"/>
      <c r="X38" s="21">
        <f>COUNT(X2:X32)</f>
        <v>30</v>
      </c>
      <c r="Y38" s="21"/>
      <c r="Z38" s="21"/>
      <c r="AA38" s="21"/>
      <c r="AB38" s="21">
        <f>COUNT(AB2:AB32)</f>
        <v>30</v>
      </c>
      <c r="AC38" s="21"/>
      <c r="AD38" s="19"/>
    </row>
    <row r="39" spans="1:30" x14ac:dyDescent="0.35">
      <c r="A39" s="19" t="s">
        <v>4</v>
      </c>
      <c r="B39" s="20"/>
      <c r="C39" s="20"/>
      <c r="D39" s="20">
        <f>(D37/D38)*100</f>
        <v>26.155229593327451</v>
      </c>
      <c r="E39" s="20"/>
      <c r="F39" s="20"/>
      <c r="G39" s="20"/>
      <c r="H39" s="20">
        <f>(H37/H38)*100</f>
        <v>18.778349876235829</v>
      </c>
      <c r="I39" s="19"/>
      <c r="J39" s="19"/>
      <c r="K39" s="19"/>
      <c r="L39" s="20"/>
      <c r="M39" s="20"/>
      <c r="N39" s="20">
        <f>(N37/N38)*100</f>
        <v>9.4735919472048327</v>
      </c>
      <c r="O39" s="20"/>
      <c r="P39" s="20"/>
      <c r="Q39" s="20"/>
      <c r="R39" s="20">
        <f>(R37/R38)*100</f>
        <v>16.097556880837384</v>
      </c>
      <c r="S39" s="20"/>
      <c r="T39" s="20"/>
      <c r="U39" s="20"/>
      <c r="V39" s="20"/>
      <c r="W39" s="20"/>
      <c r="X39" s="20">
        <f>(X37/X38)*100</f>
        <v>27.631039409211422</v>
      </c>
      <c r="Y39" s="20"/>
      <c r="Z39" s="20"/>
      <c r="AA39" s="20"/>
      <c r="AB39" s="20">
        <f>(AB37/AB38)*100</f>
        <v>119.38749682877818</v>
      </c>
      <c r="AC39" s="20"/>
      <c r="AD39" s="1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CE211-4B93-4B3A-95D4-2B8F550B58A7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8" t="s">
        <v>0</v>
      </c>
      <c r="B1" s="11" t="s">
        <v>6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43922</v>
      </c>
      <c r="B3" s="5">
        <v>13.43</v>
      </c>
      <c r="C3" s="3"/>
      <c r="D3" s="5">
        <v>12.906700000000001</v>
      </c>
      <c r="E3" s="5">
        <f>(D3-B3)/B3</f>
        <v>-3.8965003723008117E-2</v>
      </c>
      <c r="F3" s="6">
        <f t="shared" ref="F3:F31" si="0">ABS((B3-D3)/B3)</f>
        <v>3.8965003723008117E-2</v>
      </c>
      <c r="G3" s="6"/>
      <c r="H3" s="5">
        <v>13.43</v>
      </c>
      <c r="I3" s="5">
        <f>(H3-B3)/B3</f>
        <v>0</v>
      </c>
      <c r="J3" s="6">
        <f>ABS((B3-H3)/B3)</f>
        <v>0</v>
      </c>
    </row>
    <row r="4" spans="1:10" x14ac:dyDescent="0.35">
      <c r="A4" s="4">
        <v>43923</v>
      </c>
      <c r="B4" s="5">
        <v>19.440000000000001</v>
      </c>
      <c r="C4" s="3"/>
      <c r="D4" s="5">
        <v>12.7119</v>
      </c>
      <c r="E4" s="5">
        <f t="shared" ref="E4:E31" si="1">(D4-B4)/B4</f>
        <v>-0.34609567901234572</v>
      </c>
      <c r="F4" s="6">
        <f t="shared" si="0"/>
        <v>0.34609567901234572</v>
      </c>
      <c r="G4" s="6"/>
      <c r="H4" s="5">
        <v>19.804702259999999</v>
      </c>
      <c r="I4" s="5">
        <f t="shared" ref="I4:I31" si="2">(H4-B4)/B4</f>
        <v>1.8760404320987543E-2</v>
      </c>
      <c r="J4" s="6">
        <f t="shared" ref="J4:J31" si="3">ABS((B4-H4)/B4)</f>
        <v>1.8760404320987543E-2</v>
      </c>
    </row>
    <row r="5" spans="1:10" x14ac:dyDescent="0.35">
      <c r="A5" s="4">
        <v>43924</v>
      </c>
      <c r="B5" s="5">
        <v>13.74</v>
      </c>
      <c r="C5" s="3"/>
      <c r="D5" s="5">
        <v>12.520099999999999</v>
      </c>
      <c r="E5" s="5">
        <f t="shared" si="1"/>
        <v>-8.8784570596797729E-2</v>
      </c>
      <c r="F5" s="6">
        <f t="shared" si="0"/>
        <v>8.8784570596797729E-2</v>
      </c>
      <c r="G5" s="6"/>
      <c r="H5" s="5">
        <v>17.268448859999999</v>
      </c>
      <c r="I5" s="5">
        <f t="shared" si="2"/>
        <v>0.25680122707423575</v>
      </c>
      <c r="J5" s="6">
        <f t="shared" si="3"/>
        <v>0.25680122707423575</v>
      </c>
    </row>
    <row r="6" spans="1:10" x14ac:dyDescent="0.35">
      <c r="A6" s="4">
        <v>43925</v>
      </c>
      <c r="B6" s="5">
        <v>15.86</v>
      </c>
      <c r="C6" s="3"/>
      <c r="D6" s="5">
        <v>12.331099999999999</v>
      </c>
      <c r="E6" s="5">
        <f t="shared" si="1"/>
        <v>-0.22250315258511982</v>
      </c>
      <c r="F6" s="6">
        <f t="shared" si="0"/>
        <v>0.22250315258511982</v>
      </c>
      <c r="G6" s="6"/>
      <c r="H6" s="5">
        <v>21.299155599999999</v>
      </c>
      <c r="I6" s="5">
        <f t="shared" si="2"/>
        <v>0.34294802017654474</v>
      </c>
      <c r="J6" s="6">
        <f t="shared" si="3"/>
        <v>0.34294802017654474</v>
      </c>
    </row>
    <row r="7" spans="1:10" x14ac:dyDescent="0.35">
      <c r="A7" s="4">
        <v>43926</v>
      </c>
      <c r="B7" s="5">
        <v>18.5</v>
      </c>
      <c r="C7" s="3"/>
      <c r="D7" s="5">
        <v>12.145</v>
      </c>
      <c r="E7" s="5">
        <f t="shared" si="1"/>
        <v>-0.34351351351351356</v>
      </c>
      <c r="F7" s="6">
        <f t="shared" si="0"/>
        <v>0.34351351351351356</v>
      </c>
      <c r="G7" s="6"/>
      <c r="H7" s="5">
        <v>16.358676679999999</v>
      </c>
      <c r="I7" s="5">
        <f t="shared" si="2"/>
        <v>-0.11574720648648656</v>
      </c>
      <c r="J7" s="6">
        <f t="shared" si="3"/>
        <v>0.11574720648648656</v>
      </c>
    </row>
    <row r="8" spans="1:10" x14ac:dyDescent="0.35">
      <c r="A8" s="4">
        <v>43927</v>
      </c>
      <c r="B8" s="5">
        <v>14.86</v>
      </c>
      <c r="C8" s="3"/>
      <c r="D8" s="5">
        <v>11.9617</v>
      </c>
      <c r="E8" s="5">
        <f t="shared" si="1"/>
        <v>-0.1950403768506056</v>
      </c>
      <c r="F8" s="6">
        <f t="shared" si="0"/>
        <v>0.1950403768506056</v>
      </c>
      <c r="G8" s="6"/>
      <c r="H8" s="5">
        <v>21.437729820000001</v>
      </c>
      <c r="I8" s="5">
        <f t="shared" si="2"/>
        <v>0.44264669044414551</v>
      </c>
      <c r="J8" s="6">
        <f t="shared" si="3"/>
        <v>0.44264669044414551</v>
      </c>
    </row>
    <row r="9" spans="1:10" x14ac:dyDescent="0.35">
      <c r="A9" s="4">
        <v>43928</v>
      </c>
      <c r="B9" s="5">
        <v>18.78</v>
      </c>
      <c r="C9" s="3"/>
      <c r="D9" s="5">
        <v>11.7811</v>
      </c>
      <c r="E9" s="5">
        <f t="shared" si="1"/>
        <v>-0.37267838125665603</v>
      </c>
      <c r="F9" s="6">
        <f t="shared" si="0"/>
        <v>0.37267838125665603</v>
      </c>
      <c r="G9" s="6"/>
      <c r="H9" s="5">
        <v>21.214929649999998</v>
      </c>
      <c r="I9" s="5">
        <f t="shared" si="2"/>
        <v>0.12965546592119259</v>
      </c>
      <c r="J9" s="6">
        <f t="shared" si="3"/>
        <v>0.12965546592119259</v>
      </c>
    </row>
    <row r="10" spans="1:10" x14ac:dyDescent="0.35">
      <c r="A10" s="4">
        <v>43929</v>
      </c>
      <c r="B10" s="5">
        <v>17.55</v>
      </c>
      <c r="C10" s="3"/>
      <c r="D10" s="5">
        <v>11.603300000000001</v>
      </c>
      <c r="E10" s="5">
        <f t="shared" si="1"/>
        <v>-0.33884330484330483</v>
      </c>
      <c r="F10" s="6">
        <f t="shared" si="0"/>
        <v>0.33884330484330483</v>
      </c>
      <c r="G10" s="6"/>
      <c r="H10" s="5">
        <v>24.436698839999998</v>
      </c>
      <c r="I10" s="5">
        <f t="shared" si="2"/>
        <v>0.39240449230769214</v>
      </c>
      <c r="J10" s="6">
        <f t="shared" si="3"/>
        <v>0.39240449230769214</v>
      </c>
    </row>
    <row r="11" spans="1:10" x14ac:dyDescent="0.35">
      <c r="A11" s="4">
        <v>43930</v>
      </c>
      <c r="B11" s="5">
        <v>23.7</v>
      </c>
      <c r="C11" s="3"/>
      <c r="D11" s="5">
        <v>11.4282</v>
      </c>
      <c r="E11" s="5">
        <f t="shared" si="1"/>
        <v>-0.5177974683544303</v>
      </c>
      <c r="F11" s="6">
        <f t="shared" si="0"/>
        <v>0.5177974683544303</v>
      </c>
      <c r="G11" s="6"/>
      <c r="H11" s="5">
        <v>18.908508399999999</v>
      </c>
      <c r="I11" s="5">
        <f t="shared" si="2"/>
        <v>-0.20217264135021099</v>
      </c>
      <c r="J11" s="6">
        <f t="shared" si="3"/>
        <v>0.20217264135021099</v>
      </c>
    </row>
    <row r="12" spans="1:10" x14ac:dyDescent="0.35">
      <c r="A12" s="4">
        <v>43931</v>
      </c>
      <c r="B12" s="5">
        <v>23.34</v>
      </c>
      <c r="C12" s="3"/>
      <c r="D12" s="5">
        <v>11.255699999999999</v>
      </c>
      <c r="E12" s="5">
        <f t="shared" si="1"/>
        <v>-0.51775064267352189</v>
      </c>
      <c r="F12" s="6">
        <f t="shared" si="0"/>
        <v>0.51775064267352189</v>
      </c>
      <c r="G12" s="6"/>
      <c r="H12" s="5">
        <v>32.760530160000002</v>
      </c>
      <c r="I12" s="5">
        <f t="shared" si="2"/>
        <v>0.40362168637532142</v>
      </c>
      <c r="J12" s="6">
        <f t="shared" si="3"/>
        <v>0.40362168637532142</v>
      </c>
    </row>
    <row r="13" spans="1:10" x14ac:dyDescent="0.35">
      <c r="A13" s="4">
        <v>43932</v>
      </c>
      <c r="B13" s="5">
        <v>23.37</v>
      </c>
      <c r="C13" s="3"/>
      <c r="D13" s="5">
        <v>11.085800000000001</v>
      </c>
      <c r="E13" s="5">
        <f t="shared" si="1"/>
        <v>-0.52563970902866919</v>
      </c>
      <c r="F13" s="6">
        <f t="shared" si="0"/>
        <v>0.52563970902866919</v>
      </c>
      <c r="G13" s="6"/>
      <c r="H13" s="5">
        <v>20.494710820000002</v>
      </c>
      <c r="I13" s="5">
        <f t="shared" si="2"/>
        <v>-0.12303334103551558</v>
      </c>
      <c r="J13" s="6">
        <f t="shared" si="3"/>
        <v>0.12303334103551558</v>
      </c>
    </row>
    <row r="14" spans="1:10" x14ac:dyDescent="0.35">
      <c r="A14" s="4">
        <v>43933</v>
      </c>
      <c r="B14" s="5">
        <v>21.83</v>
      </c>
      <c r="C14" s="3"/>
      <c r="D14" s="5">
        <v>10.9185</v>
      </c>
      <c r="E14" s="5">
        <f t="shared" si="1"/>
        <v>-0.49983967017865322</v>
      </c>
      <c r="F14" s="6">
        <f t="shared" si="0"/>
        <v>0.49983967017865322</v>
      </c>
      <c r="G14" s="6"/>
      <c r="H14" s="5">
        <v>18.629443160000001</v>
      </c>
      <c r="I14" s="5">
        <f t="shared" si="2"/>
        <v>-0.14661277324782399</v>
      </c>
      <c r="J14" s="6">
        <f t="shared" si="3"/>
        <v>0.14661277324782399</v>
      </c>
    </row>
    <row r="15" spans="1:10" x14ac:dyDescent="0.35">
      <c r="A15" s="4">
        <v>43934</v>
      </c>
      <c r="B15" s="5">
        <v>21.35</v>
      </c>
      <c r="C15" s="3"/>
      <c r="D15" s="5">
        <v>10.7537</v>
      </c>
      <c r="E15" s="5">
        <f t="shared" si="1"/>
        <v>-0.49631381733021079</v>
      </c>
      <c r="F15" s="6">
        <f t="shared" si="0"/>
        <v>0.49631381733021079</v>
      </c>
      <c r="G15" s="6"/>
      <c r="H15" s="5">
        <v>19.212482269999999</v>
      </c>
      <c r="I15" s="5">
        <f t="shared" si="2"/>
        <v>-0.10011792646370035</v>
      </c>
      <c r="J15" s="6">
        <f t="shared" si="3"/>
        <v>0.10011792646370035</v>
      </c>
    </row>
    <row r="16" spans="1:10" x14ac:dyDescent="0.35">
      <c r="A16" s="4">
        <v>43935</v>
      </c>
      <c r="B16" s="5">
        <v>23.63</v>
      </c>
      <c r="C16" s="3"/>
      <c r="D16" s="5">
        <v>10.5914</v>
      </c>
      <c r="E16" s="5">
        <f t="shared" si="1"/>
        <v>-0.55178163351671605</v>
      </c>
      <c r="F16" s="6">
        <f t="shared" si="0"/>
        <v>0.55178163351671605</v>
      </c>
      <c r="G16" s="6"/>
      <c r="H16" s="5">
        <v>34.275250200000002</v>
      </c>
      <c r="I16" s="5">
        <f t="shared" si="2"/>
        <v>0.45049725772323335</v>
      </c>
      <c r="J16" s="6">
        <f t="shared" si="3"/>
        <v>0.45049725772323335</v>
      </c>
    </row>
    <row r="17" spans="1:10" x14ac:dyDescent="0.35">
      <c r="A17" s="4">
        <v>43936</v>
      </c>
      <c r="B17" s="5">
        <v>23.91</v>
      </c>
      <c r="C17" s="3"/>
      <c r="D17" s="5">
        <v>10.4315</v>
      </c>
      <c r="E17" s="5">
        <f t="shared" si="1"/>
        <v>-0.56371810957758262</v>
      </c>
      <c r="F17" s="6">
        <f t="shared" si="0"/>
        <v>0.56371810957758262</v>
      </c>
      <c r="G17" s="6"/>
      <c r="H17" s="5">
        <v>34.869657099999998</v>
      </c>
      <c r="I17" s="5">
        <f t="shared" si="2"/>
        <v>0.45837127143454609</v>
      </c>
      <c r="J17" s="6">
        <f t="shared" si="3"/>
        <v>0.45837127143454609</v>
      </c>
    </row>
    <row r="18" spans="1:10" x14ac:dyDescent="0.35">
      <c r="A18" s="4">
        <v>43937</v>
      </c>
      <c r="B18" s="5">
        <v>17.12</v>
      </c>
      <c r="C18" s="3"/>
      <c r="D18" s="5">
        <v>10.273999999999999</v>
      </c>
      <c r="E18" s="5">
        <f t="shared" si="1"/>
        <v>-0.39988317757009356</v>
      </c>
      <c r="F18" s="6">
        <f t="shared" si="0"/>
        <v>0.39988317757009356</v>
      </c>
      <c r="G18" s="6"/>
      <c r="H18" s="5">
        <v>40.544481359999999</v>
      </c>
      <c r="I18" s="5">
        <f t="shared" si="2"/>
        <v>1.3682524158878502</v>
      </c>
      <c r="J18" s="6">
        <f t="shared" si="3"/>
        <v>1.3682524158878502</v>
      </c>
    </row>
    <row r="19" spans="1:10" x14ac:dyDescent="0.35">
      <c r="A19" s="4">
        <v>43938</v>
      </c>
      <c r="B19" s="5">
        <v>19.86</v>
      </c>
      <c r="C19" s="3"/>
      <c r="D19" s="5">
        <v>10.119</v>
      </c>
      <c r="E19" s="5">
        <f t="shared" si="1"/>
        <v>-0.49048338368580058</v>
      </c>
      <c r="F19" s="6">
        <f t="shared" si="0"/>
        <v>0.49048338368580058</v>
      </c>
      <c r="G19" s="6"/>
      <c r="H19" s="5">
        <v>40.870468770000002</v>
      </c>
      <c r="I19" s="5">
        <f t="shared" si="2"/>
        <v>1.0579289410876134</v>
      </c>
      <c r="J19" s="6">
        <f t="shared" si="3"/>
        <v>1.0579289410876134</v>
      </c>
    </row>
    <row r="20" spans="1:10" x14ac:dyDescent="0.35">
      <c r="A20" s="4">
        <v>43939</v>
      </c>
      <c r="B20" s="5">
        <v>20.09</v>
      </c>
      <c r="C20" s="3"/>
      <c r="D20" s="5">
        <v>9.9662000000000006</v>
      </c>
      <c r="E20" s="5">
        <f t="shared" si="1"/>
        <v>-0.50392234942757586</v>
      </c>
      <c r="F20" s="6">
        <f t="shared" si="0"/>
        <v>0.50392234942757586</v>
      </c>
      <c r="G20" s="6"/>
      <c r="H20" s="5">
        <v>35.819459809999998</v>
      </c>
      <c r="I20" s="5">
        <f t="shared" si="2"/>
        <v>0.78294971677451464</v>
      </c>
      <c r="J20" s="6">
        <f t="shared" si="3"/>
        <v>0.78294971677451464</v>
      </c>
    </row>
    <row r="21" spans="1:10" x14ac:dyDescent="0.35">
      <c r="A21" s="4">
        <v>43940</v>
      </c>
      <c r="B21" s="5">
        <v>11.5</v>
      </c>
      <c r="C21" s="3"/>
      <c r="D21" s="5">
        <v>9.8157999999999994</v>
      </c>
      <c r="E21" s="5">
        <f t="shared" si="1"/>
        <v>-0.14645217391304352</v>
      </c>
      <c r="F21" s="6">
        <f t="shared" si="0"/>
        <v>0.14645217391304352</v>
      </c>
      <c r="G21" s="6"/>
      <c r="H21" s="5">
        <v>39.743208600000003</v>
      </c>
      <c r="I21" s="5">
        <f t="shared" si="2"/>
        <v>2.4559311826086958</v>
      </c>
      <c r="J21" s="6">
        <f t="shared" si="3"/>
        <v>2.4559311826086958</v>
      </c>
    </row>
    <row r="22" spans="1:10" x14ac:dyDescent="0.35">
      <c r="A22" s="4">
        <v>43941</v>
      </c>
      <c r="B22" s="5">
        <v>22.95</v>
      </c>
      <c r="C22" s="3"/>
      <c r="D22" s="5">
        <v>9.6677</v>
      </c>
      <c r="E22" s="5">
        <f t="shared" si="1"/>
        <v>-0.57874945533769062</v>
      </c>
      <c r="F22" s="6">
        <f t="shared" si="0"/>
        <v>0.57874945533769062</v>
      </c>
      <c r="G22" s="6"/>
      <c r="H22" s="5">
        <v>34.066052429999999</v>
      </c>
      <c r="I22" s="5">
        <f t="shared" si="2"/>
        <v>0.48435958300653598</v>
      </c>
      <c r="J22" s="6">
        <f t="shared" si="3"/>
        <v>0.48435958300653598</v>
      </c>
    </row>
    <row r="23" spans="1:10" x14ac:dyDescent="0.35">
      <c r="A23" s="4">
        <v>43942</v>
      </c>
      <c r="B23" s="5">
        <v>25.52</v>
      </c>
      <c r="C23" s="3"/>
      <c r="D23" s="5">
        <v>9.5218000000000007</v>
      </c>
      <c r="E23" s="5">
        <f t="shared" si="1"/>
        <v>-0.62688871473354224</v>
      </c>
      <c r="F23" s="6">
        <f t="shared" si="0"/>
        <v>0.62688871473354224</v>
      </c>
      <c r="G23" s="6"/>
      <c r="H23" s="5">
        <v>29.984015410000001</v>
      </c>
      <c r="I23" s="5">
        <f t="shared" si="2"/>
        <v>0.17492223393416936</v>
      </c>
      <c r="J23" s="6">
        <f t="shared" si="3"/>
        <v>0.17492223393416936</v>
      </c>
    </row>
    <row r="24" spans="1:10" x14ac:dyDescent="0.35">
      <c r="A24" s="4">
        <v>43943</v>
      </c>
      <c r="B24" s="5">
        <v>20.18</v>
      </c>
      <c r="C24" s="3"/>
      <c r="D24" s="5">
        <v>9.3780000000000001</v>
      </c>
      <c r="E24" s="5">
        <f t="shared" si="1"/>
        <v>-0.53528245787908824</v>
      </c>
      <c r="F24" s="6">
        <f t="shared" si="0"/>
        <v>0.53528245787908824</v>
      </c>
      <c r="G24" s="6"/>
      <c r="H24" s="5">
        <v>21.257555279999998</v>
      </c>
      <c r="I24" s="5">
        <f t="shared" si="2"/>
        <v>5.3397189296332935E-2</v>
      </c>
      <c r="J24" s="6">
        <f t="shared" si="3"/>
        <v>5.3397189296332935E-2</v>
      </c>
    </row>
    <row r="25" spans="1:10" x14ac:dyDescent="0.35">
      <c r="A25" s="4">
        <v>43944</v>
      </c>
      <c r="B25" s="5">
        <v>20.07</v>
      </c>
      <c r="C25" s="3"/>
      <c r="D25" s="5">
        <v>9.2364999999999995</v>
      </c>
      <c r="E25" s="5">
        <f t="shared" si="1"/>
        <v>-0.53978574987543604</v>
      </c>
      <c r="F25" s="6">
        <f t="shared" si="0"/>
        <v>0.53978574987543604</v>
      </c>
      <c r="G25" s="6"/>
      <c r="H25" s="5">
        <v>24.02833978</v>
      </c>
      <c r="I25" s="5">
        <f t="shared" si="2"/>
        <v>0.19722669556552064</v>
      </c>
      <c r="J25" s="6">
        <f t="shared" si="3"/>
        <v>0.19722669556552064</v>
      </c>
    </row>
    <row r="26" spans="1:10" x14ac:dyDescent="0.35">
      <c r="A26" s="4">
        <v>43945</v>
      </c>
      <c r="B26" s="5">
        <v>21.74</v>
      </c>
      <c r="C26" s="3"/>
      <c r="D26" s="5">
        <v>9.0970999999999993</v>
      </c>
      <c r="E26" s="5">
        <f t="shared" si="1"/>
        <v>-0.58155013799448019</v>
      </c>
      <c r="F26" s="6">
        <f t="shared" si="0"/>
        <v>0.58155013799448019</v>
      </c>
      <c r="G26" s="6"/>
      <c r="H26" s="5">
        <v>17.635636689999998</v>
      </c>
      <c r="I26" s="5">
        <f t="shared" si="2"/>
        <v>-0.18879316053357867</v>
      </c>
      <c r="J26" s="6">
        <f t="shared" si="3"/>
        <v>0.18879316053357867</v>
      </c>
    </row>
    <row r="27" spans="1:10" x14ac:dyDescent="0.35">
      <c r="A27" s="4">
        <v>43946</v>
      </c>
      <c r="B27" s="5">
        <v>19.149999999999999</v>
      </c>
      <c r="C27" s="3"/>
      <c r="D27" s="5">
        <v>8.9597999999999995</v>
      </c>
      <c r="E27" s="5">
        <f t="shared" si="1"/>
        <v>-0.53212532637075716</v>
      </c>
      <c r="F27" s="6">
        <f t="shared" si="0"/>
        <v>0.53212532637075716</v>
      </c>
      <c r="G27" s="6"/>
      <c r="H27" s="5">
        <v>26.863254699999999</v>
      </c>
      <c r="I27" s="5">
        <f t="shared" si="2"/>
        <v>0.40278092428198436</v>
      </c>
      <c r="J27" s="6">
        <f t="shared" si="3"/>
        <v>0.40278092428198436</v>
      </c>
    </row>
    <row r="28" spans="1:10" x14ac:dyDescent="0.35">
      <c r="A28" s="4">
        <v>43947</v>
      </c>
      <c r="B28" s="5">
        <v>15.47</v>
      </c>
      <c r="C28" s="3"/>
      <c r="D28" s="5">
        <v>8.8245000000000005</v>
      </c>
      <c r="E28" s="5">
        <f t="shared" si="1"/>
        <v>-0.4295733678086619</v>
      </c>
      <c r="F28" s="6">
        <f t="shared" si="0"/>
        <v>0.4295733678086619</v>
      </c>
      <c r="G28" s="6"/>
      <c r="H28" s="5">
        <v>23.712481220000001</v>
      </c>
      <c r="I28" s="5">
        <f t="shared" si="2"/>
        <v>0.53280421590174531</v>
      </c>
      <c r="J28" s="6">
        <f t="shared" si="3"/>
        <v>0.53280421590174531</v>
      </c>
    </row>
    <row r="29" spans="1:10" x14ac:dyDescent="0.35">
      <c r="A29" s="4">
        <v>43948</v>
      </c>
      <c r="B29" s="5">
        <v>23.24</v>
      </c>
      <c r="C29" s="3"/>
      <c r="D29" s="5">
        <v>8.6913</v>
      </c>
      <c r="E29" s="5">
        <f t="shared" si="1"/>
        <v>-0.6260197934595525</v>
      </c>
      <c r="F29" s="6">
        <f t="shared" si="0"/>
        <v>0.6260197934595525</v>
      </c>
      <c r="G29" s="6"/>
      <c r="H29" s="5">
        <v>21.16597002</v>
      </c>
      <c r="I29" s="5">
        <f t="shared" si="2"/>
        <v>-8.9243975043029222E-2</v>
      </c>
      <c r="J29" s="6">
        <f>ABS((B29-H29)/B29)</f>
        <v>8.9243975043029222E-2</v>
      </c>
    </row>
    <row r="30" spans="1:10" x14ac:dyDescent="0.35">
      <c r="A30" s="4">
        <v>43949</v>
      </c>
      <c r="B30" s="5">
        <v>19.52</v>
      </c>
      <c r="C30" s="3"/>
      <c r="D30" s="5">
        <v>8.5602</v>
      </c>
      <c r="E30" s="5">
        <f t="shared" si="1"/>
        <v>-0.56146516393442625</v>
      </c>
      <c r="F30" s="6">
        <f t="shared" si="0"/>
        <v>0.56146516393442625</v>
      </c>
      <c r="G30" s="6"/>
      <c r="H30" s="5">
        <v>21.84864116</v>
      </c>
      <c r="I30" s="5">
        <f t="shared" si="2"/>
        <v>0.11929514139344263</v>
      </c>
      <c r="J30" s="6">
        <f t="shared" si="3"/>
        <v>0.11929514139344263</v>
      </c>
    </row>
    <row r="31" spans="1:10" x14ac:dyDescent="0.35">
      <c r="A31" s="4">
        <v>43950</v>
      </c>
      <c r="B31" s="5">
        <v>23.59</v>
      </c>
      <c r="C31" s="3"/>
      <c r="D31" s="5">
        <v>8.4309999999999992</v>
      </c>
      <c r="E31" s="5">
        <f t="shared" si="1"/>
        <v>-0.64260279779567619</v>
      </c>
      <c r="F31" s="6">
        <f t="shared" si="0"/>
        <v>0.64260279779567619</v>
      </c>
      <c r="G31" s="6"/>
      <c r="H31" s="5">
        <v>24.26521515</v>
      </c>
      <c r="I31" s="5">
        <f t="shared" si="2"/>
        <v>2.8622939805002107E-2</v>
      </c>
      <c r="J31" s="6">
        <f t="shared" si="3"/>
        <v>2.8622939805002107E-2</v>
      </c>
    </row>
    <row r="32" spans="1:10" x14ac:dyDescent="0.35">
      <c r="A32" s="4">
        <v>43951</v>
      </c>
      <c r="B32" s="3">
        <v>17.13</v>
      </c>
      <c r="C32" s="3"/>
      <c r="D32" s="5">
        <v>8.3036999999999992</v>
      </c>
      <c r="E32" s="5">
        <f t="shared" ref="E32" si="4">(D32-B32)/B32</f>
        <v>-0.51525394045534156</v>
      </c>
      <c r="F32" s="6">
        <f t="shared" ref="F32" si="5">ABS((B32-D32)/B32)</f>
        <v>0.51525394045534156</v>
      </c>
      <c r="G32" s="6"/>
      <c r="H32" s="5">
        <v>11.24309015</v>
      </c>
      <c r="I32" s="5">
        <f t="shared" ref="I32" si="6">(H32-B32)/B32</f>
        <v>-0.34366082019848215</v>
      </c>
      <c r="J32" s="6">
        <f t="shared" ref="J32" si="7">ABS((B32-H32)/B32)</f>
        <v>0.34366082019848215</v>
      </c>
    </row>
    <row r="33" spans="1:10" x14ac:dyDescent="0.35">
      <c r="A33" s="4"/>
      <c r="B33" s="3"/>
      <c r="C33" s="3"/>
      <c r="D33" s="5"/>
      <c r="E33" s="5"/>
      <c r="F33" s="6"/>
      <c r="G33" s="6"/>
      <c r="H33" s="5"/>
      <c r="I33" s="5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13.3293030232823</v>
      </c>
      <c r="G34" s="5"/>
      <c r="H34" s="3"/>
      <c r="I34" s="3"/>
      <c r="J34" s="5">
        <f>SUM(J3:J33)</f>
        <v>11.863559539680132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30</v>
      </c>
      <c r="G35" s="7"/>
      <c r="H35" s="3"/>
      <c r="I35" s="3" t="s">
        <v>1</v>
      </c>
      <c r="J35" s="7">
        <f>COUNT(H3:H33)</f>
        <v>30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44.431010077607667</v>
      </c>
      <c r="G36" s="5"/>
      <c r="H36" s="3"/>
      <c r="I36" s="3" t="s">
        <v>4</v>
      </c>
      <c r="J36" s="5">
        <f>(J34/J35)*100</f>
        <v>39.545198465600443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797E-804E-4227-8A24-BC2DAE1C2487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8" t="s">
        <v>0</v>
      </c>
      <c r="B1" s="11" t="s">
        <v>7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43922</v>
      </c>
      <c r="B3" s="5">
        <v>0.18</v>
      </c>
      <c r="C3" s="3"/>
      <c r="D3" s="5">
        <v>0.1769</v>
      </c>
      <c r="E3" s="5">
        <f>(D3-B3)/B3</f>
        <v>-1.7222222222222177E-2</v>
      </c>
      <c r="F3" s="6">
        <f t="shared" ref="F3:F31" si="0">ABS((B3-D3)/B3)</f>
        <v>1.7222222222222177E-2</v>
      </c>
      <c r="G3" s="6"/>
      <c r="H3" s="5">
        <v>0.18</v>
      </c>
      <c r="I3" s="5">
        <f>(H3-B3)/B3</f>
        <v>0</v>
      </c>
      <c r="J3" s="6">
        <f>ABS((B3-H3)/B3)</f>
        <v>0</v>
      </c>
    </row>
    <row r="4" spans="1:10" x14ac:dyDescent="0.35">
      <c r="A4" s="4">
        <v>43923</v>
      </c>
      <c r="B4" s="5">
        <v>0.17</v>
      </c>
      <c r="C4" s="3"/>
      <c r="D4" s="5">
        <v>0.1769</v>
      </c>
      <c r="E4" s="5">
        <f t="shared" ref="E4:E31" si="1">(D4-B4)/B4</f>
        <v>4.0588235294117585E-2</v>
      </c>
      <c r="F4" s="6">
        <f t="shared" si="0"/>
        <v>4.0588235294117585E-2</v>
      </c>
      <c r="G4" s="6"/>
      <c r="H4" s="5">
        <v>0.18514156700000001</v>
      </c>
      <c r="I4" s="5">
        <f t="shared" ref="I4:I31" si="2">(H4-B4)/B4</f>
        <v>8.9068041176470547E-2</v>
      </c>
      <c r="J4" s="6">
        <f t="shared" ref="J4:J31" si="3">ABS((B4-H4)/B4)</f>
        <v>8.9068041176470547E-2</v>
      </c>
    </row>
    <row r="5" spans="1:10" x14ac:dyDescent="0.35">
      <c r="A5" s="4">
        <v>43924</v>
      </c>
      <c r="B5" s="5">
        <v>0.18</v>
      </c>
      <c r="C5" s="3"/>
      <c r="D5" s="5">
        <v>0.17680000000000001</v>
      </c>
      <c r="E5" s="5">
        <f t="shared" si="1"/>
        <v>-1.777777777777767E-2</v>
      </c>
      <c r="F5" s="6">
        <f t="shared" si="0"/>
        <v>1.777777777777767E-2</v>
      </c>
      <c r="G5" s="6"/>
      <c r="H5" s="5">
        <v>0.18459160999999999</v>
      </c>
      <c r="I5" s="5">
        <f t="shared" si="2"/>
        <v>2.5508944444444424E-2</v>
      </c>
      <c r="J5" s="6">
        <f t="shared" si="3"/>
        <v>2.5508944444444424E-2</v>
      </c>
    </row>
    <row r="6" spans="1:10" x14ac:dyDescent="0.35">
      <c r="A6" s="4">
        <v>43925</v>
      </c>
      <c r="B6" s="5">
        <v>0.17</v>
      </c>
      <c r="C6" s="3"/>
      <c r="D6" s="5">
        <v>0.17680000000000001</v>
      </c>
      <c r="E6" s="5">
        <f t="shared" si="1"/>
        <v>0.04</v>
      </c>
      <c r="F6" s="6">
        <f t="shared" si="0"/>
        <v>0.04</v>
      </c>
      <c r="G6" s="6"/>
      <c r="H6" s="5">
        <v>0.18413991399999999</v>
      </c>
      <c r="I6" s="5">
        <f t="shared" si="2"/>
        <v>8.3175964705882205E-2</v>
      </c>
      <c r="J6" s="6">
        <f t="shared" si="3"/>
        <v>8.3175964705882205E-2</v>
      </c>
    </row>
    <row r="7" spans="1:10" x14ac:dyDescent="0.35">
      <c r="A7" s="4">
        <v>43926</v>
      </c>
      <c r="B7" s="5">
        <v>0.18</v>
      </c>
      <c r="C7" s="3"/>
      <c r="D7" s="5">
        <v>0.17680000000000001</v>
      </c>
      <c r="E7" s="5">
        <f t="shared" si="1"/>
        <v>-1.777777777777767E-2</v>
      </c>
      <c r="F7" s="6">
        <f t="shared" si="0"/>
        <v>1.777777777777767E-2</v>
      </c>
      <c r="G7" s="6"/>
      <c r="H7" s="5">
        <v>0.18532326700000001</v>
      </c>
      <c r="I7" s="5">
        <f t="shared" si="2"/>
        <v>2.957370555555567E-2</v>
      </c>
      <c r="J7" s="6">
        <f t="shared" si="3"/>
        <v>2.957370555555567E-2</v>
      </c>
    </row>
    <row r="8" spans="1:10" x14ac:dyDescent="0.35">
      <c r="A8" s="4">
        <v>43927</v>
      </c>
      <c r="B8" s="5">
        <v>0.18</v>
      </c>
      <c r="C8" s="3"/>
      <c r="D8" s="5">
        <v>0.17680000000000001</v>
      </c>
      <c r="E8" s="5">
        <f t="shared" si="1"/>
        <v>-1.777777777777767E-2</v>
      </c>
      <c r="F8" s="6">
        <f t="shared" si="0"/>
        <v>1.777777777777767E-2</v>
      </c>
      <c r="G8" s="6"/>
      <c r="H8" s="5">
        <v>0.186091328</v>
      </c>
      <c r="I8" s="5">
        <f t="shared" si="2"/>
        <v>3.3840711111111151E-2</v>
      </c>
      <c r="J8" s="6">
        <f t="shared" si="3"/>
        <v>3.3840711111111151E-2</v>
      </c>
    </row>
    <row r="9" spans="1:10" x14ac:dyDescent="0.35">
      <c r="A9" s="4">
        <v>43928</v>
      </c>
      <c r="B9" s="5">
        <v>0.19</v>
      </c>
      <c r="C9" s="3"/>
      <c r="D9" s="5">
        <v>0.17680000000000001</v>
      </c>
      <c r="E9" s="5">
        <f t="shared" si="1"/>
        <v>-6.9473684210526257E-2</v>
      </c>
      <c r="F9" s="6">
        <f t="shared" si="0"/>
        <v>6.9473684210526257E-2</v>
      </c>
      <c r="G9" s="6"/>
      <c r="H9" s="5">
        <v>0.17844091400000001</v>
      </c>
      <c r="I9" s="5">
        <f t="shared" si="2"/>
        <v>-6.0837294736842087E-2</v>
      </c>
      <c r="J9" s="6">
        <f t="shared" si="3"/>
        <v>6.0837294736842087E-2</v>
      </c>
    </row>
    <row r="10" spans="1:10" x14ac:dyDescent="0.35">
      <c r="A10" s="4">
        <v>43929</v>
      </c>
      <c r="B10" s="5">
        <v>0.18</v>
      </c>
      <c r="C10" s="3"/>
      <c r="D10" s="5">
        <v>0.1767</v>
      </c>
      <c r="E10" s="5">
        <f t="shared" si="1"/>
        <v>-1.833333333333332E-2</v>
      </c>
      <c r="F10" s="6">
        <f t="shared" si="0"/>
        <v>1.833333333333332E-2</v>
      </c>
      <c r="G10" s="6"/>
      <c r="H10" s="5">
        <v>0.17559897299999999</v>
      </c>
      <c r="I10" s="5">
        <f t="shared" si="2"/>
        <v>-2.4450150000000011E-2</v>
      </c>
      <c r="J10" s="6">
        <f t="shared" si="3"/>
        <v>2.4450150000000011E-2</v>
      </c>
    </row>
    <row r="11" spans="1:10" x14ac:dyDescent="0.35">
      <c r="A11" s="4">
        <v>43930</v>
      </c>
      <c r="B11" s="5">
        <v>0.18</v>
      </c>
      <c r="C11" s="3"/>
      <c r="D11" s="5">
        <v>0.1767</v>
      </c>
      <c r="E11" s="5">
        <f t="shared" si="1"/>
        <v>-1.833333333333332E-2</v>
      </c>
      <c r="F11" s="6">
        <f t="shared" si="0"/>
        <v>1.833333333333332E-2</v>
      </c>
      <c r="G11" s="6"/>
      <c r="H11" s="5">
        <v>0.17442125999999999</v>
      </c>
      <c r="I11" s="5">
        <f t="shared" si="2"/>
        <v>-3.0992999999999993E-2</v>
      </c>
      <c r="J11" s="6">
        <f t="shared" si="3"/>
        <v>3.0992999999999993E-2</v>
      </c>
    </row>
    <row r="12" spans="1:10" x14ac:dyDescent="0.35">
      <c r="A12" s="4">
        <v>43931</v>
      </c>
      <c r="B12" s="5">
        <v>0.18</v>
      </c>
      <c r="C12" s="3"/>
      <c r="D12" s="5">
        <v>0.1767</v>
      </c>
      <c r="E12" s="5">
        <f t="shared" si="1"/>
        <v>-1.833333333333332E-2</v>
      </c>
      <c r="F12" s="6">
        <f t="shared" si="0"/>
        <v>1.833333333333332E-2</v>
      </c>
      <c r="G12" s="6"/>
      <c r="H12" s="5">
        <v>0.180617682</v>
      </c>
      <c r="I12" s="5">
        <f t="shared" si="2"/>
        <v>3.4315666666667128E-3</v>
      </c>
      <c r="J12" s="6">
        <f t="shared" si="3"/>
        <v>3.4315666666667128E-3</v>
      </c>
    </row>
    <row r="13" spans="1:10" x14ac:dyDescent="0.35">
      <c r="A13" s="4">
        <v>43932</v>
      </c>
      <c r="B13" s="5">
        <v>0.18</v>
      </c>
      <c r="C13" s="3"/>
      <c r="D13" s="5">
        <v>0.1767</v>
      </c>
      <c r="E13" s="5">
        <f t="shared" si="1"/>
        <v>-1.833333333333332E-2</v>
      </c>
      <c r="F13" s="6">
        <f t="shared" si="0"/>
        <v>1.833333333333332E-2</v>
      </c>
      <c r="G13" s="6"/>
      <c r="H13" s="5">
        <v>0.188871449</v>
      </c>
      <c r="I13" s="5">
        <f t="shared" si="2"/>
        <v>4.9285827777777798E-2</v>
      </c>
      <c r="J13" s="6">
        <f t="shared" si="3"/>
        <v>4.9285827777777798E-2</v>
      </c>
    </row>
    <row r="14" spans="1:10" x14ac:dyDescent="0.35">
      <c r="A14" s="4">
        <v>43933</v>
      </c>
      <c r="B14" s="5">
        <v>0.18</v>
      </c>
      <c r="C14" s="3"/>
      <c r="D14" s="5">
        <v>0.1767</v>
      </c>
      <c r="E14" s="5">
        <f t="shared" si="1"/>
        <v>-1.833333333333332E-2</v>
      </c>
      <c r="F14" s="6">
        <f t="shared" si="0"/>
        <v>1.833333333333332E-2</v>
      </c>
      <c r="G14" s="6"/>
      <c r="H14" s="5">
        <v>0.17152514899999999</v>
      </c>
      <c r="I14" s="5">
        <f t="shared" si="2"/>
        <v>-4.7082505555555584E-2</v>
      </c>
      <c r="J14" s="6">
        <f t="shared" si="3"/>
        <v>4.7082505555555584E-2</v>
      </c>
    </row>
    <row r="15" spans="1:10" x14ac:dyDescent="0.35">
      <c r="A15" s="4">
        <v>43934</v>
      </c>
      <c r="B15" s="5">
        <v>0.18</v>
      </c>
      <c r="C15" s="3"/>
      <c r="D15" s="5">
        <v>0.1767</v>
      </c>
      <c r="E15" s="5">
        <f t="shared" si="1"/>
        <v>-1.833333333333332E-2</v>
      </c>
      <c r="F15" s="6">
        <f t="shared" si="0"/>
        <v>1.833333333333332E-2</v>
      </c>
      <c r="G15" s="6"/>
      <c r="H15" s="5">
        <v>0.17877347699999999</v>
      </c>
      <c r="I15" s="5">
        <f t="shared" si="2"/>
        <v>-6.8140166666667062E-3</v>
      </c>
      <c r="J15" s="6">
        <f t="shared" si="3"/>
        <v>6.8140166666667062E-3</v>
      </c>
    </row>
    <row r="16" spans="1:10" x14ac:dyDescent="0.35">
      <c r="A16" s="4">
        <v>43935</v>
      </c>
      <c r="B16" s="5">
        <v>0.18</v>
      </c>
      <c r="C16" s="3"/>
      <c r="D16" s="5">
        <v>0.17660000000000001</v>
      </c>
      <c r="E16" s="5">
        <f t="shared" si="1"/>
        <v>-1.8888888888888813E-2</v>
      </c>
      <c r="F16" s="6">
        <f t="shared" si="0"/>
        <v>1.8888888888888813E-2</v>
      </c>
      <c r="G16" s="6"/>
      <c r="H16" s="5">
        <v>0.17806222799999999</v>
      </c>
      <c r="I16" s="5">
        <f t="shared" si="2"/>
        <v>-1.0765400000000024E-2</v>
      </c>
      <c r="J16" s="6">
        <f t="shared" si="3"/>
        <v>1.0765400000000024E-2</v>
      </c>
    </row>
    <row r="17" spans="1:10" x14ac:dyDescent="0.35">
      <c r="A17" s="4">
        <v>43936</v>
      </c>
      <c r="B17" s="5">
        <v>0.17</v>
      </c>
      <c r="C17" s="3"/>
      <c r="D17" s="5">
        <v>0.17660000000000001</v>
      </c>
      <c r="E17" s="5">
        <f t="shared" si="1"/>
        <v>3.8823529411764673E-2</v>
      </c>
      <c r="F17" s="6">
        <f t="shared" si="0"/>
        <v>3.8823529411764673E-2</v>
      </c>
      <c r="G17" s="6"/>
      <c r="H17" s="5">
        <v>0.17021609800000001</v>
      </c>
      <c r="I17" s="5">
        <f t="shared" si="2"/>
        <v>1.2711647058823406E-3</v>
      </c>
      <c r="J17" s="6">
        <f t="shared" si="3"/>
        <v>1.2711647058823406E-3</v>
      </c>
    </row>
    <row r="18" spans="1:10" x14ac:dyDescent="0.35">
      <c r="A18" s="4">
        <v>43937</v>
      </c>
      <c r="B18" s="5">
        <v>0.18</v>
      </c>
      <c r="C18" s="3"/>
      <c r="D18" s="5">
        <v>0.17660000000000001</v>
      </c>
      <c r="E18" s="5">
        <f t="shared" si="1"/>
        <v>-1.8888888888888813E-2</v>
      </c>
      <c r="F18" s="6">
        <f t="shared" si="0"/>
        <v>1.8888888888888813E-2</v>
      </c>
      <c r="G18" s="6"/>
      <c r="H18" s="5">
        <v>0.17733617700000001</v>
      </c>
      <c r="I18" s="5">
        <f t="shared" si="2"/>
        <v>-1.4799016666666566E-2</v>
      </c>
      <c r="J18" s="6">
        <f t="shared" si="3"/>
        <v>1.4799016666666566E-2</v>
      </c>
    </row>
    <row r="19" spans="1:10" x14ac:dyDescent="0.35">
      <c r="A19" s="4">
        <v>43938</v>
      </c>
      <c r="B19" s="5">
        <v>0.18</v>
      </c>
      <c r="C19" s="3"/>
      <c r="D19" s="5">
        <v>0.17660000000000001</v>
      </c>
      <c r="E19" s="5">
        <f t="shared" si="1"/>
        <v>-1.8888888888888813E-2</v>
      </c>
      <c r="F19" s="6">
        <f t="shared" si="0"/>
        <v>1.8888888888888813E-2</v>
      </c>
      <c r="G19" s="6"/>
      <c r="H19" s="5">
        <v>0.18165632200000001</v>
      </c>
      <c r="I19" s="5">
        <f t="shared" si="2"/>
        <v>9.2017888888889753E-3</v>
      </c>
      <c r="J19" s="6">
        <f t="shared" si="3"/>
        <v>9.2017888888889753E-3</v>
      </c>
    </row>
    <row r="20" spans="1:10" x14ac:dyDescent="0.35">
      <c r="A20" s="4">
        <v>43939</v>
      </c>
      <c r="B20" s="5">
        <v>0.18</v>
      </c>
      <c r="C20" s="3"/>
      <c r="D20" s="5">
        <v>0.17660000000000001</v>
      </c>
      <c r="E20" s="5">
        <f t="shared" si="1"/>
        <v>-1.8888888888888813E-2</v>
      </c>
      <c r="F20" s="6">
        <f t="shared" si="0"/>
        <v>1.8888888888888813E-2</v>
      </c>
      <c r="G20" s="6"/>
      <c r="H20" s="5">
        <v>0.181165626</v>
      </c>
      <c r="I20" s="5">
        <f t="shared" si="2"/>
        <v>6.4757000000000165E-3</v>
      </c>
      <c r="J20" s="6">
        <f t="shared" si="3"/>
        <v>6.4757000000000165E-3</v>
      </c>
    </row>
    <row r="21" spans="1:10" x14ac:dyDescent="0.35">
      <c r="A21" s="4">
        <v>43940</v>
      </c>
      <c r="B21" s="5">
        <v>0.18</v>
      </c>
      <c r="C21" s="3"/>
      <c r="D21" s="5">
        <v>0.17660000000000001</v>
      </c>
      <c r="E21" s="5">
        <f t="shared" si="1"/>
        <v>-1.8888888888888813E-2</v>
      </c>
      <c r="F21" s="6">
        <f t="shared" si="0"/>
        <v>1.8888888888888813E-2</v>
      </c>
      <c r="G21" s="6"/>
      <c r="H21" s="5">
        <v>0.17761243900000001</v>
      </c>
      <c r="I21" s="5">
        <f t="shared" si="2"/>
        <v>-1.3264227777777681E-2</v>
      </c>
      <c r="J21" s="6">
        <f t="shared" si="3"/>
        <v>1.3264227777777681E-2</v>
      </c>
    </row>
    <row r="22" spans="1:10" x14ac:dyDescent="0.35">
      <c r="A22" s="4">
        <v>43941</v>
      </c>
      <c r="B22" s="5">
        <v>0.17</v>
      </c>
      <c r="C22" s="3"/>
      <c r="D22" s="5">
        <v>0.17649999999999999</v>
      </c>
      <c r="E22" s="5">
        <f t="shared" si="1"/>
        <v>3.823529411764693E-2</v>
      </c>
      <c r="F22" s="6">
        <f t="shared" si="0"/>
        <v>3.823529411764693E-2</v>
      </c>
      <c r="G22" s="6"/>
      <c r="H22" s="5">
        <v>0.17757931900000001</v>
      </c>
      <c r="I22" s="5">
        <f t="shared" si="2"/>
        <v>4.4584229411764709E-2</v>
      </c>
      <c r="J22" s="6">
        <f t="shared" si="3"/>
        <v>4.4584229411764709E-2</v>
      </c>
    </row>
    <row r="23" spans="1:10" x14ac:dyDescent="0.35">
      <c r="A23" s="4">
        <v>43942</v>
      </c>
      <c r="B23" s="5">
        <v>0.18</v>
      </c>
      <c r="C23" s="3"/>
      <c r="D23" s="5">
        <v>0.17649999999999999</v>
      </c>
      <c r="E23" s="5">
        <f t="shared" si="1"/>
        <v>-1.9444444444444462E-2</v>
      </c>
      <c r="F23" s="6">
        <f t="shared" si="0"/>
        <v>1.9444444444444462E-2</v>
      </c>
      <c r="G23" s="6"/>
      <c r="H23" s="5">
        <v>0.17759575699999999</v>
      </c>
      <c r="I23" s="5">
        <f t="shared" si="2"/>
        <v>-1.3356905555555559E-2</v>
      </c>
      <c r="J23" s="6">
        <f t="shared" si="3"/>
        <v>1.3356905555555559E-2</v>
      </c>
    </row>
    <row r="24" spans="1:10" x14ac:dyDescent="0.35">
      <c r="A24" s="4">
        <v>43943</v>
      </c>
      <c r="B24" s="5">
        <v>0.17</v>
      </c>
      <c r="C24" s="3"/>
      <c r="D24" s="5">
        <v>0.17649999999999999</v>
      </c>
      <c r="E24" s="5">
        <f t="shared" si="1"/>
        <v>3.823529411764693E-2</v>
      </c>
      <c r="F24" s="6">
        <f t="shared" si="0"/>
        <v>3.823529411764693E-2</v>
      </c>
      <c r="G24" s="6"/>
      <c r="H24" s="5">
        <v>0.176239431</v>
      </c>
      <c r="I24" s="5">
        <f t="shared" si="2"/>
        <v>3.6702535294117586E-2</v>
      </c>
      <c r="J24" s="6">
        <f t="shared" si="3"/>
        <v>3.6702535294117586E-2</v>
      </c>
    </row>
    <row r="25" spans="1:10" x14ac:dyDescent="0.35">
      <c r="A25" s="4">
        <v>43944</v>
      </c>
      <c r="B25" s="5">
        <v>0.16</v>
      </c>
      <c r="C25" s="3"/>
      <c r="D25" s="5">
        <v>0.17649999999999999</v>
      </c>
      <c r="E25" s="5">
        <f t="shared" si="1"/>
        <v>0.10312499999999991</v>
      </c>
      <c r="F25" s="6">
        <f t="shared" si="0"/>
        <v>0.10312499999999991</v>
      </c>
      <c r="G25" s="6"/>
      <c r="H25" s="5">
        <v>0.18579953799999999</v>
      </c>
      <c r="I25" s="5">
        <f t="shared" si="2"/>
        <v>0.1612471124999999</v>
      </c>
      <c r="J25" s="6">
        <f t="shared" si="3"/>
        <v>0.1612471124999999</v>
      </c>
    </row>
    <row r="26" spans="1:10" x14ac:dyDescent="0.35">
      <c r="A26" s="4">
        <v>43945</v>
      </c>
      <c r="B26" s="5">
        <v>0.18</v>
      </c>
      <c r="C26" s="3"/>
      <c r="D26" s="5">
        <v>0.17649999999999999</v>
      </c>
      <c r="E26" s="5">
        <f t="shared" si="1"/>
        <v>-1.9444444444444462E-2</v>
      </c>
      <c r="F26" s="6">
        <f t="shared" si="0"/>
        <v>1.9444444444444462E-2</v>
      </c>
      <c r="G26" s="6"/>
      <c r="H26" s="5">
        <v>0.16691969000000001</v>
      </c>
      <c r="I26" s="5">
        <f t="shared" si="2"/>
        <v>-7.2668388888888796E-2</v>
      </c>
      <c r="J26" s="6">
        <f t="shared" si="3"/>
        <v>7.2668388888888796E-2</v>
      </c>
    </row>
    <row r="27" spans="1:10" x14ac:dyDescent="0.35">
      <c r="A27" s="4">
        <v>43946</v>
      </c>
      <c r="B27" s="5">
        <v>0.18</v>
      </c>
      <c r="C27" s="3"/>
      <c r="D27" s="5">
        <v>0.1764</v>
      </c>
      <c r="E27" s="5">
        <f t="shared" si="1"/>
        <v>-1.9999999999999955E-2</v>
      </c>
      <c r="F27" s="6">
        <f t="shared" si="0"/>
        <v>1.9999999999999955E-2</v>
      </c>
      <c r="G27" s="6"/>
      <c r="H27" s="5">
        <v>0.176491961</v>
      </c>
      <c r="I27" s="5">
        <f t="shared" si="2"/>
        <v>-1.9489105555555504E-2</v>
      </c>
      <c r="J27" s="6">
        <f t="shared" si="3"/>
        <v>1.9489105555555504E-2</v>
      </c>
    </row>
    <row r="28" spans="1:10" x14ac:dyDescent="0.35">
      <c r="A28" s="4">
        <v>43947</v>
      </c>
      <c r="B28" s="5">
        <v>0.17</v>
      </c>
      <c r="C28" s="3"/>
      <c r="D28" s="5">
        <v>0.1764</v>
      </c>
      <c r="E28" s="5">
        <f t="shared" si="1"/>
        <v>3.7647058823529346E-2</v>
      </c>
      <c r="F28" s="6">
        <f t="shared" si="0"/>
        <v>3.7647058823529346E-2</v>
      </c>
      <c r="G28" s="6"/>
      <c r="H28" s="5">
        <v>0.17941283599999999</v>
      </c>
      <c r="I28" s="5">
        <f t="shared" si="2"/>
        <v>5.5369623529411646E-2</v>
      </c>
      <c r="J28" s="6">
        <f t="shared" si="3"/>
        <v>5.5369623529411646E-2</v>
      </c>
    </row>
    <row r="29" spans="1:10" x14ac:dyDescent="0.35">
      <c r="A29" s="4">
        <v>43948</v>
      </c>
      <c r="B29" s="5">
        <v>0.18</v>
      </c>
      <c r="C29" s="3"/>
      <c r="D29" s="5">
        <v>0.1764</v>
      </c>
      <c r="E29" s="5">
        <f t="shared" si="1"/>
        <v>-1.9999999999999955E-2</v>
      </c>
      <c r="F29" s="6">
        <f t="shared" si="0"/>
        <v>1.9999999999999955E-2</v>
      </c>
      <c r="G29" s="6"/>
      <c r="H29" s="5">
        <v>0.17540438699999999</v>
      </c>
      <c r="I29" s="5">
        <f t="shared" si="2"/>
        <v>-2.5531183333333325E-2</v>
      </c>
      <c r="J29" s="6">
        <f t="shared" si="3"/>
        <v>2.5531183333333325E-2</v>
      </c>
    </row>
    <row r="30" spans="1:10" x14ac:dyDescent="0.35">
      <c r="A30" s="4">
        <v>43949</v>
      </c>
      <c r="B30" s="5">
        <v>0.18</v>
      </c>
      <c r="C30" s="3"/>
      <c r="D30" s="5">
        <v>0.1764</v>
      </c>
      <c r="E30" s="5">
        <f t="shared" si="1"/>
        <v>-1.9999999999999955E-2</v>
      </c>
      <c r="F30" s="6">
        <f t="shared" si="0"/>
        <v>1.9999999999999955E-2</v>
      </c>
      <c r="G30" s="6"/>
      <c r="H30" s="5">
        <v>0.18271072499999999</v>
      </c>
      <c r="I30" s="5">
        <f t="shared" si="2"/>
        <v>1.5059583333333319E-2</v>
      </c>
      <c r="J30" s="6">
        <f t="shared" si="3"/>
        <v>1.5059583333333319E-2</v>
      </c>
    </row>
    <row r="31" spans="1:10" x14ac:dyDescent="0.35">
      <c r="A31" s="4">
        <v>43950</v>
      </c>
      <c r="B31" s="5">
        <v>0.17</v>
      </c>
      <c r="C31" s="3"/>
      <c r="D31" s="5">
        <v>0.1764</v>
      </c>
      <c r="E31" s="5">
        <f t="shared" si="1"/>
        <v>3.7647058823529346E-2</v>
      </c>
      <c r="F31" s="6">
        <f t="shared" si="0"/>
        <v>3.7647058823529346E-2</v>
      </c>
      <c r="G31" s="6"/>
      <c r="H31" s="5">
        <v>0.17483728600000001</v>
      </c>
      <c r="I31" s="5">
        <f t="shared" si="2"/>
        <v>2.8454623529411742E-2</v>
      </c>
      <c r="J31" s="6">
        <f t="shared" si="3"/>
        <v>2.8454623529411742E-2</v>
      </c>
    </row>
    <row r="32" spans="1:10" x14ac:dyDescent="0.35">
      <c r="A32" s="4">
        <v>43951</v>
      </c>
      <c r="B32" s="3">
        <v>0.18</v>
      </c>
      <c r="C32" s="3"/>
      <c r="D32" s="5">
        <v>0.1764</v>
      </c>
      <c r="E32" s="5">
        <f t="shared" ref="E32" si="4">(D32-B32)/B32</f>
        <v>-1.9999999999999955E-2</v>
      </c>
      <c r="F32" s="6">
        <f t="shared" ref="F32" si="5">ABS((B32-D32)/B32)</f>
        <v>1.9999999999999955E-2</v>
      </c>
      <c r="G32" s="6"/>
      <c r="H32" s="5">
        <v>0.19372049299999999</v>
      </c>
      <c r="I32" s="5">
        <f t="shared" ref="I32" si="6">(H32-B32)/B32</f>
        <v>7.6224961111111114E-2</v>
      </c>
      <c r="J32" s="6">
        <f t="shared" ref="J32" si="7">ABS((B32-H32)/B32)</f>
        <v>7.6224961111111114E-2</v>
      </c>
    </row>
    <row r="33" spans="1:10" x14ac:dyDescent="0.35">
      <c r="A33" s="4"/>
      <c r="B33" s="3"/>
      <c r="C33" s="3"/>
      <c r="D33" s="5"/>
      <c r="E33" s="5"/>
      <c r="F33" s="6"/>
      <c r="G33" s="6"/>
      <c r="H33" s="5"/>
      <c r="I33" s="5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0.83766404368764857</v>
      </c>
      <c r="G34" s="5"/>
      <c r="H34" s="3"/>
      <c r="I34" s="3"/>
      <c r="J34" s="5">
        <f>SUM(J3:J33)</f>
        <v>1.0885272784786719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30</v>
      </c>
      <c r="G35" s="7"/>
      <c r="H35" s="3"/>
      <c r="I35" s="3" t="s">
        <v>1</v>
      </c>
      <c r="J35" s="7">
        <f>COUNT(H3:H33)</f>
        <v>30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2.7922134789588284</v>
      </c>
      <c r="G36" s="5"/>
      <c r="H36" s="3"/>
      <c r="I36" s="3" t="s">
        <v>4</v>
      </c>
      <c r="J36" s="5">
        <f>(J34/J35)*100</f>
        <v>3.6284242615955731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40C1-A6BB-4EE7-BFF8-37B74A613D4C}">
  <dimension ref="A1:AD39"/>
  <sheetViews>
    <sheetView workbookViewId="0">
      <selection activeCell="A34" sqref="A34:AC39"/>
    </sheetView>
  </sheetViews>
  <sheetFormatPr defaultRowHeight="14.5" x14ac:dyDescent="0.35"/>
  <cols>
    <col min="1" max="1" width="10.6328125" bestFit="1" customWidth="1"/>
    <col min="2" max="2" width="10.26953125" customWidth="1"/>
    <col min="3" max="3" width="0" hidden="1" customWidth="1"/>
    <col min="4" max="4" width="8.81640625" bestFit="1" customWidth="1"/>
    <col min="5" max="5" width="7.1796875" bestFit="1" customWidth="1"/>
    <col min="6" max="6" width="8.81640625" hidden="1" customWidth="1"/>
    <col min="7" max="7" width="0" hidden="1" customWidth="1"/>
    <col min="8" max="8" width="8.81640625" bestFit="1" customWidth="1"/>
    <col min="9" max="9" width="6" bestFit="1" customWidth="1"/>
    <col min="10" max="10" width="8.81640625" hidden="1" customWidth="1"/>
    <col min="11" max="11" width="10.6328125" hidden="1" customWidth="1"/>
    <col min="12" max="12" width="10.36328125" customWidth="1"/>
    <col min="13" max="13" width="0" hidden="1" customWidth="1"/>
    <col min="14" max="14" width="8.81640625" bestFit="1" customWidth="1"/>
    <col min="15" max="15" width="7.1796875" bestFit="1" customWidth="1"/>
    <col min="16" max="16" width="8.81640625" hidden="1" customWidth="1"/>
    <col min="17" max="17" width="0" hidden="1" customWidth="1"/>
    <col min="18" max="18" width="8.81640625" bestFit="1" customWidth="1"/>
    <col min="19" max="19" width="6" bestFit="1" customWidth="1"/>
    <col min="20" max="20" width="8.81640625" hidden="1" customWidth="1"/>
    <col min="21" max="21" width="10.6328125" hidden="1" customWidth="1"/>
    <col min="22" max="22" width="9.6328125" customWidth="1"/>
    <col min="23" max="23" width="0" hidden="1" customWidth="1"/>
    <col min="24" max="24" width="8.81640625" bestFit="1" customWidth="1"/>
    <col min="25" max="25" width="7.1796875" bestFit="1" customWidth="1"/>
    <col min="26" max="26" width="8.81640625" hidden="1" customWidth="1"/>
    <col min="27" max="27" width="0" hidden="1" customWidth="1"/>
    <col min="28" max="28" width="8.81640625" bestFit="1" customWidth="1"/>
    <col min="29" max="29" width="6" bestFit="1" customWidth="1"/>
    <col min="30" max="30" width="8.81640625" hidden="1" customWidth="1"/>
  </cols>
  <sheetData>
    <row r="1" spans="1:30" ht="57" thickBot="1" x14ac:dyDescent="0.4">
      <c r="A1" s="22"/>
      <c r="B1" s="23" t="s">
        <v>2</v>
      </c>
      <c r="C1" s="22"/>
      <c r="D1" s="23" t="s">
        <v>3</v>
      </c>
      <c r="E1" s="24"/>
      <c r="F1" s="25"/>
      <c r="G1" s="25"/>
      <c r="H1" s="23" t="s">
        <v>5</v>
      </c>
      <c r="I1" s="23"/>
      <c r="J1" s="22"/>
      <c r="K1" s="22" t="s">
        <v>0</v>
      </c>
      <c r="L1" s="23" t="s">
        <v>6</v>
      </c>
      <c r="M1" s="22"/>
      <c r="N1" s="23" t="s">
        <v>3</v>
      </c>
      <c r="O1" s="24"/>
      <c r="P1" s="25"/>
      <c r="Q1" s="25"/>
      <c r="R1" s="23" t="s">
        <v>5</v>
      </c>
      <c r="S1" s="23"/>
      <c r="T1" s="22"/>
      <c r="U1" s="22" t="s">
        <v>0</v>
      </c>
      <c r="V1" s="23" t="s">
        <v>7</v>
      </c>
      <c r="W1" s="22"/>
      <c r="X1" s="23" t="s">
        <v>3</v>
      </c>
      <c r="Y1" s="24"/>
      <c r="Z1" s="25"/>
      <c r="AA1" s="25"/>
      <c r="AB1" s="23" t="s">
        <v>5</v>
      </c>
      <c r="AC1" s="23"/>
      <c r="AD1" s="22"/>
    </row>
    <row r="2" spans="1:30" ht="29" thickBot="1" x14ac:dyDescent="0.4">
      <c r="A2" s="23" t="s">
        <v>0</v>
      </c>
      <c r="B2" s="23" t="s">
        <v>13</v>
      </c>
      <c r="C2" s="23"/>
      <c r="D2" s="23" t="s">
        <v>14</v>
      </c>
      <c r="E2" s="23" t="s">
        <v>15</v>
      </c>
      <c r="F2" s="23" t="s">
        <v>16</v>
      </c>
      <c r="G2" s="23"/>
      <c r="H2" s="23" t="s">
        <v>17</v>
      </c>
      <c r="I2" s="23" t="s">
        <v>18</v>
      </c>
      <c r="J2" s="23" t="s">
        <v>19</v>
      </c>
      <c r="K2" s="23" t="s">
        <v>0</v>
      </c>
      <c r="L2" s="23" t="s">
        <v>13</v>
      </c>
      <c r="M2" s="23"/>
      <c r="N2" s="23" t="s">
        <v>14</v>
      </c>
      <c r="O2" s="23" t="s">
        <v>15</v>
      </c>
      <c r="P2" s="23" t="s">
        <v>16</v>
      </c>
      <c r="Q2" s="23"/>
      <c r="R2" s="23" t="s">
        <v>17</v>
      </c>
      <c r="S2" s="23" t="s">
        <v>18</v>
      </c>
      <c r="T2" s="23" t="s">
        <v>19</v>
      </c>
      <c r="U2" s="23" t="s">
        <v>0</v>
      </c>
      <c r="V2" s="23" t="s">
        <v>13</v>
      </c>
      <c r="W2" s="23"/>
      <c r="X2" s="23" t="s">
        <v>14</v>
      </c>
      <c r="Y2" s="23" t="s">
        <v>15</v>
      </c>
      <c r="Z2" s="23" t="s">
        <v>16</v>
      </c>
      <c r="AA2" s="23"/>
      <c r="AB2" s="23" t="s">
        <v>17</v>
      </c>
      <c r="AC2" s="23" t="s">
        <v>18</v>
      </c>
      <c r="AD2" s="23" t="s">
        <v>19</v>
      </c>
    </row>
    <row r="3" spans="1:30" x14ac:dyDescent="0.35">
      <c r="A3" s="13">
        <v>43922</v>
      </c>
      <c r="B3" s="14">
        <v>0.59069604799999997</v>
      </c>
      <c r="C3" s="17"/>
      <c r="D3" s="14">
        <v>0.59160000000000001</v>
      </c>
      <c r="E3" s="14">
        <f>(D3-B3)/B3</f>
        <v>1.5303166544971387E-3</v>
      </c>
      <c r="F3" s="15">
        <f t="shared" ref="F3:F32" si="0">ABS((B3-D3)/B3)</f>
        <v>1.5303166544971387E-3</v>
      </c>
      <c r="G3" s="15"/>
      <c r="H3" s="14">
        <v>0.59069604799999997</v>
      </c>
      <c r="I3" s="14">
        <f>(H3-B3)/B3</f>
        <v>0</v>
      </c>
      <c r="J3" s="15">
        <f>ABS((B3-H3)/B3)</f>
        <v>0</v>
      </c>
      <c r="K3" s="13">
        <v>43922</v>
      </c>
      <c r="L3" s="14">
        <v>13.43</v>
      </c>
      <c r="M3" s="17"/>
      <c r="N3" s="14">
        <v>12.906700000000001</v>
      </c>
      <c r="O3" s="14">
        <f>(N3-L3)/L3</f>
        <v>-3.8965003723008117E-2</v>
      </c>
      <c r="P3" s="15">
        <f t="shared" ref="P3:P32" si="1">ABS((L3-N3)/L3)</f>
        <v>3.8965003723008117E-2</v>
      </c>
      <c r="Q3" s="15"/>
      <c r="R3" s="14">
        <v>13.43</v>
      </c>
      <c r="S3" s="14">
        <f>(R3-L3)/L3</f>
        <v>0</v>
      </c>
      <c r="T3" s="15">
        <f>ABS((L3-R3)/L3)</f>
        <v>0</v>
      </c>
      <c r="U3" s="13">
        <v>43922</v>
      </c>
      <c r="V3" s="14">
        <v>0.18</v>
      </c>
      <c r="W3" s="17"/>
      <c r="X3" s="14">
        <v>0.1769</v>
      </c>
      <c r="Y3" s="14">
        <f>(X3-V3)/V3</f>
        <v>-1.7222222222222177E-2</v>
      </c>
      <c r="Z3" s="15">
        <f t="shared" ref="Z3:Z32" si="2">ABS((V3-X3)/V3)</f>
        <v>1.7222222222222177E-2</v>
      </c>
      <c r="AA3" s="15"/>
      <c r="AB3" s="14">
        <v>0.18</v>
      </c>
      <c r="AC3" s="14">
        <f>(AB3-V3)/V3</f>
        <v>0</v>
      </c>
      <c r="AD3" s="15">
        <f>ABS((V3-AB3)/V3)</f>
        <v>0</v>
      </c>
    </row>
    <row r="4" spans="1:30" x14ac:dyDescent="0.35">
      <c r="A4" s="13">
        <v>43923</v>
      </c>
      <c r="B4" s="14">
        <v>0.61320503800000004</v>
      </c>
      <c r="C4" s="17"/>
      <c r="D4" s="14">
        <v>0.59140000000000004</v>
      </c>
      <c r="E4" s="14">
        <f t="shared" ref="E4:E32" si="3">(D4-B4)/B4</f>
        <v>-3.555913054973954E-2</v>
      </c>
      <c r="F4" s="15">
        <f t="shared" si="0"/>
        <v>3.555913054973954E-2</v>
      </c>
      <c r="G4" s="15"/>
      <c r="H4" s="14">
        <v>0.59291379200000005</v>
      </c>
      <c r="I4" s="14">
        <f t="shared" ref="I4:I32" si="4">(H4-B4)/B4</f>
        <v>-3.3090475032920362E-2</v>
      </c>
      <c r="J4" s="15">
        <f t="shared" ref="J4:J32" si="5">ABS((B4-H4)/B4)</f>
        <v>3.3090475032920362E-2</v>
      </c>
      <c r="K4" s="13">
        <v>43923</v>
      </c>
      <c r="L4" s="14">
        <v>19.440000000000001</v>
      </c>
      <c r="M4" s="17"/>
      <c r="N4" s="14">
        <v>12.7119</v>
      </c>
      <c r="O4" s="14">
        <f t="shared" ref="O4:O32" si="6">(N4-L4)/L4</f>
        <v>-0.34609567901234572</v>
      </c>
      <c r="P4" s="15">
        <f t="shared" si="1"/>
        <v>0.34609567901234572</v>
      </c>
      <c r="Q4" s="15"/>
      <c r="R4" s="14">
        <v>19.804702259999999</v>
      </c>
      <c r="S4" s="14">
        <f t="shared" ref="S4:S32" si="7">(R4-L4)/L4</f>
        <v>1.8760404320987543E-2</v>
      </c>
      <c r="T4" s="15">
        <f t="shared" ref="T4:T32" si="8">ABS((L4-R4)/L4)</f>
        <v>1.8760404320987543E-2</v>
      </c>
      <c r="U4" s="13">
        <v>43923</v>
      </c>
      <c r="V4" s="14">
        <v>0.17</v>
      </c>
      <c r="W4" s="17"/>
      <c r="X4" s="14">
        <v>0.1769</v>
      </c>
      <c r="Y4" s="14">
        <f t="shared" ref="Y4:Y32" si="9">(X4-V4)/V4</f>
        <v>4.0588235294117585E-2</v>
      </c>
      <c r="Z4" s="15">
        <f t="shared" si="2"/>
        <v>4.0588235294117585E-2</v>
      </c>
      <c r="AA4" s="15"/>
      <c r="AB4" s="14">
        <v>0.18514156700000001</v>
      </c>
      <c r="AC4" s="14">
        <f t="shared" ref="AC4:AC32" si="10">(AB4-V4)/V4</f>
        <v>8.9068041176470547E-2</v>
      </c>
      <c r="AD4" s="15">
        <f t="shared" ref="AD4:AD32" si="11">ABS((V4-AB4)/V4)</f>
        <v>8.9068041176470547E-2</v>
      </c>
    </row>
    <row r="5" spans="1:30" x14ac:dyDescent="0.35">
      <c r="A5" s="13">
        <v>43924</v>
      </c>
      <c r="B5" s="14">
        <v>0.60069804100000002</v>
      </c>
      <c r="C5" s="17"/>
      <c r="D5" s="14">
        <v>0.59119999999999995</v>
      </c>
      <c r="E5" s="14">
        <f t="shared" si="3"/>
        <v>-1.5811673006604774E-2</v>
      </c>
      <c r="F5" s="15">
        <f t="shared" si="0"/>
        <v>1.5811673006604774E-2</v>
      </c>
      <c r="G5" s="15"/>
      <c r="H5" s="14">
        <v>0.59505850999999998</v>
      </c>
      <c r="I5" s="14">
        <f t="shared" si="4"/>
        <v>-9.3882959741498993E-3</v>
      </c>
      <c r="J5" s="15">
        <f t="shared" si="5"/>
        <v>9.3882959741498993E-3</v>
      </c>
      <c r="K5" s="13">
        <v>43924</v>
      </c>
      <c r="L5" s="14">
        <v>13.74</v>
      </c>
      <c r="M5" s="17"/>
      <c r="N5" s="14">
        <v>12.520099999999999</v>
      </c>
      <c r="O5" s="14">
        <f t="shared" si="6"/>
        <v>-8.8784570596797729E-2</v>
      </c>
      <c r="P5" s="15">
        <f t="shared" si="1"/>
        <v>8.8784570596797729E-2</v>
      </c>
      <c r="Q5" s="15"/>
      <c r="R5" s="14">
        <v>17.268448859999999</v>
      </c>
      <c r="S5" s="14">
        <f t="shared" si="7"/>
        <v>0.25680122707423575</v>
      </c>
      <c r="T5" s="15">
        <f t="shared" si="8"/>
        <v>0.25680122707423575</v>
      </c>
      <c r="U5" s="13">
        <v>43924</v>
      </c>
      <c r="V5" s="14">
        <v>0.18</v>
      </c>
      <c r="W5" s="17"/>
      <c r="X5" s="14">
        <v>0.17680000000000001</v>
      </c>
      <c r="Y5" s="14">
        <f t="shared" si="9"/>
        <v>-1.777777777777767E-2</v>
      </c>
      <c r="Z5" s="15">
        <f t="shared" si="2"/>
        <v>1.777777777777767E-2</v>
      </c>
      <c r="AA5" s="15"/>
      <c r="AB5" s="14">
        <v>0.18459160999999999</v>
      </c>
      <c r="AC5" s="14">
        <f t="shared" si="10"/>
        <v>2.5508944444444424E-2</v>
      </c>
      <c r="AD5" s="15">
        <f t="shared" si="11"/>
        <v>2.5508944444444424E-2</v>
      </c>
    </row>
    <row r="6" spans="1:30" x14ac:dyDescent="0.35">
      <c r="A6" s="13">
        <v>43925</v>
      </c>
      <c r="B6" s="14">
        <v>0.606495801</v>
      </c>
      <c r="C6" s="17"/>
      <c r="D6" s="14">
        <v>0.59089999999999998</v>
      </c>
      <c r="E6" s="14">
        <f t="shared" si="3"/>
        <v>-2.5714606719923556E-2</v>
      </c>
      <c r="F6" s="15">
        <f t="shared" si="0"/>
        <v>2.5714606719923556E-2</v>
      </c>
      <c r="G6" s="15"/>
      <c r="H6" s="14">
        <v>0.59108414799999998</v>
      </c>
      <c r="I6" s="14">
        <f t="shared" si="4"/>
        <v>-2.5410980545271779E-2</v>
      </c>
      <c r="J6" s="15">
        <f t="shared" si="5"/>
        <v>2.5410980545271779E-2</v>
      </c>
      <c r="K6" s="13">
        <v>43925</v>
      </c>
      <c r="L6" s="14">
        <v>15.86</v>
      </c>
      <c r="M6" s="17"/>
      <c r="N6" s="14">
        <v>12.331099999999999</v>
      </c>
      <c r="O6" s="14">
        <f t="shared" si="6"/>
        <v>-0.22250315258511982</v>
      </c>
      <c r="P6" s="15">
        <f t="shared" si="1"/>
        <v>0.22250315258511982</v>
      </c>
      <c r="Q6" s="15"/>
      <c r="R6" s="14">
        <v>21.299155599999999</v>
      </c>
      <c r="S6" s="14">
        <f t="shared" si="7"/>
        <v>0.34294802017654474</v>
      </c>
      <c r="T6" s="15">
        <f t="shared" si="8"/>
        <v>0.34294802017654474</v>
      </c>
      <c r="U6" s="13">
        <v>43925</v>
      </c>
      <c r="V6" s="14">
        <v>0.17</v>
      </c>
      <c r="W6" s="17"/>
      <c r="X6" s="14">
        <v>0.17680000000000001</v>
      </c>
      <c r="Y6" s="14">
        <f t="shared" si="9"/>
        <v>0.04</v>
      </c>
      <c r="Z6" s="15">
        <f t="shared" si="2"/>
        <v>0.04</v>
      </c>
      <c r="AA6" s="15"/>
      <c r="AB6" s="14">
        <v>0.18413991399999999</v>
      </c>
      <c r="AC6" s="14">
        <f t="shared" si="10"/>
        <v>8.3175964705882205E-2</v>
      </c>
      <c r="AD6" s="15">
        <f t="shared" si="11"/>
        <v>8.3175964705882205E-2</v>
      </c>
    </row>
    <row r="7" spans="1:30" x14ac:dyDescent="0.35">
      <c r="A7" s="13">
        <v>43926</v>
      </c>
      <c r="B7" s="14">
        <v>0.61614765599999999</v>
      </c>
      <c r="C7" s="17"/>
      <c r="D7" s="14">
        <v>0.5907</v>
      </c>
      <c r="E7" s="14">
        <f t="shared" si="3"/>
        <v>-4.1301229911682058E-2</v>
      </c>
      <c r="F7" s="15">
        <f t="shared" si="0"/>
        <v>4.1301229911682058E-2</v>
      </c>
      <c r="G7" s="15"/>
      <c r="H7" s="14">
        <v>0.59867086599999997</v>
      </c>
      <c r="I7" s="14">
        <f t="shared" si="4"/>
        <v>-2.8364613303016477E-2</v>
      </c>
      <c r="J7" s="15">
        <f t="shared" si="5"/>
        <v>2.8364613303016477E-2</v>
      </c>
      <c r="K7" s="13">
        <v>43926</v>
      </c>
      <c r="L7" s="14">
        <v>18.5</v>
      </c>
      <c r="M7" s="17"/>
      <c r="N7" s="14">
        <v>12.145</v>
      </c>
      <c r="O7" s="14">
        <f t="shared" si="6"/>
        <v>-0.34351351351351356</v>
      </c>
      <c r="P7" s="15">
        <f t="shared" si="1"/>
        <v>0.34351351351351356</v>
      </c>
      <c r="Q7" s="15"/>
      <c r="R7" s="14">
        <v>16.358676679999999</v>
      </c>
      <c r="S7" s="14">
        <f t="shared" si="7"/>
        <v>-0.11574720648648656</v>
      </c>
      <c r="T7" s="15">
        <f t="shared" si="8"/>
        <v>0.11574720648648656</v>
      </c>
      <c r="U7" s="13">
        <v>43926</v>
      </c>
      <c r="V7" s="14">
        <v>0.18</v>
      </c>
      <c r="W7" s="17"/>
      <c r="X7" s="14">
        <v>0.17680000000000001</v>
      </c>
      <c r="Y7" s="14">
        <f t="shared" si="9"/>
        <v>-1.777777777777767E-2</v>
      </c>
      <c r="Z7" s="15">
        <f t="shared" si="2"/>
        <v>1.777777777777767E-2</v>
      </c>
      <c r="AA7" s="15"/>
      <c r="AB7" s="14">
        <v>0.18532326700000001</v>
      </c>
      <c r="AC7" s="14">
        <f t="shared" si="10"/>
        <v>2.957370555555567E-2</v>
      </c>
      <c r="AD7" s="15">
        <f t="shared" si="11"/>
        <v>2.957370555555567E-2</v>
      </c>
    </row>
    <row r="8" spans="1:30" x14ac:dyDescent="0.35">
      <c r="A8" s="13">
        <v>43927</v>
      </c>
      <c r="B8" s="14">
        <v>0.60558062300000004</v>
      </c>
      <c r="C8" s="17"/>
      <c r="D8" s="14">
        <v>0.59050000000000002</v>
      </c>
      <c r="E8" s="14">
        <f t="shared" si="3"/>
        <v>-2.4902750232152018E-2</v>
      </c>
      <c r="F8" s="15">
        <f t="shared" si="0"/>
        <v>2.4902750232152018E-2</v>
      </c>
      <c r="G8" s="15"/>
      <c r="H8" s="14">
        <v>0.60459558199999996</v>
      </c>
      <c r="I8" s="14">
        <f t="shared" si="4"/>
        <v>-1.6266058763905913E-3</v>
      </c>
      <c r="J8" s="15">
        <f t="shared" si="5"/>
        <v>1.6266058763905913E-3</v>
      </c>
      <c r="K8" s="13">
        <v>43927</v>
      </c>
      <c r="L8" s="14">
        <v>14.86</v>
      </c>
      <c r="M8" s="17"/>
      <c r="N8" s="14">
        <v>11.9617</v>
      </c>
      <c r="O8" s="14">
        <f t="shared" si="6"/>
        <v>-0.1950403768506056</v>
      </c>
      <c r="P8" s="15">
        <f t="shared" si="1"/>
        <v>0.1950403768506056</v>
      </c>
      <c r="Q8" s="15"/>
      <c r="R8" s="14">
        <v>21.437729820000001</v>
      </c>
      <c r="S8" s="14">
        <f t="shared" si="7"/>
        <v>0.44264669044414551</v>
      </c>
      <c r="T8" s="15">
        <f t="shared" si="8"/>
        <v>0.44264669044414551</v>
      </c>
      <c r="U8" s="13">
        <v>43927</v>
      </c>
      <c r="V8" s="14">
        <v>0.18</v>
      </c>
      <c r="W8" s="17"/>
      <c r="X8" s="14">
        <v>0.17680000000000001</v>
      </c>
      <c r="Y8" s="14">
        <f t="shared" si="9"/>
        <v>-1.777777777777767E-2</v>
      </c>
      <c r="Z8" s="15">
        <f t="shared" si="2"/>
        <v>1.777777777777767E-2</v>
      </c>
      <c r="AA8" s="15"/>
      <c r="AB8" s="14">
        <v>0.186091328</v>
      </c>
      <c r="AC8" s="14">
        <f t="shared" si="10"/>
        <v>3.3840711111111151E-2</v>
      </c>
      <c r="AD8" s="15">
        <f t="shared" si="11"/>
        <v>3.3840711111111151E-2</v>
      </c>
    </row>
    <row r="9" spans="1:30" x14ac:dyDescent="0.35">
      <c r="A9" s="13">
        <v>43928</v>
      </c>
      <c r="B9" s="14">
        <v>0.61089685299999996</v>
      </c>
      <c r="C9" s="17"/>
      <c r="D9" s="14">
        <v>0.59030000000000005</v>
      </c>
      <c r="E9" s="14">
        <f t="shared" si="3"/>
        <v>-3.3715762159933597E-2</v>
      </c>
      <c r="F9" s="15">
        <f t="shared" si="0"/>
        <v>3.3715762159933597E-2</v>
      </c>
      <c r="G9" s="15"/>
      <c r="H9" s="14">
        <v>0.597532073</v>
      </c>
      <c r="I9" s="14">
        <f t="shared" si="4"/>
        <v>-2.1877310276469809E-2</v>
      </c>
      <c r="J9" s="15">
        <f t="shared" si="5"/>
        <v>2.1877310276469809E-2</v>
      </c>
      <c r="K9" s="13">
        <v>43928</v>
      </c>
      <c r="L9" s="14">
        <v>18.78</v>
      </c>
      <c r="M9" s="17"/>
      <c r="N9" s="14">
        <v>11.7811</v>
      </c>
      <c r="O9" s="14">
        <f t="shared" si="6"/>
        <v>-0.37267838125665603</v>
      </c>
      <c r="P9" s="15">
        <f t="shared" si="1"/>
        <v>0.37267838125665603</v>
      </c>
      <c r="Q9" s="15"/>
      <c r="R9" s="14">
        <v>21.214929649999998</v>
      </c>
      <c r="S9" s="14">
        <f t="shared" si="7"/>
        <v>0.12965546592119259</v>
      </c>
      <c r="T9" s="15">
        <f t="shared" si="8"/>
        <v>0.12965546592119259</v>
      </c>
      <c r="U9" s="13">
        <v>43928</v>
      </c>
      <c r="V9" s="14">
        <v>0.19</v>
      </c>
      <c r="W9" s="17"/>
      <c r="X9" s="14">
        <v>0.17680000000000001</v>
      </c>
      <c r="Y9" s="14">
        <f t="shared" si="9"/>
        <v>-6.9473684210526257E-2</v>
      </c>
      <c r="Z9" s="15">
        <f t="shared" si="2"/>
        <v>6.9473684210526257E-2</v>
      </c>
      <c r="AA9" s="15"/>
      <c r="AB9" s="14">
        <v>0.17844091400000001</v>
      </c>
      <c r="AC9" s="14">
        <f t="shared" si="10"/>
        <v>-6.0837294736842087E-2</v>
      </c>
      <c r="AD9" s="15">
        <f t="shared" si="11"/>
        <v>6.0837294736842087E-2</v>
      </c>
    </row>
    <row r="10" spans="1:30" x14ac:dyDescent="0.35">
      <c r="A10" s="13">
        <v>43929</v>
      </c>
      <c r="B10" s="14">
        <v>0.59558957300000004</v>
      </c>
      <c r="C10" s="17"/>
      <c r="D10" s="14">
        <v>0.59009999999999996</v>
      </c>
      <c r="E10" s="14">
        <f t="shared" si="3"/>
        <v>-9.2170401378065779E-3</v>
      </c>
      <c r="F10" s="15">
        <f t="shared" si="0"/>
        <v>9.2170401378065779E-3</v>
      </c>
      <c r="G10" s="15"/>
      <c r="H10" s="14">
        <v>0.59279351700000005</v>
      </c>
      <c r="I10" s="14">
        <f t="shared" si="4"/>
        <v>-4.6946019990178559E-3</v>
      </c>
      <c r="J10" s="15">
        <f t="shared" si="5"/>
        <v>4.6946019990178559E-3</v>
      </c>
      <c r="K10" s="13">
        <v>43929</v>
      </c>
      <c r="L10" s="14">
        <v>17.55</v>
      </c>
      <c r="M10" s="17"/>
      <c r="N10" s="14">
        <v>11.603300000000001</v>
      </c>
      <c r="O10" s="14">
        <f t="shared" si="6"/>
        <v>-0.33884330484330483</v>
      </c>
      <c r="P10" s="15">
        <f t="shared" si="1"/>
        <v>0.33884330484330483</v>
      </c>
      <c r="Q10" s="15"/>
      <c r="R10" s="14">
        <v>24.436698839999998</v>
      </c>
      <c r="S10" s="14">
        <f t="shared" si="7"/>
        <v>0.39240449230769214</v>
      </c>
      <c r="T10" s="15">
        <f t="shared" si="8"/>
        <v>0.39240449230769214</v>
      </c>
      <c r="U10" s="13">
        <v>43929</v>
      </c>
      <c r="V10" s="14">
        <v>0.18</v>
      </c>
      <c r="W10" s="17"/>
      <c r="X10" s="14">
        <v>0.1767</v>
      </c>
      <c r="Y10" s="14">
        <f t="shared" si="9"/>
        <v>-1.833333333333332E-2</v>
      </c>
      <c r="Z10" s="15">
        <f t="shared" si="2"/>
        <v>1.833333333333332E-2</v>
      </c>
      <c r="AA10" s="15"/>
      <c r="AB10" s="14">
        <v>0.17559897299999999</v>
      </c>
      <c r="AC10" s="14">
        <f t="shared" si="10"/>
        <v>-2.4450150000000011E-2</v>
      </c>
      <c r="AD10" s="15">
        <f t="shared" si="11"/>
        <v>2.4450150000000011E-2</v>
      </c>
    </row>
    <row r="11" spans="1:30" x14ac:dyDescent="0.35">
      <c r="A11" s="13">
        <v>43930</v>
      </c>
      <c r="B11" s="14">
        <v>0.58533228400000004</v>
      </c>
      <c r="C11" s="17"/>
      <c r="D11" s="14">
        <v>0.58989999999999998</v>
      </c>
      <c r="E11" s="14">
        <f t="shared" si="3"/>
        <v>7.8036290238177666E-3</v>
      </c>
      <c r="F11" s="15">
        <f t="shared" si="0"/>
        <v>7.8036290238177666E-3</v>
      </c>
      <c r="G11" s="15"/>
      <c r="H11" s="14">
        <v>0.58648993599999999</v>
      </c>
      <c r="I11" s="14">
        <f t="shared" si="4"/>
        <v>1.9777689214216542E-3</v>
      </c>
      <c r="J11" s="15">
        <f t="shared" si="5"/>
        <v>1.9777689214216542E-3</v>
      </c>
      <c r="K11" s="13">
        <v>43930</v>
      </c>
      <c r="L11" s="14">
        <v>23.7</v>
      </c>
      <c r="M11" s="17"/>
      <c r="N11" s="14">
        <v>11.4282</v>
      </c>
      <c r="O11" s="14">
        <f t="shared" si="6"/>
        <v>-0.5177974683544303</v>
      </c>
      <c r="P11" s="15">
        <f t="shared" si="1"/>
        <v>0.5177974683544303</v>
      </c>
      <c r="Q11" s="15"/>
      <c r="R11" s="14">
        <v>18.908508399999999</v>
      </c>
      <c r="S11" s="14">
        <f t="shared" si="7"/>
        <v>-0.20217264135021099</v>
      </c>
      <c r="T11" s="15">
        <f t="shared" si="8"/>
        <v>0.20217264135021099</v>
      </c>
      <c r="U11" s="13">
        <v>43930</v>
      </c>
      <c r="V11" s="14">
        <v>0.18</v>
      </c>
      <c r="W11" s="17"/>
      <c r="X11" s="14">
        <v>0.1767</v>
      </c>
      <c r="Y11" s="14">
        <f t="shared" si="9"/>
        <v>-1.833333333333332E-2</v>
      </c>
      <c r="Z11" s="15">
        <f t="shared" si="2"/>
        <v>1.833333333333332E-2</v>
      </c>
      <c r="AA11" s="15"/>
      <c r="AB11" s="14">
        <v>0.17442125999999999</v>
      </c>
      <c r="AC11" s="14">
        <f t="shared" si="10"/>
        <v>-3.0992999999999993E-2</v>
      </c>
      <c r="AD11" s="15">
        <f t="shared" si="11"/>
        <v>3.0992999999999993E-2</v>
      </c>
    </row>
    <row r="12" spans="1:30" x14ac:dyDescent="0.35">
      <c r="A12" s="13">
        <v>43931</v>
      </c>
      <c r="B12" s="14">
        <v>0.58533764899999996</v>
      </c>
      <c r="C12" s="17"/>
      <c r="D12" s="14">
        <v>0.5897</v>
      </c>
      <c r="E12" s="14">
        <f t="shared" si="3"/>
        <v>7.4527087185537293E-3</v>
      </c>
      <c r="F12" s="15">
        <f t="shared" si="0"/>
        <v>7.4527087185537293E-3</v>
      </c>
      <c r="G12" s="15"/>
      <c r="H12" s="14">
        <v>0.60266096999999996</v>
      </c>
      <c r="I12" s="14">
        <f t="shared" si="4"/>
        <v>2.9595432703834166E-2</v>
      </c>
      <c r="J12" s="15">
        <f t="shared" si="5"/>
        <v>2.9595432703834166E-2</v>
      </c>
      <c r="K12" s="13">
        <v>43931</v>
      </c>
      <c r="L12" s="14">
        <v>23.34</v>
      </c>
      <c r="M12" s="17"/>
      <c r="N12" s="14">
        <v>11.255699999999999</v>
      </c>
      <c r="O12" s="14">
        <f t="shared" si="6"/>
        <v>-0.51775064267352189</v>
      </c>
      <c r="P12" s="15">
        <f t="shared" si="1"/>
        <v>0.51775064267352189</v>
      </c>
      <c r="Q12" s="15"/>
      <c r="R12" s="14">
        <v>32.760530160000002</v>
      </c>
      <c r="S12" s="14">
        <f t="shared" si="7"/>
        <v>0.40362168637532142</v>
      </c>
      <c r="T12" s="15">
        <f t="shared" si="8"/>
        <v>0.40362168637532142</v>
      </c>
      <c r="U12" s="13">
        <v>43931</v>
      </c>
      <c r="V12" s="14">
        <v>0.18</v>
      </c>
      <c r="W12" s="17"/>
      <c r="X12" s="14">
        <v>0.1767</v>
      </c>
      <c r="Y12" s="14">
        <f t="shared" si="9"/>
        <v>-1.833333333333332E-2</v>
      </c>
      <c r="Z12" s="15">
        <f t="shared" si="2"/>
        <v>1.833333333333332E-2</v>
      </c>
      <c r="AA12" s="15"/>
      <c r="AB12" s="14">
        <v>0.180617682</v>
      </c>
      <c r="AC12" s="14">
        <f t="shared" si="10"/>
        <v>3.4315666666667128E-3</v>
      </c>
      <c r="AD12" s="15">
        <f t="shared" si="11"/>
        <v>3.4315666666667128E-3</v>
      </c>
    </row>
    <row r="13" spans="1:30" x14ac:dyDescent="0.35">
      <c r="A13" s="13">
        <v>43932</v>
      </c>
      <c r="B13" s="14">
        <v>0.59560027999999998</v>
      </c>
      <c r="C13" s="17"/>
      <c r="D13" s="14">
        <v>0.58940000000000003</v>
      </c>
      <c r="E13" s="14">
        <f t="shared" si="3"/>
        <v>-1.041013614029857E-2</v>
      </c>
      <c r="F13" s="15">
        <f t="shared" si="0"/>
        <v>1.041013614029857E-2</v>
      </c>
      <c r="G13" s="15"/>
      <c r="H13" s="14">
        <v>0.60397928599999995</v>
      </c>
      <c r="I13" s="14">
        <f t="shared" si="4"/>
        <v>1.4068170014963672E-2</v>
      </c>
      <c r="J13" s="15">
        <f t="shared" si="5"/>
        <v>1.4068170014963672E-2</v>
      </c>
      <c r="K13" s="13">
        <v>43932</v>
      </c>
      <c r="L13" s="14">
        <v>23.37</v>
      </c>
      <c r="M13" s="17"/>
      <c r="N13" s="14">
        <v>11.085800000000001</v>
      </c>
      <c r="O13" s="14">
        <f t="shared" si="6"/>
        <v>-0.52563970902866919</v>
      </c>
      <c r="P13" s="15">
        <f t="shared" si="1"/>
        <v>0.52563970902866919</v>
      </c>
      <c r="Q13" s="15"/>
      <c r="R13" s="14">
        <v>20.494710820000002</v>
      </c>
      <c r="S13" s="14">
        <f t="shared" si="7"/>
        <v>-0.12303334103551558</v>
      </c>
      <c r="T13" s="15">
        <f t="shared" si="8"/>
        <v>0.12303334103551558</v>
      </c>
      <c r="U13" s="13">
        <v>43932</v>
      </c>
      <c r="V13" s="14">
        <v>0.18</v>
      </c>
      <c r="W13" s="17"/>
      <c r="X13" s="14">
        <v>0.1767</v>
      </c>
      <c r="Y13" s="14">
        <f t="shared" si="9"/>
        <v>-1.833333333333332E-2</v>
      </c>
      <c r="Z13" s="15">
        <f t="shared" si="2"/>
        <v>1.833333333333332E-2</v>
      </c>
      <c r="AA13" s="15"/>
      <c r="AB13" s="14">
        <v>0.188871449</v>
      </c>
      <c r="AC13" s="14">
        <f t="shared" si="10"/>
        <v>4.9285827777777798E-2</v>
      </c>
      <c r="AD13" s="15">
        <f t="shared" si="11"/>
        <v>4.9285827777777798E-2</v>
      </c>
    </row>
    <row r="14" spans="1:30" x14ac:dyDescent="0.35">
      <c r="A14" s="13">
        <v>43933</v>
      </c>
      <c r="B14" s="14">
        <v>0.59090654499999995</v>
      </c>
      <c r="C14" s="17"/>
      <c r="D14" s="14">
        <v>0.58919999999999995</v>
      </c>
      <c r="E14" s="14">
        <f t="shared" si="3"/>
        <v>-2.8880116736564559E-3</v>
      </c>
      <c r="F14" s="15">
        <f t="shared" si="0"/>
        <v>2.8880116736564559E-3</v>
      </c>
      <c r="G14" s="15"/>
      <c r="H14" s="14">
        <v>0.61213542600000004</v>
      </c>
      <c r="I14" s="14">
        <f t="shared" si="4"/>
        <v>3.592595340097323E-2</v>
      </c>
      <c r="J14" s="15">
        <f t="shared" si="5"/>
        <v>3.592595340097323E-2</v>
      </c>
      <c r="K14" s="13">
        <v>43933</v>
      </c>
      <c r="L14" s="14">
        <v>21.83</v>
      </c>
      <c r="M14" s="17"/>
      <c r="N14" s="14">
        <v>10.9185</v>
      </c>
      <c r="O14" s="14">
        <f t="shared" si="6"/>
        <v>-0.49983967017865322</v>
      </c>
      <c r="P14" s="15">
        <f t="shared" si="1"/>
        <v>0.49983967017865322</v>
      </c>
      <c r="Q14" s="15"/>
      <c r="R14" s="14">
        <v>18.629443160000001</v>
      </c>
      <c r="S14" s="14">
        <f t="shared" si="7"/>
        <v>-0.14661277324782399</v>
      </c>
      <c r="T14" s="15">
        <f t="shared" si="8"/>
        <v>0.14661277324782399</v>
      </c>
      <c r="U14" s="13">
        <v>43933</v>
      </c>
      <c r="V14" s="14">
        <v>0.18</v>
      </c>
      <c r="W14" s="17"/>
      <c r="X14" s="14">
        <v>0.1767</v>
      </c>
      <c r="Y14" s="14">
        <f t="shared" si="9"/>
        <v>-1.833333333333332E-2</v>
      </c>
      <c r="Z14" s="15">
        <f t="shared" si="2"/>
        <v>1.833333333333332E-2</v>
      </c>
      <c r="AA14" s="15"/>
      <c r="AB14" s="14">
        <v>0.17152514899999999</v>
      </c>
      <c r="AC14" s="14">
        <f t="shared" si="10"/>
        <v>-4.7082505555555584E-2</v>
      </c>
      <c r="AD14" s="15">
        <f t="shared" si="11"/>
        <v>4.7082505555555584E-2</v>
      </c>
    </row>
    <row r="15" spans="1:30" x14ac:dyDescent="0.35">
      <c r="A15" s="13">
        <v>43934</v>
      </c>
      <c r="B15" s="14">
        <v>0.59314555599999996</v>
      </c>
      <c r="C15" s="17"/>
      <c r="D15" s="14">
        <v>0.58899999999999997</v>
      </c>
      <c r="E15" s="14">
        <f t="shared" si="3"/>
        <v>-6.989104037053588E-3</v>
      </c>
      <c r="F15" s="15">
        <f t="shared" si="0"/>
        <v>6.989104037053588E-3</v>
      </c>
      <c r="G15" s="15"/>
      <c r="H15" s="14">
        <v>0.58382109599999998</v>
      </c>
      <c r="I15" s="14">
        <f t="shared" si="4"/>
        <v>-1.5720357179916187E-2</v>
      </c>
      <c r="J15" s="15">
        <f t="shared" si="5"/>
        <v>1.5720357179916187E-2</v>
      </c>
      <c r="K15" s="13">
        <v>43934</v>
      </c>
      <c r="L15" s="14">
        <v>21.35</v>
      </c>
      <c r="M15" s="17"/>
      <c r="N15" s="14">
        <v>10.7537</v>
      </c>
      <c r="O15" s="14">
        <f t="shared" si="6"/>
        <v>-0.49631381733021079</v>
      </c>
      <c r="P15" s="15">
        <f t="shared" si="1"/>
        <v>0.49631381733021079</v>
      </c>
      <c r="Q15" s="15"/>
      <c r="R15" s="14">
        <v>19.212482269999999</v>
      </c>
      <c r="S15" s="14">
        <f t="shared" si="7"/>
        <v>-0.10011792646370035</v>
      </c>
      <c r="T15" s="15">
        <f t="shared" si="8"/>
        <v>0.10011792646370035</v>
      </c>
      <c r="U15" s="13">
        <v>43934</v>
      </c>
      <c r="V15" s="14">
        <v>0.18</v>
      </c>
      <c r="W15" s="17"/>
      <c r="X15" s="14">
        <v>0.1767</v>
      </c>
      <c r="Y15" s="14">
        <f t="shared" si="9"/>
        <v>-1.833333333333332E-2</v>
      </c>
      <c r="Z15" s="15">
        <f t="shared" si="2"/>
        <v>1.833333333333332E-2</v>
      </c>
      <c r="AA15" s="15"/>
      <c r="AB15" s="14">
        <v>0.17877347699999999</v>
      </c>
      <c r="AC15" s="14">
        <f t="shared" si="10"/>
        <v>-6.8140166666667062E-3</v>
      </c>
      <c r="AD15" s="15">
        <f t="shared" si="11"/>
        <v>6.8140166666667062E-3</v>
      </c>
    </row>
    <row r="16" spans="1:30" x14ac:dyDescent="0.35">
      <c r="A16" s="13">
        <v>43935</v>
      </c>
      <c r="B16" s="14">
        <v>0.59672787699999996</v>
      </c>
      <c r="C16" s="17"/>
      <c r="D16" s="14">
        <v>0.58879999999999999</v>
      </c>
      <c r="E16" s="14">
        <f t="shared" si="3"/>
        <v>-1.3285581762757117E-2</v>
      </c>
      <c r="F16" s="15">
        <f t="shared" si="0"/>
        <v>1.3285581762757117E-2</v>
      </c>
      <c r="G16" s="15"/>
      <c r="H16" s="14">
        <v>0.60148753799999999</v>
      </c>
      <c r="I16" s="14">
        <f t="shared" si="4"/>
        <v>7.9762672123327438E-3</v>
      </c>
      <c r="J16" s="15">
        <f t="shared" si="5"/>
        <v>7.9762672123327438E-3</v>
      </c>
      <c r="K16" s="13">
        <v>43935</v>
      </c>
      <c r="L16" s="14">
        <v>23.63</v>
      </c>
      <c r="M16" s="17"/>
      <c r="N16" s="14">
        <v>10.5914</v>
      </c>
      <c r="O16" s="14">
        <f t="shared" si="6"/>
        <v>-0.55178163351671605</v>
      </c>
      <c r="P16" s="15">
        <f t="shared" si="1"/>
        <v>0.55178163351671605</v>
      </c>
      <c r="Q16" s="15"/>
      <c r="R16" s="14">
        <v>34.275250200000002</v>
      </c>
      <c r="S16" s="14">
        <f t="shared" si="7"/>
        <v>0.45049725772323335</v>
      </c>
      <c r="T16" s="15">
        <f t="shared" si="8"/>
        <v>0.45049725772323335</v>
      </c>
      <c r="U16" s="13">
        <v>43935</v>
      </c>
      <c r="V16" s="14">
        <v>0.18</v>
      </c>
      <c r="W16" s="17"/>
      <c r="X16" s="14">
        <v>0.17660000000000001</v>
      </c>
      <c r="Y16" s="14">
        <f t="shared" si="9"/>
        <v>-1.8888888888888813E-2</v>
      </c>
      <c r="Z16" s="15">
        <f t="shared" si="2"/>
        <v>1.8888888888888813E-2</v>
      </c>
      <c r="AA16" s="15"/>
      <c r="AB16" s="14">
        <v>0.17806222799999999</v>
      </c>
      <c r="AC16" s="14">
        <f t="shared" si="10"/>
        <v>-1.0765400000000024E-2</v>
      </c>
      <c r="AD16" s="15">
        <f t="shared" si="11"/>
        <v>1.0765400000000024E-2</v>
      </c>
    </row>
    <row r="17" spans="1:30" x14ac:dyDescent="0.35">
      <c r="A17" s="13">
        <v>43936</v>
      </c>
      <c r="B17" s="14">
        <v>0.59782456100000003</v>
      </c>
      <c r="C17" s="17"/>
      <c r="D17" s="14">
        <v>0.58860000000000001</v>
      </c>
      <c r="E17" s="14">
        <f t="shared" si="3"/>
        <v>-1.5430214149398287E-2</v>
      </c>
      <c r="F17" s="15">
        <f t="shared" si="0"/>
        <v>1.5430214149398287E-2</v>
      </c>
      <c r="G17" s="15"/>
      <c r="H17" s="14">
        <v>0.58586877699999995</v>
      </c>
      <c r="I17" s="14">
        <f t="shared" si="4"/>
        <v>-1.9998817010798725E-2</v>
      </c>
      <c r="J17" s="15">
        <f t="shared" si="5"/>
        <v>1.9998817010798725E-2</v>
      </c>
      <c r="K17" s="13">
        <v>43936</v>
      </c>
      <c r="L17" s="14">
        <v>23.91</v>
      </c>
      <c r="M17" s="17"/>
      <c r="N17" s="14">
        <v>10.4315</v>
      </c>
      <c r="O17" s="14">
        <f t="shared" si="6"/>
        <v>-0.56371810957758262</v>
      </c>
      <c r="P17" s="15">
        <f t="shared" si="1"/>
        <v>0.56371810957758262</v>
      </c>
      <c r="Q17" s="15"/>
      <c r="R17" s="14">
        <v>34.869657099999998</v>
      </c>
      <c r="S17" s="14">
        <f t="shared" si="7"/>
        <v>0.45837127143454609</v>
      </c>
      <c r="T17" s="15">
        <f t="shared" si="8"/>
        <v>0.45837127143454609</v>
      </c>
      <c r="U17" s="13">
        <v>43936</v>
      </c>
      <c r="V17" s="14">
        <v>0.17</v>
      </c>
      <c r="W17" s="17"/>
      <c r="X17" s="14">
        <v>0.17660000000000001</v>
      </c>
      <c r="Y17" s="14">
        <f t="shared" si="9"/>
        <v>3.8823529411764673E-2</v>
      </c>
      <c r="Z17" s="15">
        <f t="shared" si="2"/>
        <v>3.8823529411764673E-2</v>
      </c>
      <c r="AA17" s="15"/>
      <c r="AB17" s="14">
        <v>0.17021609800000001</v>
      </c>
      <c r="AC17" s="14">
        <f t="shared" si="10"/>
        <v>1.2711647058823406E-3</v>
      </c>
      <c r="AD17" s="15">
        <f t="shared" si="11"/>
        <v>1.2711647058823406E-3</v>
      </c>
    </row>
    <row r="18" spans="1:30" x14ac:dyDescent="0.35">
      <c r="A18" s="13">
        <v>43937</v>
      </c>
      <c r="B18" s="14">
        <v>0.59758572399999998</v>
      </c>
      <c r="C18" s="17"/>
      <c r="D18" s="14">
        <v>0.58840000000000003</v>
      </c>
      <c r="E18" s="14">
        <f t="shared" si="3"/>
        <v>-1.5371391301844338E-2</v>
      </c>
      <c r="F18" s="15">
        <f t="shared" si="0"/>
        <v>1.5371391301844338E-2</v>
      </c>
      <c r="G18" s="15"/>
      <c r="H18" s="14">
        <v>0.58492846099999996</v>
      </c>
      <c r="I18" s="14">
        <f t="shared" si="4"/>
        <v>-2.1180664951761848E-2</v>
      </c>
      <c r="J18" s="15">
        <f t="shared" si="5"/>
        <v>2.1180664951761848E-2</v>
      </c>
      <c r="K18" s="13">
        <v>43937</v>
      </c>
      <c r="L18" s="14">
        <v>17.12</v>
      </c>
      <c r="M18" s="17"/>
      <c r="N18" s="14">
        <v>10.273999999999999</v>
      </c>
      <c r="O18" s="14">
        <f t="shared" si="6"/>
        <v>-0.39988317757009356</v>
      </c>
      <c r="P18" s="15">
        <f t="shared" si="1"/>
        <v>0.39988317757009356</v>
      </c>
      <c r="Q18" s="15"/>
      <c r="R18" s="14">
        <v>40.544481359999999</v>
      </c>
      <c r="S18" s="14">
        <f t="shared" si="7"/>
        <v>1.3682524158878502</v>
      </c>
      <c r="T18" s="15">
        <f t="shared" si="8"/>
        <v>1.3682524158878502</v>
      </c>
      <c r="U18" s="13">
        <v>43937</v>
      </c>
      <c r="V18" s="14">
        <v>0.18</v>
      </c>
      <c r="W18" s="17"/>
      <c r="X18" s="14">
        <v>0.17660000000000001</v>
      </c>
      <c r="Y18" s="14">
        <f t="shared" si="9"/>
        <v>-1.8888888888888813E-2</v>
      </c>
      <c r="Z18" s="15">
        <f t="shared" si="2"/>
        <v>1.8888888888888813E-2</v>
      </c>
      <c r="AA18" s="15"/>
      <c r="AB18" s="14">
        <v>0.17733617700000001</v>
      </c>
      <c r="AC18" s="14">
        <f t="shared" si="10"/>
        <v>-1.4799016666666566E-2</v>
      </c>
      <c r="AD18" s="15">
        <f t="shared" si="11"/>
        <v>1.4799016666666566E-2</v>
      </c>
    </row>
    <row r="19" spans="1:30" x14ac:dyDescent="0.35">
      <c r="A19" s="13">
        <v>43938</v>
      </c>
      <c r="B19" s="14">
        <v>0.60472356699999996</v>
      </c>
      <c r="C19" s="17"/>
      <c r="D19" s="14">
        <v>0.58819999999999995</v>
      </c>
      <c r="E19" s="14">
        <f t="shared" si="3"/>
        <v>-2.7324165786976874E-2</v>
      </c>
      <c r="F19" s="15">
        <f t="shared" si="0"/>
        <v>2.7324165786976874E-2</v>
      </c>
      <c r="G19" s="15"/>
      <c r="H19" s="14">
        <v>0.58298506400000005</v>
      </c>
      <c r="I19" s="14">
        <f t="shared" si="4"/>
        <v>-3.5947834988213564E-2</v>
      </c>
      <c r="J19" s="15">
        <f t="shared" si="5"/>
        <v>3.5947834988213564E-2</v>
      </c>
      <c r="K19" s="13">
        <v>43938</v>
      </c>
      <c r="L19" s="14">
        <v>19.86</v>
      </c>
      <c r="M19" s="17"/>
      <c r="N19" s="14">
        <v>10.119</v>
      </c>
      <c r="O19" s="14">
        <f t="shared" si="6"/>
        <v>-0.49048338368580058</v>
      </c>
      <c r="P19" s="15">
        <f t="shared" si="1"/>
        <v>0.49048338368580058</v>
      </c>
      <c r="Q19" s="15"/>
      <c r="R19" s="14">
        <v>40.870468770000002</v>
      </c>
      <c r="S19" s="14">
        <f t="shared" si="7"/>
        <v>1.0579289410876134</v>
      </c>
      <c r="T19" s="15">
        <f t="shared" si="8"/>
        <v>1.0579289410876134</v>
      </c>
      <c r="U19" s="13">
        <v>43938</v>
      </c>
      <c r="V19" s="14">
        <v>0.18</v>
      </c>
      <c r="W19" s="17"/>
      <c r="X19" s="14">
        <v>0.17660000000000001</v>
      </c>
      <c r="Y19" s="14">
        <f t="shared" si="9"/>
        <v>-1.8888888888888813E-2</v>
      </c>
      <c r="Z19" s="15">
        <f t="shared" si="2"/>
        <v>1.8888888888888813E-2</v>
      </c>
      <c r="AA19" s="15"/>
      <c r="AB19" s="14">
        <v>0.18165632200000001</v>
      </c>
      <c r="AC19" s="14">
        <f t="shared" si="10"/>
        <v>9.2017888888889753E-3</v>
      </c>
      <c r="AD19" s="15">
        <f t="shared" si="11"/>
        <v>9.2017888888889753E-3</v>
      </c>
    </row>
    <row r="20" spans="1:30" x14ac:dyDescent="0.35">
      <c r="A20" s="13">
        <v>43939</v>
      </c>
      <c r="B20" s="14">
        <v>0.61668883399999996</v>
      </c>
      <c r="C20" s="17"/>
      <c r="D20" s="14">
        <v>0.58799999999999997</v>
      </c>
      <c r="E20" s="14">
        <f t="shared" si="3"/>
        <v>-4.6520761230452241E-2</v>
      </c>
      <c r="F20" s="15">
        <f t="shared" si="0"/>
        <v>4.6520761230452241E-2</v>
      </c>
      <c r="G20" s="15"/>
      <c r="H20" s="14">
        <v>0.58646306500000001</v>
      </c>
      <c r="I20" s="14">
        <f t="shared" si="4"/>
        <v>-4.9012998668952645E-2</v>
      </c>
      <c r="J20" s="15">
        <f t="shared" si="5"/>
        <v>4.9012998668952645E-2</v>
      </c>
      <c r="K20" s="13">
        <v>43939</v>
      </c>
      <c r="L20" s="14">
        <v>20.09</v>
      </c>
      <c r="M20" s="17"/>
      <c r="N20" s="14">
        <v>9.9662000000000006</v>
      </c>
      <c r="O20" s="14">
        <f t="shared" si="6"/>
        <v>-0.50392234942757586</v>
      </c>
      <c r="P20" s="15">
        <f t="shared" si="1"/>
        <v>0.50392234942757586</v>
      </c>
      <c r="Q20" s="15"/>
      <c r="R20" s="14">
        <v>35.819459809999998</v>
      </c>
      <c r="S20" s="14">
        <f t="shared" si="7"/>
        <v>0.78294971677451464</v>
      </c>
      <c r="T20" s="15">
        <f t="shared" si="8"/>
        <v>0.78294971677451464</v>
      </c>
      <c r="U20" s="13">
        <v>43939</v>
      </c>
      <c r="V20" s="14">
        <v>0.18</v>
      </c>
      <c r="W20" s="17"/>
      <c r="X20" s="14">
        <v>0.17660000000000001</v>
      </c>
      <c r="Y20" s="14">
        <f t="shared" si="9"/>
        <v>-1.8888888888888813E-2</v>
      </c>
      <c r="Z20" s="15">
        <f t="shared" si="2"/>
        <v>1.8888888888888813E-2</v>
      </c>
      <c r="AA20" s="15"/>
      <c r="AB20" s="14">
        <v>0.181165626</v>
      </c>
      <c r="AC20" s="14">
        <f t="shared" si="10"/>
        <v>6.4757000000000165E-3</v>
      </c>
      <c r="AD20" s="15">
        <f t="shared" si="11"/>
        <v>6.4757000000000165E-3</v>
      </c>
    </row>
    <row r="21" spans="1:30" x14ac:dyDescent="0.35">
      <c r="A21" s="13">
        <v>43940</v>
      </c>
      <c r="B21" s="14">
        <v>0.60666140899999998</v>
      </c>
      <c r="C21" s="17"/>
      <c r="D21" s="14">
        <v>0.5877</v>
      </c>
      <c r="E21" s="14">
        <f t="shared" si="3"/>
        <v>-3.1255340654114339E-2</v>
      </c>
      <c r="F21" s="15">
        <f t="shared" si="0"/>
        <v>3.1255340654114339E-2</v>
      </c>
      <c r="G21" s="15"/>
      <c r="H21" s="14">
        <v>0.58623463799999997</v>
      </c>
      <c r="I21" s="14">
        <f t="shared" si="4"/>
        <v>-3.367079345572814E-2</v>
      </c>
      <c r="J21" s="15">
        <f t="shared" si="5"/>
        <v>3.367079345572814E-2</v>
      </c>
      <c r="K21" s="13">
        <v>43940</v>
      </c>
      <c r="L21" s="14">
        <v>11.5</v>
      </c>
      <c r="M21" s="17"/>
      <c r="N21" s="14">
        <v>9.8157999999999994</v>
      </c>
      <c r="O21" s="14">
        <f t="shared" si="6"/>
        <v>-0.14645217391304352</v>
      </c>
      <c r="P21" s="15">
        <f t="shared" si="1"/>
        <v>0.14645217391304352</v>
      </c>
      <c r="Q21" s="15"/>
      <c r="R21" s="14">
        <v>39.743208600000003</v>
      </c>
      <c r="S21" s="14">
        <f t="shared" si="7"/>
        <v>2.4559311826086958</v>
      </c>
      <c r="T21" s="15">
        <f t="shared" si="8"/>
        <v>2.4559311826086958</v>
      </c>
      <c r="U21" s="13">
        <v>43940</v>
      </c>
      <c r="V21" s="14">
        <v>0.18</v>
      </c>
      <c r="W21" s="17"/>
      <c r="X21" s="14">
        <v>0.17660000000000001</v>
      </c>
      <c r="Y21" s="14">
        <f t="shared" si="9"/>
        <v>-1.8888888888888813E-2</v>
      </c>
      <c r="Z21" s="15">
        <f t="shared" si="2"/>
        <v>1.8888888888888813E-2</v>
      </c>
      <c r="AA21" s="15"/>
      <c r="AB21" s="14">
        <v>0.17761243900000001</v>
      </c>
      <c r="AC21" s="14">
        <f t="shared" si="10"/>
        <v>-1.3264227777777681E-2</v>
      </c>
      <c r="AD21" s="15">
        <f t="shared" si="11"/>
        <v>1.3264227777777681E-2</v>
      </c>
    </row>
    <row r="22" spans="1:30" x14ac:dyDescent="0.35">
      <c r="A22" s="13">
        <v>43941</v>
      </c>
      <c r="B22" s="14">
        <v>0.59722689100000004</v>
      </c>
      <c r="C22" s="17"/>
      <c r="D22" s="14">
        <v>0.58750000000000002</v>
      </c>
      <c r="E22" s="14">
        <f t="shared" si="3"/>
        <v>-1.6286759934257572E-2</v>
      </c>
      <c r="F22" s="15">
        <f t="shared" si="0"/>
        <v>1.6286759934257572E-2</v>
      </c>
      <c r="G22" s="15"/>
      <c r="H22" s="14">
        <v>0.59111524400000004</v>
      </c>
      <c r="I22" s="14">
        <f t="shared" si="4"/>
        <v>-1.0233375442566932E-2</v>
      </c>
      <c r="J22" s="15">
        <f t="shared" si="5"/>
        <v>1.0233375442566932E-2</v>
      </c>
      <c r="K22" s="13">
        <v>43941</v>
      </c>
      <c r="L22" s="14">
        <v>22.95</v>
      </c>
      <c r="M22" s="17"/>
      <c r="N22" s="14">
        <v>9.6677</v>
      </c>
      <c r="O22" s="14">
        <f t="shared" si="6"/>
        <v>-0.57874945533769062</v>
      </c>
      <c r="P22" s="15">
        <f t="shared" si="1"/>
        <v>0.57874945533769062</v>
      </c>
      <c r="Q22" s="15"/>
      <c r="R22" s="14">
        <v>34.066052429999999</v>
      </c>
      <c r="S22" s="14">
        <f t="shared" si="7"/>
        <v>0.48435958300653598</v>
      </c>
      <c r="T22" s="15">
        <f t="shared" si="8"/>
        <v>0.48435958300653598</v>
      </c>
      <c r="U22" s="13">
        <v>43941</v>
      </c>
      <c r="V22" s="14">
        <v>0.17</v>
      </c>
      <c r="W22" s="17"/>
      <c r="X22" s="14">
        <v>0.17649999999999999</v>
      </c>
      <c r="Y22" s="14">
        <f t="shared" si="9"/>
        <v>3.823529411764693E-2</v>
      </c>
      <c r="Z22" s="15">
        <f t="shared" si="2"/>
        <v>3.823529411764693E-2</v>
      </c>
      <c r="AA22" s="15"/>
      <c r="AB22" s="14">
        <v>0.17757931900000001</v>
      </c>
      <c r="AC22" s="14">
        <f t="shared" si="10"/>
        <v>4.4584229411764709E-2</v>
      </c>
      <c r="AD22" s="15">
        <f t="shared" si="11"/>
        <v>4.4584229411764709E-2</v>
      </c>
    </row>
    <row r="23" spans="1:30" x14ac:dyDescent="0.35">
      <c r="A23" s="13">
        <v>43942</v>
      </c>
      <c r="B23" s="14">
        <v>0.61195522899999999</v>
      </c>
      <c r="C23" s="17"/>
      <c r="D23" s="14">
        <v>0.58730000000000004</v>
      </c>
      <c r="E23" s="14">
        <f t="shared" si="3"/>
        <v>-4.0289269266134409E-2</v>
      </c>
      <c r="F23" s="15">
        <f t="shared" si="0"/>
        <v>4.0289269266134409E-2</v>
      </c>
      <c r="G23" s="15"/>
      <c r="H23" s="14">
        <v>0.61034256099999995</v>
      </c>
      <c r="I23" s="14">
        <f t="shared" si="4"/>
        <v>-2.635271215241204E-3</v>
      </c>
      <c r="J23" s="15">
        <f t="shared" si="5"/>
        <v>2.635271215241204E-3</v>
      </c>
      <c r="K23" s="13">
        <v>43942</v>
      </c>
      <c r="L23" s="14">
        <v>25.52</v>
      </c>
      <c r="M23" s="17"/>
      <c r="N23" s="14">
        <v>9.5218000000000007</v>
      </c>
      <c r="O23" s="14">
        <f t="shared" si="6"/>
        <v>-0.62688871473354224</v>
      </c>
      <c r="P23" s="15">
        <f t="shared" si="1"/>
        <v>0.62688871473354224</v>
      </c>
      <c r="Q23" s="15"/>
      <c r="R23" s="14">
        <v>29.984015410000001</v>
      </c>
      <c r="S23" s="14">
        <f t="shared" si="7"/>
        <v>0.17492223393416936</v>
      </c>
      <c r="T23" s="15">
        <f t="shared" si="8"/>
        <v>0.17492223393416936</v>
      </c>
      <c r="U23" s="13">
        <v>43942</v>
      </c>
      <c r="V23" s="14">
        <v>0.18</v>
      </c>
      <c r="W23" s="17"/>
      <c r="X23" s="14">
        <v>0.17649999999999999</v>
      </c>
      <c r="Y23" s="14">
        <f t="shared" si="9"/>
        <v>-1.9444444444444462E-2</v>
      </c>
      <c r="Z23" s="15">
        <f t="shared" si="2"/>
        <v>1.9444444444444462E-2</v>
      </c>
      <c r="AA23" s="15"/>
      <c r="AB23" s="14">
        <v>0.17759575699999999</v>
      </c>
      <c r="AC23" s="14">
        <f t="shared" si="10"/>
        <v>-1.3356905555555559E-2</v>
      </c>
      <c r="AD23" s="15">
        <f t="shared" si="11"/>
        <v>1.3356905555555559E-2</v>
      </c>
    </row>
    <row r="24" spans="1:30" x14ac:dyDescent="0.35">
      <c r="A24" s="13">
        <v>43943</v>
      </c>
      <c r="B24" s="14">
        <v>0.594954498</v>
      </c>
      <c r="C24" s="17"/>
      <c r="D24" s="14">
        <v>0.58709999999999996</v>
      </c>
      <c r="E24" s="14">
        <f t="shared" si="3"/>
        <v>-1.3201846572139107E-2</v>
      </c>
      <c r="F24" s="15">
        <f t="shared" si="0"/>
        <v>1.3201846572139107E-2</v>
      </c>
      <c r="G24" s="15"/>
      <c r="H24" s="14">
        <v>0.59722985299999998</v>
      </c>
      <c r="I24" s="14">
        <f t="shared" si="4"/>
        <v>3.8244185188091124E-3</v>
      </c>
      <c r="J24" s="15">
        <f t="shared" si="5"/>
        <v>3.8244185188091124E-3</v>
      </c>
      <c r="K24" s="13">
        <v>43943</v>
      </c>
      <c r="L24" s="14">
        <v>20.18</v>
      </c>
      <c r="M24" s="17"/>
      <c r="N24" s="14">
        <v>9.3780000000000001</v>
      </c>
      <c r="O24" s="14">
        <f t="shared" si="6"/>
        <v>-0.53528245787908824</v>
      </c>
      <c r="P24" s="15">
        <f t="shared" si="1"/>
        <v>0.53528245787908824</v>
      </c>
      <c r="Q24" s="15"/>
      <c r="R24" s="14">
        <v>21.257555279999998</v>
      </c>
      <c r="S24" s="14">
        <f t="shared" si="7"/>
        <v>5.3397189296332935E-2</v>
      </c>
      <c r="T24" s="15">
        <f t="shared" si="8"/>
        <v>5.3397189296332935E-2</v>
      </c>
      <c r="U24" s="13">
        <v>43943</v>
      </c>
      <c r="V24" s="14">
        <v>0.17</v>
      </c>
      <c r="W24" s="17"/>
      <c r="X24" s="14">
        <v>0.17649999999999999</v>
      </c>
      <c r="Y24" s="14">
        <f t="shared" si="9"/>
        <v>3.823529411764693E-2</v>
      </c>
      <c r="Z24" s="15">
        <f t="shared" si="2"/>
        <v>3.823529411764693E-2</v>
      </c>
      <c r="AA24" s="15"/>
      <c r="AB24" s="14">
        <v>0.176239431</v>
      </c>
      <c r="AC24" s="14">
        <f t="shared" si="10"/>
        <v>3.6702535294117586E-2</v>
      </c>
      <c r="AD24" s="15">
        <f t="shared" si="11"/>
        <v>3.6702535294117586E-2</v>
      </c>
    </row>
    <row r="25" spans="1:30" x14ac:dyDescent="0.35">
      <c r="A25" s="13">
        <v>43944</v>
      </c>
      <c r="B25" s="14">
        <v>0.519162295</v>
      </c>
      <c r="C25" s="17"/>
      <c r="D25" s="14">
        <v>0.58689999999999998</v>
      </c>
      <c r="E25" s="14">
        <f t="shared" si="3"/>
        <v>0.13047500878313972</v>
      </c>
      <c r="F25" s="15">
        <f t="shared" si="0"/>
        <v>0.13047500878313972</v>
      </c>
      <c r="G25" s="15"/>
      <c r="H25" s="14">
        <v>0.57697797100000003</v>
      </c>
      <c r="I25" s="14">
        <f t="shared" si="4"/>
        <v>0.11136339552547829</v>
      </c>
      <c r="J25" s="15">
        <f t="shared" si="5"/>
        <v>0.11136339552547829</v>
      </c>
      <c r="K25" s="13">
        <v>43944</v>
      </c>
      <c r="L25" s="14">
        <v>20.07</v>
      </c>
      <c r="M25" s="17"/>
      <c r="N25" s="14">
        <v>9.2364999999999995</v>
      </c>
      <c r="O25" s="14">
        <f t="shared" si="6"/>
        <v>-0.53978574987543604</v>
      </c>
      <c r="P25" s="15">
        <f t="shared" si="1"/>
        <v>0.53978574987543604</v>
      </c>
      <c r="Q25" s="15"/>
      <c r="R25" s="14">
        <v>24.02833978</v>
      </c>
      <c r="S25" s="14">
        <f t="shared" si="7"/>
        <v>0.19722669556552064</v>
      </c>
      <c r="T25" s="15">
        <f t="shared" si="8"/>
        <v>0.19722669556552064</v>
      </c>
      <c r="U25" s="13">
        <v>43944</v>
      </c>
      <c r="V25" s="14">
        <v>0.16</v>
      </c>
      <c r="W25" s="17"/>
      <c r="X25" s="14">
        <v>0.17649999999999999</v>
      </c>
      <c r="Y25" s="14">
        <f t="shared" si="9"/>
        <v>0.10312499999999991</v>
      </c>
      <c r="Z25" s="15">
        <f t="shared" si="2"/>
        <v>0.10312499999999991</v>
      </c>
      <c r="AA25" s="15"/>
      <c r="AB25" s="14">
        <v>0.18579953799999999</v>
      </c>
      <c r="AC25" s="14">
        <f t="shared" si="10"/>
        <v>0.1612471124999999</v>
      </c>
      <c r="AD25" s="15">
        <f t="shared" si="11"/>
        <v>0.1612471124999999</v>
      </c>
    </row>
    <row r="26" spans="1:30" x14ac:dyDescent="0.35">
      <c r="A26" s="13">
        <v>43945</v>
      </c>
      <c r="B26" s="14">
        <v>0.41335261099999998</v>
      </c>
      <c r="C26" s="17"/>
      <c r="D26" s="14">
        <v>0.5867</v>
      </c>
      <c r="E26" s="14">
        <f t="shared" si="3"/>
        <v>0.41936928517429889</v>
      </c>
      <c r="F26" s="15">
        <f t="shared" si="0"/>
        <v>0.41936928517429889</v>
      </c>
      <c r="G26" s="15"/>
      <c r="H26" s="14">
        <v>0.57497455099999994</v>
      </c>
      <c r="I26" s="14">
        <f t="shared" si="4"/>
        <v>0.39100258640920976</v>
      </c>
      <c r="J26" s="15">
        <f t="shared" si="5"/>
        <v>0.39100258640920976</v>
      </c>
      <c r="K26" s="13">
        <v>43945</v>
      </c>
      <c r="L26" s="14">
        <v>21.74</v>
      </c>
      <c r="M26" s="17"/>
      <c r="N26" s="14">
        <v>9.0970999999999993</v>
      </c>
      <c r="O26" s="14">
        <f t="shared" si="6"/>
        <v>-0.58155013799448019</v>
      </c>
      <c r="P26" s="15">
        <f t="shared" si="1"/>
        <v>0.58155013799448019</v>
      </c>
      <c r="Q26" s="15"/>
      <c r="R26" s="14">
        <v>17.635636689999998</v>
      </c>
      <c r="S26" s="14">
        <f t="shared" si="7"/>
        <v>-0.18879316053357867</v>
      </c>
      <c r="T26" s="15">
        <f t="shared" si="8"/>
        <v>0.18879316053357867</v>
      </c>
      <c r="U26" s="13">
        <v>43945</v>
      </c>
      <c r="V26" s="14">
        <v>0.18</v>
      </c>
      <c r="W26" s="17"/>
      <c r="X26" s="14">
        <v>0.17649999999999999</v>
      </c>
      <c r="Y26" s="14">
        <f t="shared" si="9"/>
        <v>-1.9444444444444462E-2</v>
      </c>
      <c r="Z26" s="15">
        <f t="shared" si="2"/>
        <v>1.9444444444444462E-2</v>
      </c>
      <c r="AA26" s="15"/>
      <c r="AB26" s="14">
        <v>0.16691969000000001</v>
      </c>
      <c r="AC26" s="14">
        <f t="shared" si="10"/>
        <v>-7.2668388888888796E-2</v>
      </c>
      <c r="AD26" s="15">
        <f t="shared" si="11"/>
        <v>7.2668388888888796E-2</v>
      </c>
    </row>
    <row r="27" spans="1:30" x14ac:dyDescent="0.35">
      <c r="A27" s="13">
        <v>43946</v>
      </c>
      <c r="B27" s="14">
        <v>0.42012596200000002</v>
      </c>
      <c r="C27" s="17"/>
      <c r="D27" s="14">
        <v>0.58650000000000002</v>
      </c>
      <c r="E27" s="14">
        <f t="shared" si="3"/>
        <v>0.39600989476579884</v>
      </c>
      <c r="F27" s="15">
        <f t="shared" si="0"/>
        <v>0.39600989476579884</v>
      </c>
      <c r="G27" s="15"/>
      <c r="H27" s="14">
        <v>0.58130638300000004</v>
      </c>
      <c r="I27" s="14">
        <f t="shared" si="4"/>
        <v>0.38364784749960301</v>
      </c>
      <c r="J27" s="15">
        <f t="shared" si="5"/>
        <v>0.38364784749960301</v>
      </c>
      <c r="K27" s="13">
        <v>43946</v>
      </c>
      <c r="L27" s="14">
        <v>19.149999999999999</v>
      </c>
      <c r="M27" s="17"/>
      <c r="N27" s="14">
        <v>8.9597999999999995</v>
      </c>
      <c r="O27" s="14">
        <f t="shared" si="6"/>
        <v>-0.53212532637075716</v>
      </c>
      <c r="P27" s="15">
        <f t="shared" si="1"/>
        <v>0.53212532637075716</v>
      </c>
      <c r="Q27" s="15"/>
      <c r="R27" s="14">
        <v>26.863254699999999</v>
      </c>
      <c r="S27" s="14">
        <f t="shared" si="7"/>
        <v>0.40278092428198436</v>
      </c>
      <c r="T27" s="15">
        <f t="shared" si="8"/>
        <v>0.40278092428198436</v>
      </c>
      <c r="U27" s="13">
        <v>43946</v>
      </c>
      <c r="V27" s="14">
        <v>0.18</v>
      </c>
      <c r="W27" s="17"/>
      <c r="X27" s="14">
        <v>0.1764</v>
      </c>
      <c r="Y27" s="14">
        <f t="shared" si="9"/>
        <v>-1.9999999999999955E-2</v>
      </c>
      <c r="Z27" s="15">
        <f t="shared" si="2"/>
        <v>1.9999999999999955E-2</v>
      </c>
      <c r="AA27" s="15"/>
      <c r="AB27" s="14">
        <v>0.176491961</v>
      </c>
      <c r="AC27" s="14">
        <f t="shared" si="10"/>
        <v>-1.9489105555555504E-2</v>
      </c>
      <c r="AD27" s="15">
        <f t="shared" si="11"/>
        <v>1.9489105555555504E-2</v>
      </c>
    </row>
    <row r="28" spans="1:30" x14ac:dyDescent="0.35">
      <c r="A28" s="13">
        <v>43947</v>
      </c>
      <c r="B28" s="14">
        <v>0.41643806900000002</v>
      </c>
      <c r="C28" s="17"/>
      <c r="D28" s="14">
        <v>0.58630000000000004</v>
      </c>
      <c r="E28" s="14">
        <f t="shared" si="3"/>
        <v>0.4078924182121304</v>
      </c>
      <c r="F28" s="15">
        <f t="shared" si="0"/>
        <v>0.4078924182121304</v>
      </c>
      <c r="G28" s="15"/>
      <c r="H28" s="14">
        <v>0.59700787</v>
      </c>
      <c r="I28" s="14">
        <f t="shared" si="4"/>
        <v>0.43360541324573276</v>
      </c>
      <c r="J28" s="15">
        <f t="shared" si="5"/>
        <v>0.43360541324573276</v>
      </c>
      <c r="K28" s="13">
        <v>43947</v>
      </c>
      <c r="L28" s="14">
        <v>15.47</v>
      </c>
      <c r="M28" s="17"/>
      <c r="N28" s="14">
        <v>8.8245000000000005</v>
      </c>
      <c r="O28" s="14">
        <f t="shared" si="6"/>
        <v>-0.4295733678086619</v>
      </c>
      <c r="P28" s="15">
        <f t="shared" si="1"/>
        <v>0.4295733678086619</v>
      </c>
      <c r="Q28" s="15"/>
      <c r="R28" s="14">
        <v>23.712481220000001</v>
      </c>
      <c r="S28" s="14">
        <f t="shared" si="7"/>
        <v>0.53280421590174531</v>
      </c>
      <c r="T28" s="15">
        <f t="shared" si="8"/>
        <v>0.53280421590174531</v>
      </c>
      <c r="U28" s="13">
        <v>43947</v>
      </c>
      <c r="V28" s="14">
        <v>0.17</v>
      </c>
      <c r="W28" s="17"/>
      <c r="X28" s="14">
        <v>0.1764</v>
      </c>
      <c r="Y28" s="14">
        <f t="shared" si="9"/>
        <v>3.7647058823529346E-2</v>
      </c>
      <c r="Z28" s="15">
        <f t="shared" si="2"/>
        <v>3.7647058823529346E-2</v>
      </c>
      <c r="AA28" s="15"/>
      <c r="AB28" s="14">
        <v>0.17941283599999999</v>
      </c>
      <c r="AC28" s="14">
        <f t="shared" si="10"/>
        <v>5.5369623529411646E-2</v>
      </c>
      <c r="AD28" s="15">
        <f t="shared" si="11"/>
        <v>5.5369623529411646E-2</v>
      </c>
    </row>
    <row r="29" spans="1:30" x14ac:dyDescent="0.35">
      <c r="A29" s="13">
        <v>43948</v>
      </c>
      <c r="B29" s="14">
        <v>0.41748513500000001</v>
      </c>
      <c r="C29" s="17"/>
      <c r="D29" s="14">
        <v>0.58599999999999997</v>
      </c>
      <c r="E29" s="14">
        <f t="shared" si="3"/>
        <v>0.4036427907786464</v>
      </c>
      <c r="F29" s="15">
        <f t="shared" si="0"/>
        <v>0.4036427907786464</v>
      </c>
      <c r="G29" s="15"/>
      <c r="H29" s="14">
        <v>0.59704681999999998</v>
      </c>
      <c r="I29" s="14">
        <f t="shared" si="4"/>
        <v>0.4301031819971266</v>
      </c>
      <c r="J29" s="15">
        <f t="shared" si="5"/>
        <v>0.4301031819971266</v>
      </c>
      <c r="K29" s="13">
        <v>43948</v>
      </c>
      <c r="L29" s="14">
        <v>23.24</v>
      </c>
      <c r="M29" s="17"/>
      <c r="N29" s="14">
        <v>8.6913</v>
      </c>
      <c r="O29" s="14">
        <f t="shared" si="6"/>
        <v>-0.6260197934595525</v>
      </c>
      <c r="P29" s="15">
        <f t="shared" si="1"/>
        <v>0.6260197934595525</v>
      </c>
      <c r="Q29" s="15"/>
      <c r="R29" s="14">
        <v>21.16597002</v>
      </c>
      <c r="S29" s="14">
        <f t="shared" si="7"/>
        <v>-8.9243975043029222E-2</v>
      </c>
      <c r="T29" s="15">
        <f>ABS((L29-R29)/L29)</f>
        <v>8.9243975043029222E-2</v>
      </c>
      <c r="U29" s="13">
        <v>43948</v>
      </c>
      <c r="V29" s="14">
        <v>0.18</v>
      </c>
      <c r="W29" s="17"/>
      <c r="X29" s="14">
        <v>0.1764</v>
      </c>
      <c r="Y29" s="14">
        <f t="shared" si="9"/>
        <v>-1.9999999999999955E-2</v>
      </c>
      <c r="Z29" s="15">
        <f t="shared" si="2"/>
        <v>1.9999999999999955E-2</v>
      </c>
      <c r="AA29" s="15"/>
      <c r="AB29" s="14">
        <v>0.17540438699999999</v>
      </c>
      <c r="AC29" s="14">
        <f t="shared" si="10"/>
        <v>-2.5531183333333325E-2</v>
      </c>
      <c r="AD29" s="15">
        <f t="shared" si="11"/>
        <v>2.5531183333333325E-2</v>
      </c>
    </row>
    <row r="30" spans="1:30" x14ac:dyDescent="0.35">
      <c r="A30" s="13">
        <v>43949</v>
      </c>
      <c r="B30" s="14">
        <v>0.41906260899999997</v>
      </c>
      <c r="C30" s="17"/>
      <c r="D30" s="14">
        <v>0.58579999999999999</v>
      </c>
      <c r="E30" s="14">
        <f t="shared" si="3"/>
        <v>0.3978818138842829</v>
      </c>
      <c r="F30" s="15">
        <f t="shared" si="0"/>
        <v>0.3978818138842829</v>
      </c>
      <c r="G30" s="15"/>
      <c r="H30" s="14">
        <v>0.59641934600000002</v>
      </c>
      <c r="I30" s="14">
        <f t="shared" si="4"/>
        <v>0.42322252854584802</v>
      </c>
      <c r="J30" s="15">
        <f t="shared" si="5"/>
        <v>0.42322252854584802</v>
      </c>
      <c r="K30" s="13">
        <v>43949</v>
      </c>
      <c r="L30" s="14">
        <v>19.52</v>
      </c>
      <c r="M30" s="17"/>
      <c r="N30" s="14">
        <v>8.5602</v>
      </c>
      <c r="O30" s="14">
        <f t="shared" si="6"/>
        <v>-0.56146516393442625</v>
      </c>
      <c r="P30" s="15">
        <f t="shared" si="1"/>
        <v>0.56146516393442625</v>
      </c>
      <c r="Q30" s="15"/>
      <c r="R30" s="14">
        <v>21.84864116</v>
      </c>
      <c r="S30" s="14">
        <f t="shared" si="7"/>
        <v>0.11929514139344263</v>
      </c>
      <c r="T30" s="15">
        <f t="shared" si="8"/>
        <v>0.11929514139344263</v>
      </c>
      <c r="U30" s="13">
        <v>43949</v>
      </c>
      <c r="V30" s="14">
        <v>0.18</v>
      </c>
      <c r="W30" s="17"/>
      <c r="X30" s="14">
        <v>0.1764</v>
      </c>
      <c r="Y30" s="14">
        <f t="shared" si="9"/>
        <v>-1.9999999999999955E-2</v>
      </c>
      <c r="Z30" s="15">
        <f t="shared" si="2"/>
        <v>1.9999999999999955E-2</v>
      </c>
      <c r="AA30" s="15"/>
      <c r="AB30" s="14">
        <v>0.18271072499999999</v>
      </c>
      <c r="AC30" s="14">
        <f t="shared" si="10"/>
        <v>1.5059583333333319E-2</v>
      </c>
      <c r="AD30" s="15">
        <f t="shared" si="11"/>
        <v>1.5059583333333319E-2</v>
      </c>
    </row>
    <row r="31" spans="1:30" x14ac:dyDescent="0.35">
      <c r="A31" s="13">
        <v>43950</v>
      </c>
      <c r="B31" s="14">
        <v>0.42110566799999999</v>
      </c>
      <c r="C31" s="17"/>
      <c r="D31" s="14">
        <v>0.58560000000000001</v>
      </c>
      <c r="E31" s="14">
        <f t="shared" si="3"/>
        <v>0.39062483480987015</v>
      </c>
      <c r="F31" s="15">
        <f t="shared" si="0"/>
        <v>0.39062483480987015</v>
      </c>
      <c r="G31" s="15"/>
      <c r="H31" s="14">
        <v>0.60315572100000003</v>
      </c>
      <c r="I31" s="14">
        <f t="shared" si="4"/>
        <v>0.43231442090207167</v>
      </c>
      <c r="J31" s="15">
        <f t="shared" si="5"/>
        <v>0.43231442090207167</v>
      </c>
      <c r="K31" s="13">
        <v>43950</v>
      </c>
      <c r="L31" s="14">
        <v>23.59</v>
      </c>
      <c r="M31" s="17"/>
      <c r="N31" s="14">
        <v>8.4309999999999992</v>
      </c>
      <c r="O31" s="14">
        <f t="shared" si="6"/>
        <v>-0.64260279779567619</v>
      </c>
      <c r="P31" s="15">
        <f t="shared" si="1"/>
        <v>0.64260279779567619</v>
      </c>
      <c r="Q31" s="15"/>
      <c r="R31" s="14">
        <v>24.26521515</v>
      </c>
      <c r="S31" s="14">
        <f t="shared" si="7"/>
        <v>2.8622939805002107E-2</v>
      </c>
      <c r="T31" s="15">
        <f t="shared" si="8"/>
        <v>2.8622939805002107E-2</v>
      </c>
      <c r="U31" s="13">
        <v>43950</v>
      </c>
      <c r="V31" s="14">
        <v>0.17</v>
      </c>
      <c r="W31" s="17"/>
      <c r="X31" s="14">
        <v>0.1764</v>
      </c>
      <c r="Y31" s="14">
        <f t="shared" si="9"/>
        <v>3.7647058823529346E-2</v>
      </c>
      <c r="Z31" s="15">
        <f t="shared" si="2"/>
        <v>3.7647058823529346E-2</v>
      </c>
      <c r="AA31" s="15"/>
      <c r="AB31" s="14">
        <v>0.17483728600000001</v>
      </c>
      <c r="AC31" s="14">
        <f t="shared" si="10"/>
        <v>2.8454623529411742E-2</v>
      </c>
      <c r="AD31" s="15">
        <f t="shared" si="11"/>
        <v>2.8454623529411742E-2</v>
      </c>
    </row>
    <row r="32" spans="1:30" x14ac:dyDescent="0.35">
      <c r="A32" s="13">
        <v>43951</v>
      </c>
      <c r="B32" s="14">
        <v>0.427320596</v>
      </c>
      <c r="C32" s="17"/>
      <c r="D32" s="14">
        <v>0.58540000000000003</v>
      </c>
      <c r="E32" s="14">
        <f t="shared" si="3"/>
        <v>0.36993162857050782</v>
      </c>
      <c r="F32" s="15">
        <f t="shared" si="0"/>
        <v>0.36993162857050782</v>
      </c>
      <c r="G32" s="15"/>
      <c r="H32" s="14">
        <v>0.59447205199999997</v>
      </c>
      <c r="I32" s="14">
        <f t="shared" si="4"/>
        <v>0.39116171222413998</v>
      </c>
      <c r="J32" s="15">
        <f t="shared" si="5"/>
        <v>0.39116171222413998</v>
      </c>
      <c r="K32" s="13">
        <v>43951</v>
      </c>
      <c r="L32" s="17">
        <v>17.13</v>
      </c>
      <c r="M32" s="17"/>
      <c r="N32" s="14">
        <v>8.3036999999999992</v>
      </c>
      <c r="O32" s="14">
        <f t="shared" si="6"/>
        <v>-0.51525394045534156</v>
      </c>
      <c r="P32" s="15">
        <f t="shared" si="1"/>
        <v>0.51525394045534156</v>
      </c>
      <c r="Q32" s="15"/>
      <c r="R32" s="14">
        <v>11.24309015</v>
      </c>
      <c r="S32" s="14">
        <f t="shared" si="7"/>
        <v>-0.34366082019848215</v>
      </c>
      <c r="T32" s="15">
        <f t="shared" si="8"/>
        <v>0.34366082019848215</v>
      </c>
      <c r="U32" s="13">
        <v>43951</v>
      </c>
      <c r="V32" s="17">
        <v>0.18</v>
      </c>
      <c r="W32" s="17"/>
      <c r="X32" s="14">
        <v>0.1764</v>
      </c>
      <c r="Y32" s="14">
        <f t="shared" si="9"/>
        <v>-1.9999999999999955E-2</v>
      </c>
      <c r="Z32" s="15">
        <f t="shared" si="2"/>
        <v>1.9999999999999955E-2</v>
      </c>
      <c r="AA32" s="15"/>
      <c r="AB32" s="14">
        <v>0.19372049299999999</v>
      </c>
      <c r="AC32" s="14">
        <f t="shared" si="10"/>
        <v>7.6224961111111114E-2</v>
      </c>
      <c r="AD32" s="15">
        <f t="shared" si="11"/>
        <v>7.6224961111111114E-2</v>
      </c>
    </row>
    <row r="33" spans="1:30" x14ac:dyDescent="0.35">
      <c r="A33" s="13"/>
      <c r="B33" s="14"/>
      <c r="C33" s="17"/>
      <c r="D33" s="14"/>
      <c r="E33" s="14"/>
      <c r="F33" s="15"/>
      <c r="G33" s="15"/>
      <c r="H33" s="14"/>
      <c r="I33" s="14"/>
      <c r="J33" s="15"/>
      <c r="K33" s="13"/>
      <c r="L33" s="17"/>
      <c r="M33" s="17"/>
      <c r="N33" s="14"/>
      <c r="O33" s="14"/>
      <c r="P33" s="15"/>
      <c r="Q33" s="15"/>
      <c r="R33" s="14"/>
      <c r="S33" s="14"/>
      <c r="T33" s="15"/>
      <c r="U33" s="13"/>
      <c r="V33" s="17"/>
      <c r="W33" s="17"/>
      <c r="X33" s="14"/>
      <c r="Y33" s="14"/>
      <c r="Z33" s="15"/>
      <c r="AA33" s="15"/>
      <c r="AB33" s="14"/>
      <c r="AC33" s="14"/>
      <c r="AD33" s="15"/>
    </row>
    <row r="34" spans="1:30" x14ac:dyDescent="0.35">
      <c r="A34" s="13" t="s">
        <v>20</v>
      </c>
      <c r="B34" s="14">
        <f>AVERAGE(B2:B32)</f>
        <v>0.55560111606666662</v>
      </c>
      <c r="C34" s="14"/>
      <c r="D34" s="14">
        <f>AVERAGE(D2:D32)</f>
        <v>0.58848999999999996</v>
      </c>
      <c r="E34" s="14"/>
      <c r="F34" s="15"/>
      <c r="G34" s="15"/>
      <c r="H34" s="14">
        <f>AVERAGE(H2:H32)</f>
        <v>0.59334823883333343</v>
      </c>
      <c r="I34" s="16"/>
      <c r="J34" s="15"/>
      <c r="K34" s="13" t="s">
        <v>21</v>
      </c>
      <c r="L34" s="14">
        <f>AVERAGE(L2:L32)</f>
        <v>19.680666666666664</v>
      </c>
      <c r="M34" s="14"/>
      <c r="N34" s="14">
        <f>AVERAGE(N2:N32)</f>
        <v>10.442409999999999</v>
      </c>
      <c r="O34" s="14"/>
      <c r="P34" s="15"/>
      <c r="Q34" s="15"/>
      <c r="R34" s="14">
        <f>AVERAGE(R2:R32)</f>
        <v>24.91495981166667</v>
      </c>
      <c r="S34" s="14"/>
      <c r="T34" s="15"/>
      <c r="U34" s="14"/>
      <c r="V34" s="14">
        <f>AVERAGE(V2:V32)</f>
        <v>0.17733333333333332</v>
      </c>
      <c r="W34" s="14"/>
      <c r="X34" s="14">
        <f>AVERAGE(X2:X32)</f>
        <v>0.17661666666666673</v>
      </c>
      <c r="Y34" s="14"/>
      <c r="Z34" s="15"/>
      <c r="AA34" s="15"/>
      <c r="AB34" s="14">
        <f>AVERAGE(AB2:AB32)</f>
        <v>0.17954323010000001</v>
      </c>
      <c r="AC34" s="14"/>
      <c r="AD34" s="14"/>
    </row>
    <row r="35" spans="1:30" x14ac:dyDescent="0.35">
      <c r="A35" s="17" t="s">
        <v>22</v>
      </c>
      <c r="B35" s="14">
        <f>MEDIAN(B2:C32)</f>
        <v>0.59559492650000001</v>
      </c>
      <c r="C35" s="14"/>
      <c r="D35" s="14">
        <f>MEDIAN(D2:E32)</f>
        <v>0.50238464258714943</v>
      </c>
      <c r="E35" s="14"/>
      <c r="F35" s="14"/>
      <c r="G35" s="14"/>
      <c r="H35" s="14">
        <f>MEDIAN(H2:I32)</f>
        <v>0.50428998212286635</v>
      </c>
      <c r="I35" s="17"/>
      <c r="J35" s="14"/>
      <c r="K35" s="17" t="s">
        <v>23</v>
      </c>
      <c r="L35" s="14">
        <f>MEDIAN(L2:M32)</f>
        <v>19.965</v>
      </c>
      <c r="M35" s="14"/>
      <c r="N35" s="14">
        <f>MEDIAN(N2:O32)</f>
        <v>4.1323674981384961</v>
      </c>
      <c r="O35" s="14"/>
      <c r="P35" s="14"/>
      <c r="Q35" s="14"/>
      <c r="R35" s="14">
        <f>MEDIAN(R2:S32)</f>
        <v>6.8495106663043481</v>
      </c>
      <c r="S35" s="14"/>
      <c r="T35" s="14"/>
      <c r="U35" s="14"/>
      <c r="V35" s="14">
        <f>MEDIAN(V2:W32)</f>
        <v>0.18</v>
      </c>
      <c r="W35" s="14"/>
      <c r="X35" s="14">
        <f>MEDIAN(X2:Y32)</f>
        <v>0.13976249999999996</v>
      </c>
      <c r="Y35" s="14"/>
      <c r="Z35" s="14"/>
      <c r="AA35" s="14"/>
      <c r="AB35" s="14">
        <f>MEDIAN(AB2:AC32)</f>
        <v>0.16408340124999996</v>
      </c>
      <c r="AC35" s="14"/>
      <c r="AD35" s="18"/>
    </row>
    <row r="36" spans="1:30" x14ac:dyDescent="0.35">
      <c r="A36" s="17" t="s">
        <v>24</v>
      </c>
      <c r="B36" s="14">
        <f>_xlfn.STDEV.S(B2:C32)</f>
        <v>7.8347279281814938E-2</v>
      </c>
      <c r="C36" s="14"/>
      <c r="D36" s="14">
        <f>_xlfn.STDEV.S(D2:E32)</f>
        <v>0.28386253945489887</v>
      </c>
      <c r="E36" s="14"/>
      <c r="F36" s="14"/>
      <c r="G36" s="14"/>
      <c r="H36" s="14">
        <f>_xlfn.STDEV.S(H2:I32)</f>
        <v>0.28294161959459574</v>
      </c>
      <c r="I36" s="17"/>
      <c r="J36" s="18"/>
      <c r="K36" s="17" t="s">
        <v>25</v>
      </c>
      <c r="L36" s="14">
        <f>_xlfn.STDEV.S(L2:M32)</f>
        <v>3.6134432268991077</v>
      </c>
      <c r="M36" s="14"/>
      <c r="N36" s="14">
        <f>_xlfn.STDEV.S(N2:O32)</f>
        <v>5.5769945334409474</v>
      </c>
      <c r="O36" s="14"/>
      <c r="P36" s="14"/>
      <c r="Q36" s="14"/>
      <c r="R36" s="14">
        <f>_xlfn.STDEV.S(R2:S32)</f>
        <v>13.670658529194199</v>
      </c>
      <c r="S36" s="14"/>
      <c r="T36" s="14"/>
      <c r="U36" s="14"/>
      <c r="V36" s="14">
        <f>_xlfn.STDEV.S(V2:W32)</f>
        <v>5.8329228098567406E-3</v>
      </c>
      <c r="W36" s="14"/>
      <c r="X36" s="14">
        <f>_xlfn.STDEV.S(X2:Y32)</f>
        <v>9.3598127001253875E-2</v>
      </c>
      <c r="Y36" s="14"/>
      <c r="Z36" s="14"/>
      <c r="AA36" s="14"/>
      <c r="AB36" s="14">
        <f>_xlfn.STDEV.S(AB2:AC32)</f>
        <v>9.0406035363183146E-2</v>
      </c>
      <c r="AC36" s="14"/>
      <c r="AD36" s="14"/>
    </row>
    <row r="37" spans="1:30" x14ac:dyDescent="0.35">
      <c r="A37" s="17" t="s">
        <v>26</v>
      </c>
      <c r="B37" s="14"/>
      <c r="C37" s="14"/>
      <c r="D37" s="14">
        <f>SUM(F2:F32)</f>
        <v>3.358089104602469</v>
      </c>
      <c r="E37" s="14"/>
      <c r="F37" s="14"/>
      <c r="G37" s="14"/>
      <c r="H37" s="14">
        <f>SUM(J2:J32)</f>
        <v>3.402642093041961</v>
      </c>
      <c r="I37" s="17"/>
      <c r="J37" s="14"/>
      <c r="K37" s="17"/>
      <c r="L37" s="14"/>
      <c r="M37" s="14"/>
      <c r="N37" s="14">
        <f>SUM(P2:P32)</f>
        <v>13.3293030232823</v>
      </c>
      <c r="O37" s="14"/>
      <c r="P37" s="14"/>
      <c r="Q37" s="14"/>
      <c r="R37" s="14">
        <f>SUM(T2:T32)</f>
        <v>11.863559539680132</v>
      </c>
      <c r="S37" s="14"/>
      <c r="T37" s="14"/>
      <c r="U37" s="14"/>
      <c r="V37" s="14"/>
      <c r="W37" s="14"/>
      <c r="X37" s="14">
        <f>SUM(Z2:Z32)</f>
        <v>0.83766404368764857</v>
      </c>
      <c r="Y37" s="14"/>
      <c r="Z37" s="14"/>
      <c r="AA37" s="14"/>
      <c r="AB37" s="14">
        <f>SUM(AD2:AD32)</f>
        <v>1.0885272784786719</v>
      </c>
      <c r="AC37" s="14"/>
      <c r="AD37" s="19"/>
    </row>
    <row r="38" spans="1:30" x14ac:dyDescent="0.35">
      <c r="A38" s="19" t="s">
        <v>1</v>
      </c>
      <c r="B38" s="20"/>
      <c r="C38" s="20"/>
      <c r="D38" s="21">
        <f>COUNT(D2:D32)</f>
        <v>30</v>
      </c>
      <c r="E38" s="21"/>
      <c r="F38" s="21"/>
      <c r="G38" s="21"/>
      <c r="H38" s="21">
        <f>COUNT(H2:H32)</f>
        <v>30</v>
      </c>
      <c r="I38" s="21"/>
      <c r="J38" s="21"/>
      <c r="K38" s="21"/>
      <c r="L38" s="21"/>
      <c r="M38" s="21"/>
      <c r="N38" s="21">
        <f>COUNT(N2:N32)</f>
        <v>30</v>
      </c>
      <c r="O38" s="21"/>
      <c r="P38" s="21"/>
      <c r="Q38" s="21"/>
      <c r="R38" s="21">
        <f>COUNT(R2:R32)</f>
        <v>30</v>
      </c>
      <c r="S38" s="21"/>
      <c r="T38" s="21"/>
      <c r="U38" s="21"/>
      <c r="V38" s="21"/>
      <c r="W38" s="21"/>
      <c r="X38" s="21">
        <f>COUNT(X2:X32)</f>
        <v>30</v>
      </c>
      <c r="Y38" s="21"/>
      <c r="Z38" s="21"/>
      <c r="AA38" s="21"/>
      <c r="AB38" s="21">
        <f>COUNT(AB2:AB32)</f>
        <v>30</v>
      </c>
      <c r="AC38" s="21"/>
      <c r="AD38" s="19"/>
    </row>
    <row r="39" spans="1:30" x14ac:dyDescent="0.35">
      <c r="A39" s="19" t="s">
        <v>4</v>
      </c>
      <c r="B39" s="20"/>
      <c r="C39" s="20"/>
      <c r="D39" s="20">
        <f>(D37/D38)*100</f>
        <v>11.193630348674896</v>
      </c>
      <c r="E39" s="20"/>
      <c r="F39" s="20"/>
      <c r="G39" s="20"/>
      <c r="H39" s="20">
        <f>(H37/H38)*100</f>
        <v>11.34214031013987</v>
      </c>
      <c r="I39" s="19"/>
      <c r="J39" s="19"/>
      <c r="K39" s="19"/>
      <c r="L39" s="20"/>
      <c r="M39" s="20"/>
      <c r="N39" s="20">
        <f>(N37/N38)*100</f>
        <v>44.431010077607667</v>
      </c>
      <c r="O39" s="20"/>
      <c r="P39" s="20"/>
      <c r="Q39" s="20"/>
      <c r="R39" s="20">
        <f>(R37/R38)*100</f>
        <v>39.545198465600443</v>
      </c>
      <c r="S39" s="20"/>
      <c r="T39" s="20"/>
      <c r="U39" s="20"/>
      <c r="V39" s="20"/>
      <c r="W39" s="20"/>
      <c r="X39" s="20">
        <f>(X37/X38)*100</f>
        <v>2.7922134789588284</v>
      </c>
      <c r="Y39" s="20"/>
      <c r="Z39" s="20"/>
      <c r="AA39" s="20"/>
      <c r="AB39" s="20">
        <f>(AB37/AB38)*100</f>
        <v>3.6284242615955731</v>
      </c>
      <c r="AC39" s="20"/>
      <c r="AD39" s="1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4C49-1536-45BE-A670-BC57886B3178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6.7265625" bestFit="1" customWidth="1"/>
  </cols>
  <sheetData>
    <row r="1" spans="1:10" ht="56" thickBot="1" x14ac:dyDescent="0.5">
      <c r="A1" s="8" t="s">
        <v>0</v>
      </c>
      <c r="B1" s="11" t="s">
        <v>9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43922</v>
      </c>
      <c r="B3" s="5">
        <v>7.6760317237117001E-2</v>
      </c>
      <c r="C3" s="3"/>
      <c r="D3" s="5">
        <v>7.7499999999999999E-2</v>
      </c>
      <c r="E3" s="5">
        <f>(D3-B3)/B3</f>
        <v>9.6362650586510213E-3</v>
      </c>
      <c r="F3" s="6">
        <f t="shared" ref="F3:F31" si="0">ABS((B3-D3)/B3)</f>
        <v>9.6362650586510213E-3</v>
      </c>
      <c r="G3" s="6"/>
      <c r="H3" s="5">
        <v>7.6760317237117001E-2</v>
      </c>
      <c r="I3" s="5">
        <f>(H3-B3)/B3</f>
        <v>0</v>
      </c>
      <c r="J3" s="6">
        <f>ABS((B3-H3)/B3)</f>
        <v>0</v>
      </c>
    </row>
    <row r="4" spans="1:10" x14ac:dyDescent="0.35">
      <c r="A4" s="4">
        <v>43923</v>
      </c>
      <c r="B4" s="5">
        <v>7.9653596215777903E-2</v>
      </c>
      <c r="C4" s="3"/>
      <c r="D4" s="5">
        <v>7.7499999999999999E-2</v>
      </c>
      <c r="E4" s="5">
        <f t="shared" ref="E4:E31" si="1">(D4-B4)/B4</f>
        <v>-2.7037024291331566E-2</v>
      </c>
      <c r="F4" s="6">
        <f t="shared" si="0"/>
        <v>2.7037024291331566E-2</v>
      </c>
      <c r="G4" s="6"/>
      <c r="H4" s="5">
        <v>7.1000600137909195E-2</v>
      </c>
      <c r="I4" s="5">
        <f t="shared" ref="I4:I31" si="2">(H4-B4)/B4</f>
        <v>-0.1086328362931429</v>
      </c>
      <c r="J4" s="6">
        <f t="shared" ref="J4:J31" si="3">ABS((B4-H4)/B4)</f>
        <v>0.1086328362931429</v>
      </c>
    </row>
    <row r="5" spans="1:10" x14ac:dyDescent="0.35">
      <c r="A5" s="4">
        <v>43924</v>
      </c>
      <c r="B5" s="5">
        <v>7.2714364222141503E-2</v>
      </c>
      <c r="C5" s="3"/>
      <c r="D5" s="5">
        <v>7.7600000000000002E-2</v>
      </c>
      <c r="E5" s="5">
        <f t="shared" si="1"/>
        <v>6.718941752599171E-2</v>
      </c>
      <c r="F5" s="6">
        <f t="shared" si="0"/>
        <v>6.718941752599171E-2</v>
      </c>
      <c r="G5" s="6"/>
      <c r="H5" s="5">
        <v>7.2998941783167695E-2</v>
      </c>
      <c r="I5" s="5">
        <f t="shared" si="2"/>
        <v>3.9136361029962511E-3</v>
      </c>
      <c r="J5" s="6">
        <f t="shared" si="3"/>
        <v>3.9136361029962511E-3</v>
      </c>
    </row>
    <row r="6" spans="1:10" x14ac:dyDescent="0.35">
      <c r="A6" s="4">
        <v>43925</v>
      </c>
      <c r="B6" s="5">
        <v>7.1602529287338207E-2</v>
      </c>
      <c r="C6" s="3"/>
      <c r="D6" s="5">
        <v>7.7600000000000002E-2</v>
      </c>
      <c r="E6" s="5">
        <f t="shared" si="1"/>
        <v>8.376059857598292E-2</v>
      </c>
      <c r="F6" s="6">
        <f t="shared" si="0"/>
        <v>8.376059857598292E-2</v>
      </c>
      <c r="G6" s="6"/>
      <c r="H6" s="5">
        <v>7.3772842065857505E-2</v>
      </c>
      <c r="I6" s="5">
        <f t="shared" si="2"/>
        <v>3.0310560257025505E-2</v>
      </c>
      <c r="J6" s="6">
        <f t="shared" si="3"/>
        <v>3.0310560257025505E-2</v>
      </c>
    </row>
    <row r="7" spans="1:10" x14ac:dyDescent="0.35">
      <c r="A7" s="4">
        <v>43926</v>
      </c>
      <c r="B7" s="5">
        <v>7.4218616882959998E-2</v>
      </c>
      <c r="C7" s="3"/>
      <c r="D7" s="5">
        <v>7.7700000000000005E-2</v>
      </c>
      <c r="E7" s="5">
        <f t="shared" si="1"/>
        <v>4.6907140866421955E-2</v>
      </c>
      <c r="F7" s="6">
        <f t="shared" si="0"/>
        <v>4.6907140866421955E-2</v>
      </c>
      <c r="G7" s="6"/>
      <c r="H7" s="5">
        <v>7.3914809858081895E-2</v>
      </c>
      <c r="I7" s="5">
        <f t="shared" si="2"/>
        <v>-4.0934072559880106E-3</v>
      </c>
      <c r="J7" s="6">
        <f t="shared" si="3"/>
        <v>4.0934072559880106E-3</v>
      </c>
    </row>
    <row r="8" spans="1:10" x14ac:dyDescent="0.35">
      <c r="A8" s="4">
        <v>43927</v>
      </c>
      <c r="B8" s="5">
        <v>7.7052072683970102E-2</v>
      </c>
      <c r="C8" s="3"/>
      <c r="D8" s="5">
        <v>7.7799999999999994E-2</v>
      </c>
      <c r="E8" s="5">
        <f t="shared" si="1"/>
        <v>9.7067773776511376E-3</v>
      </c>
      <c r="F8" s="6">
        <f t="shared" si="0"/>
        <v>9.7067773776511376E-3</v>
      </c>
      <c r="G8" s="6"/>
      <c r="H8" s="5">
        <v>7.3412405650693305E-2</v>
      </c>
      <c r="I8" s="5">
        <f t="shared" si="2"/>
        <v>-4.7236458494827653E-2</v>
      </c>
      <c r="J8" s="6">
        <f t="shared" si="3"/>
        <v>4.7236458494827653E-2</v>
      </c>
    </row>
    <row r="9" spans="1:10" x14ac:dyDescent="0.35">
      <c r="A9" s="4">
        <v>43928</v>
      </c>
      <c r="B9" s="5">
        <v>7.5720967186821794E-2</v>
      </c>
      <c r="C9" s="3"/>
      <c r="D9" s="5">
        <v>7.7799999999999994E-2</v>
      </c>
      <c r="E9" s="5">
        <f t="shared" si="1"/>
        <v>2.7456501024989911E-2</v>
      </c>
      <c r="F9" s="6">
        <f t="shared" si="0"/>
        <v>2.7456501024989911E-2</v>
      </c>
      <c r="G9" s="6"/>
      <c r="H9" s="5">
        <v>6.9459083608838901E-2</v>
      </c>
      <c r="I9" s="5">
        <f t="shared" si="2"/>
        <v>-8.2696825075323249E-2</v>
      </c>
      <c r="J9" s="6">
        <f t="shared" si="3"/>
        <v>8.2696825075323249E-2</v>
      </c>
    </row>
    <row r="10" spans="1:10" x14ac:dyDescent="0.35">
      <c r="A10" s="4">
        <v>43929</v>
      </c>
      <c r="B10" s="5">
        <v>7.6134167114893597E-2</v>
      </c>
      <c r="C10" s="3"/>
      <c r="D10" s="5">
        <v>7.7899999999999997E-2</v>
      </c>
      <c r="E10" s="5">
        <f t="shared" si="1"/>
        <v>2.3193698073055588E-2</v>
      </c>
      <c r="F10" s="6">
        <f t="shared" si="0"/>
        <v>2.3193698073055588E-2</v>
      </c>
      <c r="G10" s="6"/>
      <c r="H10" s="5">
        <v>6.5549640949722293E-2</v>
      </c>
      <c r="I10" s="5">
        <f t="shared" si="2"/>
        <v>-0.13902465300760777</v>
      </c>
      <c r="J10" s="6">
        <f t="shared" si="3"/>
        <v>0.13902465300760777</v>
      </c>
    </row>
    <row r="11" spans="1:10" x14ac:dyDescent="0.35">
      <c r="A11" s="4">
        <v>43930</v>
      </c>
      <c r="B11" s="5">
        <v>8.0576261768248197E-2</v>
      </c>
      <c r="C11" s="3"/>
      <c r="D11" s="5">
        <v>7.7899999999999997E-2</v>
      </c>
      <c r="E11" s="5">
        <f t="shared" si="1"/>
        <v>-3.3214022461672522E-2</v>
      </c>
      <c r="F11" s="6">
        <f t="shared" si="0"/>
        <v>3.3214022461672522E-2</v>
      </c>
      <c r="G11" s="6"/>
      <c r="H11" s="5">
        <v>6.2083789236603598E-2</v>
      </c>
      <c r="I11" s="5">
        <f t="shared" si="2"/>
        <v>-0.22950273598981635</v>
      </c>
      <c r="J11" s="6">
        <f t="shared" si="3"/>
        <v>0.22950273598981635</v>
      </c>
    </row>
    <row r="12" spans="1:10" x14ac:dyDescent="0.35">
      <c r="A12" s="4">
        <v>43931</v>
      </c>
      <c r="B12" s="5">
        <v>7.0210247569613901E-2</v>
      </c>
      <c r="C12" s="3"/>
      <c r="D12" s="5">
        <v>7.8E-2</v>
      </c>
      <c r="E12" s="5">
        <f t="shared" si="1"/>
        <v>0.11094893836775764</v>
      </c>
      <c r="F12" s="6">
        <f t="shared" si="0"/>
        <v>0.11094893836775764</v>
      </c>
      <c r="G12" s="6"/>
      <c r="H12" s="5">
        <v>6.8745616566065496E-2</v>
      </c>
      <c r="I12" s="5">
        <f t="shared" si="2"/>
        <v>-2.0860644339648779E-2</v>
      </c>
      <c r="J12" s="6">
        <f t="shared" si="3"/>
        <v>2.0860644339648779E-2</v>
      </c>
    </row>
    <row r="13" spans="1:10" x14ac:dyDescent="0.35">
      <c r="A13" s="4">
        <v>43932</v>
      </c>
      <c r="B13" s="5">
        <v>7.0475025309456693E-2</v>
      </c>
      <c r="C13" s="3"/>
      <c r="D13" s="5">
        <v>7.8100000000000003E-2</v>
      </c>
      <c r="E13" s="5">
        <f t="shared" si="1"/>
        <v>0.10819399719350158</v>
      </c>
      <c r="F13" s="6">
        <f t="shared" si="0"/>
        <v>0.10819399719350158</v>
      </c>
      <c r="G13" s="6"/>
      <c r="H13" s="5">
        <v>7.17102957212854E-2</v>
      </c>
      <c r="I13" s="5">
        <f t="shared" si="2"/>
        <v>1.7527775355945165E-2</v>
      </c>
      <c r="J13" s="6">
        <f t="shared" si="3"/>
        <v>1.7527775355945165E-2</v>
      </c>
    </row>
    <row r="14" spans="1:10" x14ac:dyDescent="0.35">
      <c r="A14" s="4">
        <v>43933</v>
      </c>
      <c r="B14" s="5">
        <v>6.9882341888215793E-2</v>
      </c>
      <c r="C14" s="3"/>
      <c r="D14" s="5">
        <v>7.8100000000000003E-2</v>
      </c>
      <c r="E14" s="5">
        <f t="shared" si="1"/>
        <v>0.11759276935694606</v>
      </c>
      <c r="F14" s="6">
        <f t="shared" si="0"/>
        <v>0.11759276935694606</v>
      </c>
      <c r="G14" s="6"/>
      <c r="H14" s="5">
        <v>8.2548610252155805E-2</v>
      </c>
      <c r="I14" s="5">
        <f t="shared" si="2"/>
        <v>0.18125134363987183</v>
      </c>
      <c r="J14" s="6">
        <f t="shared" si="3"/>
        <v>0.18125134363987183</v>
      </c>
    </row>
    <row r="15" spans="1:10" x14ac:dyDescent="0.35">
      <c r="A15" s="4">
        <v>43934</v>
      </c>
      <c r="B15" s="5">
        <v>7.3673491683556705E-2</v>
      </c>
      <c r="C15" s="3"/>
      <c r="D15" s="5">
        <v>7.8200000000000006E-2</v>
      </c>
      <c r="E15" s="5">
        <f t="shared" si="1"/>
        <v>6.1440121989678666E-2</v>
      </c>
      <c r="F15" s="6">
        <f t="shared" si="0"/>
        <v>6.1440121989678666E-2</v>
      </c>
      <c r="G15" s="6"/>
      <c r="H15" s="5">
        <v>7.4179000597223196E-2</v>
      </c>
      <c r="I15" s="5">
        <f t="shared" si="2"/>
        <v>6.8614762530566564E-3</v>
      </c>
      <c r="J15" s="6">
        <f t="shared" si="3"/>
        <v>6.8614762530566564E-3</v>
      </c>
    </row>
    <row r="16" spans="1:10" x14ac:dyDescent="0.35">
      <c r="A16" s="4">
        <v>43935</v>
      </c>
      <c r="B16" s="5">
        <v>7.4568291505177797E-2</v>
      </c>
      <c r="C16" s="3"/>
      <c r="D16" s="5">
        <v>7.8200000000000006E-2</v>
      </c>
      <c r="E16" s="5">
        <f t="shared" si="1"/>
        <v>4.8703120609515822E-2</v>
      </c>
      <c r="F16" s="6">
        <f t="shared" si="0"/>
        <v>4.8703120609515822E-2</v>
      </c>
      <c r="G16" s="6"/>
      <c r="H16" s="5">
        <v>7.3146552099157797E-2</v>
      </c>
      <c r="I16" s="5">
        <f t="shared" si="2"/>
        <v>-1.9066273040750561E-2</v>
      </c>
      <c r="J16" s="6">
        <f t="shared" si="3"/>
        <v>1.9066273040750561E-2</v>
      </c>
    </row>
    <row r="17" spans="1:10" x14ac:dyDescent="0.35">
      <c r="A17" s="4">
        <v>43936</v>
      </c>
      <c r="B17" s="5">
        <v>7.5285141463077507E-2</v>
      </c>
      <c r="C17" s="3"/>
      <c r="D17" s="5">
        <v>7.8299999999999995E-2</v>
      </c>
      <c r="E17" s="5">
        <f t="shared" si="1"/>
        <v>4.0045864008917097E-2</v>
      </c>
      <c r="F17" s="6">
        <f t="shared" si="0"/>
        <v>4.0045864008917097E-2</v>
      </c>
      <c r="G17" s="6"/>
      <c r="H17" s="5">
        <v>7.2954074973160005E-2</v>
      </c>
      <c r="I17" s="5">
        <f t="shared" si="2"/>
        <v>-3.0963168091551498E-2</v>
      </c>
      <c r="J17" s="6">
        <f t="shared" si="3"/>
        <v>3.0963168091551498E-2</v>
      </c>
    </row>
    <row r="18" spans="1:10" x14ac:dyDescent="0.35">
      <c r="A18" s="4">
        <v>43937</v>
      </c>
      <c r="B18" s="5">
        <v>7.8632199101977801E-2</v>
      </c>
      <c r="C18" s="3"/>
      <c r="D18" s="5">
        <v>7.8399999999999997E-2</v>
      </c>
      <c r="E18" s="5">
        <f t="shared" si="1"/>
        <v>-2.9529773379053719E-3</v>
      </c>
      <c r="F18" s="6">
        <f t="shared" si="0"/>
        <v>2.9529773379053719E-3</v>
      </c>
      <c r="G18" s="6"/>
      <c r="H18" s="5">
        <v>6.7843963933587395E-2</v>
      </c>
      <c r="I18" s="5">
        <f t="shared" si="2"/>
        <v>-0.13719869584722139</v>
      </c>
      <c r="J18" s="6">
        <f t="shared" si="3"/>
        <v>0.13719869584722139</v>
      </c>
    </row>
    <row r="19" spans="1:10" x14ac:dyDescent="0.35">
      <c r="A19" s="4">
        <v>43938</v>
      </c>
      <c r="B19" s="5">
        <v>7.2037388218773701E-2</v>
      </c>
      <c r="C19" s="3"/>
      <c r="D19" s="5">
        <v>7.8399999999999997E-2</v>
      </c>
      <c r="E19" s="5">
        <f t="shared" si="1"/>
        <v>8.8323743247095299E-2</v>
      </c>
      <c r="F19" s="6">
        <f t="shared" si="0"/>
        <v>8.8323743247095299E-2</v>
      </c>
      <c r="G19" s="6"/>
      <c r="H19" s="5">
        <v>6.6651113473017706E-2</v>
      </c>
      <c r="I19" s="5">
        <f t="shared" si="2"/>
        <v>-7.4770544559419144E-2</v>
      </c>
      <c r="J19" s="6">
        <f t="shared" si="3"/>
        <v>7.4770544559419144E-2</v>
      </c>
    </row>
    <row r="20" spans="1:10" x14ac:dyDescent="0.35">
      <c r="A20" s="4">
        <v>43939</v>
      </c>
      <c r="B20" s="5">
        <v>7.0529169506496805E-2</v>
      </c>
      <c r="C20" s="3"/>
      <c r="D20" s="5">
        <v>7.85E-2</v>
      </c>
      <c r="E20" s="5">
        <f t="shared" si="1"/>
        <v>0.11301466541115249</v>
      </c>
      <c r="F20" s="6">
        <f t="shared" si="0"/>
        <v>0.11301466541115249</v>
      </c>
      <c r="G20" s="6"/>
      <c r="H20" s="5">
        <v>6.7988744520096997E-2</v>
      </c>
      <c r="I20" s="5">
        <f t="shared" si="2"/>
        <v>-3.6019493837451143E-2</v>
      </c>
      <c r="J20" s="6">
        <f t="shared" si="3"/>
        <v>3.6019493837451143E-2</v>
      </c>
    </row>
    <row r="21" spans="1:10" x14ac:dyDescent="0.35">
      <c r="A21" s="4">
        <v>43940</v>
      </c>
      <c r="B21" s="5">
        <v>6.8727176719241598E-2</v>
      </c>
      <c r="C21" s="3"/>
      <c r="D21" s="5">
        <v>7.85E-2</v>
      </c>
      <c r="E21" s="5">
        <f t="shared" si="1"/>
        <v>0.14219736277952325</v>
      </c>
      <c r="F21" s="6">
        <f t="shared" si="0"/>
        <v>0.14219736277952325</v>
      </c>
      <c r="G21" s="6"/>
      <c r="H21" s="5">
        <v>7.2294453680679299E-2</v>
      </c>
      <c r="I21" s="5">
        <f t="shared" si="2"/>
        <v>5.1904896021124761E-2</v>
      </c>
      <c r="J21" s="6">
        <f t="shared" si="3"/>
        <v>5.1904896021124761E-2</v>
      </c>
    </row>
    <row r="22" spans="1:10" x14ac:dyDescent="0.35">
      <c r="A22" s="4">
        <v>43941</v>
      </c>
      <c r="B22" s="5">
        <v>7.0911069048775505E-2</v>
      </c>
      <c r="C22" s="3"/>
      <c r="D22" s="5">
        <v>7.8600000000000003E-2</v>
      </c>
      <c r="E22" s="5">
        <f t="shared" si="1"/>
        <v>0.10843061674808119</v>
      </c>
      <c r="F22" s="6">
        <f t="shared" si="0"/>
        <v>0.10843061674808119</v>
      </c>
      <c r="G22" s="6"/>
      <c r="H22" s="5">
        <v>7.6429078970444E-2</v>
      </c>
      <c r="I22" s="5">
        <f t="shared" si="2"/>
        <v>7.7815917820573052E-2</v>
      </c>
      <c r="J22" s="6">
        <f t="shared" si="3"/>
        <v>7.7815917820573052E-2</v>
      </c>
    </row>
    <row r="23" spans="1:10" x14ac:dyDescent="0.35">
      <c r="A23" s="4">
        <v>43942</v>
      </c>
      <c r="B23" s="5">
        <v>6.9252159860398996E-2</v>
      </c>
      <c r="C23" s="3"/>
      <c r="D23" s="5">
        <v>7.8700000000000006E-2</v>
      </c>
      <c r="E23" s="5">
        <f t="shared" si="1"/>
        <v>0.13642664948856914</v>
      </c>
      <c r="F23" s="6">
        <f t="shared" si="0"/>
        <v>0.13642664948856914</v>
      </c>
      <c r="G23" s="6"/>
      <c r="H23" s="5">
        <v>7.4037422276168802E-2</v>
      </c>
      <c r="I23" s="5">
        <f t="shared" si="2"/>
        <v>6.9099107167431464E-2</v>
      </c>
      <c r="J23" s="6">
        <f t="shared" si="3"/>
        <v>6.9099107167431464E-2</v>
      </c>
    </row>
    <row r="24" spans="1:10" x14ac:dyDescent="0.35">
      <c r="A24" s="4">
        <v>43943</v>
      </c>
      <c r="B24" s="5">
        <v>7.4642425775527904E-2</v>
      </c>
      <c r="C24" s="3"/>
      <c r="D24" s="5">
        <v>7.8700000000000006E-2</v>
      </c>
      <c r="E24" s="5">
        <f t="shared" si="1"/>
        <v>5.4360160221406002E-2</v>
      </c>
      <c r="F24" s="6">
        <f t="shared" si="0"/>
        <v>5.4360160221406002E-2</v>
      </c>
      <c r="G24" s="6"/>
      <c r="H24" s="5">
        <v>7.3975587795162306E-2</v>
      </c>
      <c r="I24" s="5">
        <f t="shared" si="2"/>
        <v>-8.9337661984751002E-3</v>
      </c>
      <c r="J24" s="6">
        <f t="shared" si="3"/>
        <v>8.9337661984751002E-3</v>
      </c>
    </row>
    <row r="25" spans="1:10" x14ac:dyDescent="0.35">
      <c r="A25" s="4">
        <v>43944</v>
      </c>
      <c r="B25" s="5">
        <v>6.8066628111733293E-2</v>
      </c>
      <c r="C25" s="3"/>
      <c r="D25" s="5">
        <v>7.8799999999999995E-2</v>
      </c>
      <c r="E25" s="5">
        <f t="shared" si="1"/>
        <v>0.15768919639514931</v>
      </c>
      <c r="F25" s="6">
        <f t="shared" si="0"/>
        <v>0.15768919639514931</v>
      </c>
      <c r="G25" s="6"/>
      <c r="H25" s="5">
        <v>6.8838553956047904E-2</v>
      </c>
      <c r="I25" s="5">
        <f t="shared" si="2"/>
        <v>1.134073871042169E-2</v>
      </c>
      <c r="J25" s="6">
        <f t="shared" si="3"/>
        <v>1.134073871042169E-2</v>
      </c>
    </row>
    <row r="26" spans="1:10" x14ac:dyDescent="0.35">
      <c r="A26" s="4">
        <v>43945</v>
      </c>
      <c r="B26" s="5">
        <v>5.8910737435022897E-2</v>
      </c>
      <c r="C26" s="3"/>
      <c r="D26" s="5">
        <v>7.8799999999999995E-2</v>
      </c>
      <c r="E26" s="5">
        <f t="shared" si="1"/>
        <v>0.33761693421194172</v>
      </c>
      <c r="F26" s="6">
        <f t="shared" si="0"/>
        <v>0.33761693421194172</v>
      </c>
      <c r="G26" s="6"/>
      <c r="H26" s="5">
        <v>6.2668233652537403E-2</v>
      </c>
      <c r="I26" s="5">
        <f t="shared" si="2"/>
        <v>6.3782875263765484E-2</v>
      </c>
      <c r="J26" s="6">
        <f t="shared" si="3"/>
        <v>6.3782875263765484E-2</v>
      </c>
    </row>
    <row r="27" spans="1:10" x14ac:dyDescent="0.35">
      <c r="A27" s="4">
        <v>43946</v>
      </c>
      <c r="B27" s="5">
        <v>5.6820790635214898E-2</v>
      </c>
      <c r="C27" s="3"/>
      <c r="D27" s="5">
        <v>7.8899999999999998E-2</v>
      </c>
      <c r="E27" s="5">
        <f t="shared" si="1"/>
        <v>0.38857624327214885</v>
      </c>
      <c r="F27" s="6">
        <f t="shared" si="0"/>
        <v>0.38857624327214885</v>
      </c>
      <c r="G27" s="6"/>
      <c r="H27" s="5">
        <v>6.3028219491718607E-2</v>
      </c>
      <c r="I27" s="5">
        <f t="shared" si="2"/>
        <v>0.10924573183704754</v>
      </c>
      <c r="J27" s="6">
        <f t="shared" si="3"/>
        <v>0.10924573183704754</v>
      </c>
    </row>
    <row r="28" spans="1:10" x14ac:dyDescent="0.35">
      <c r="A28" s="4">
        <v>43947</v>
      </c>
      <c r="B28" s="5">
        <v>5.6544699271519901E-2</v>
      </c>
      <c r="C28" s="3"/>
      <c r="D28" s="5">
        <v>7.9000000000000001E-2</v>
      </c>
      <c r="E28" s="5">
        <f t="shared" si="1"/>
        <v>0.39712477062885809</v>
      </c>
      <c r="F28" s="6">
        <f t="shared" si="0"/>
        <v>0.39712477062885809</v>
      </c>
      <c r="G28" s="6"/>
      <c r="H28" s="5">
        <v>7.3262652883926402E-2</v>
      </c>
      <c r="I28" s="5">
        <f t="shared" si="2"/>
        <v>0.29565907729262436</v>
      </c>
      <c r="J28" s="6">
        <f t="shared" si="3"/>
        <v>0.29565907729262436</v>
      </c>
    </row>
    <row r="29" spans="1:10" x14ac:dyDescent="0.35">
      <c r="A29" s="4">
        <v>43948</v>
      </c>
      <c r="B29" s="5">
        <v>5.8277383115556497E-2</v>
      </c>
      <c r="C29" s="3"/>
      <c r="D29" s="5">
        <v>7.9000000000000001E-2</v>
      </c>
      <c r="E29" s="5">
        <f t="shared" si="1"/>
        <v>0.35558591989886096</v>
      </c>
      <c r="F29" s="6">
        <f t="shared" si="0"/>
        <v>0.35558591989886096</v>
      </c>
      <c r="G29" s="6"/>
      <c r="H29" s="5">
        <v>7.4468234622802998E-2</v>
      </c>
      <c r="I29" s="5">
        <f t="shared" si="2"/>
        <v>0.27782392828350133</v>
      </c>
      <c r="J29" s="6">
        <f t="shared" si="3"/>
        <v>0.27782392828350133</v>
      </c>
    </row>
    <row r="30" spans="1:10" x14ac:dyDescent="0.35">
      <c r="A30" s="4">
        <v>43949</v>
      </c>
      <c r="B30" s="5">
        <v>6.0475641489028897E-2</v>
      </c>
      <c r="C30" s="3"/>
      <c r="D30" s="5">
        <v>7.9100000000000004E-2</v>
      </c>
      <c r="E30" s="5">
        <f t="shared" si="1"/>
        <v>0.30796462926895646</v>
      </c>
      <c r="F30" s="6">
        <f t="shared" si="0"/>
        <v>0.30796462926895646</v>
      </c>
      <c r="G30" s="6"/>
      <c r="H30" s="5">
        <v>7.31538651239826E-2</v>
      </c>
      <c r="I30" s="5">
        <f t="shared" si="2"/>
        <v>0.20964182144729634</v>
      </c>
      <c r="J30" s="6">
        <f t="shared" si="3"/>
        <v>0.20964182144729634</v>
      </c>
    </row>
    <row r="31" spans="1:10" x14ac:dyDescent="0.35">
      <c r="A31" s="4">
        <v>43950</v>
      </c>
      <c r="B31" s="5">
        <v>6.1382007598876902E-2</v>
      </c>
      <c r="C31" s="3"/>
      <c r="D31" s="5">
        <v>7.9100000000000004E-2</v>
      </c>
      <c r="E31" s="5">
        <f t="shared" si="1"/>
        <v>0.28865123664425868</v>
      </c>
      <c r="F31" s="6">
        <f t="shared" si="0"/>
        <v>0.28865123664425868</v>
      </c>
      <c r="G31" s="6"/>
      <c r="H31" s="5">
        <v>7.7541032393671494E-2</v>
      </c>
      <c r="I31" s="5">
        <f t="shared" si="2"/>
        <v>0.26325344228542719</v>
      </c>
      <c r="J31" s="6">
        <f t="shared" si="3"/>
        <v>0.26325344228542719</v>
      </c>
    </row>
    <row r="32" spans="1:10" x14ac:dyDescent="0.35">
      <c r="A32" s="4">
        <v>43951</v>
      </c>
      <c r="B32" s="5">
        <v>6.8163527382744601E-2</v>
      </c>
      <c r="C32" s="3"/>
      <c r="D32" s="5">
        <v>7.9200000000000007E-2</v>
      </c>
      <c r="E32" s="5">
        <f t="shared" ref="E32" si="4">(D32-B32)/B32</f>
        <v>0.16191170030395546</v>
      </c>
      <c r="F32" s="6">
        <f t="shared" ref="F32" si="5">ABS((B32-D32)/B32)</f>
        <v>0.16191170030395546</v>
      </c>
      <c r="G32" s="6"/>
      <c r="H32" s="5">
        <v>7.9142376284452198E-2</v>
      </c>
      <c r="I32" s="5">
        <f t="shared" ref="I32" si="6">(H32-B32)/B32</f>
        <v>0.16106632569145565</v>
      </c>
      <c r="J32" s="6">
        <f t="shared" ref="J32" si="7">ABS((B32-H32)/B32)</f>
        <v>0.16106632569145565</v>
      </c>
    </row>
    <row r="33" spans="1:10" x14ac:dyDescent="0.35">
      <c r="A33" s="4"/>
      <c r="B33" s="5"/>
      <c r="C33" s="3"/>
      <c r="D33" s="5"/>
      <c r="E33" s="5"/>
      <c r="F33" s="6"/>
      <c r="G33" s="6"/>
      <c r="H33" s="5"/>
      <c r="I33" s="5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3.8558530626399281</v>
      </c>
      <c r="G34" s="5"/>
      <c r="H34" s="3"/>
      <c r="I34" s="3"/>
      <c r="J34" s="5">
        <f>SUM(J3:J33)</f>
        <v>2.7694981554607878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30</v>
      </c>
      <c r="G35" s="7"/>
      <c r="H35" s="3"/>
      <c r="I35" s="3" t="s">
        <v>1</v>
      </c>
      <c r="J35" s="7">
        <f>COUNT(H3:H33)</f>
        <v>30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12.852843542133094</v>
      </c>
      <c r="G36" s="5"/>
      <c r="H36" s="3"/>
      <c r="I36" s="3" t="s">
        <v>4</v>
      </c>
      <c r="J36" s="5">
        <f>(J34/J35)*100</f>
        <v>9.2316605182026272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C2E6-4AB0-4395-BC58-066E91E2DB8B}">
  <dimension ref="A1:J36"/>
  <sheetViews>
    <sheetView workbookViewId="0">
      <selection activeCell="I42" sqref="I42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9.54296875" bestFit="1" customWidth="1"/>
    <col min="9" max="9" width="6.1796875" bestFit="1" customWidth="1"/>
    <col min="10" max="10" width="6.7265625" bestFit="1" customWidth="1"/>
  </cols>
  <sheetData>
    <row r="1" spans="1:10" ht="56" thickBot="1" x14ac:dyDescent="0.5">
      <c r="A1" s="8" t="s">
        <v>0</v>
      </c>
      <c r="B1" s="11" t="s">
        <v>12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43922</v>
      </c>
      <c r="B3" s="5">
        <v>0.59218436082204096</v>
      </c>
      <c r="C3" s="3"/>
      <c r="D3" s="5">
        <v>0.5847</v>
      </c>
      <c r="E3" s="5">
        <f>(D3-B3)/B3</f>
        <v>-1.2638565482633719E-2</v>
      </c>
      <c r="F3" s="6">
        <f t="shared" ref="F3:F31" si="0">ABS((B3-D3)/B3)</f>
        <v>1.2638565482633719E-2</v>
      </c>
      <c r="G3" s="6"/>
      <c r="H3" s="5">
        <v>0.59218436082204096</v>
      </c>
      <c r="I3" s="5">
        <f>(H3-B3)/B3</f>
        <v>0</v>
      </c>
      <c r="J3" s="6">
        <f>ABS((B3-H3)/B3)</f>
        <v>0</v>
      </c>
    </row>
    <row r="4" spans="1:10" x14ac:dyDescent="0.35">
      <c r="A4" s="4">
        <v>43923</v>
      </c>
      <c r="B4" s="5">
        <v>0.59381081130769497</v>
      </c>
      <c r="C4" s="3"/>
      <c r="D4" s="5">
        <v>0.58509999999999995</v>
      </c>
      <c r="E4" s="5">
        <f t="shared" ref="E4:E31" si="1">(D4-B4)/B4</f>
        <v>-1.46693376776216E-2</v>
      </c>
      <c r="F4" s="6">
        <f t="shared" si="0"/>
        <v>1.46693376776216E-2</v>
      </c>
      <c r="G4" s="6"/>
      <c r="H4" s="5">
        <v>0.57371373468200904</v>
      </c>
      <c r="I4" s="5">
        <f t="shared" ref="I4:I31" si="2">(H4-B4)/B4</f>
        <v>-3.3844241706256564E-2</v>
      </c>
      <c r="J4" s="6">
        <f t="shared" ref="J4:J31" si="3">ABS((B4-H4)/B4)</f>
        <v>3.3844241706256564E-2</v>
      </c>
    </row>
    <row r="5" spans="1:10" x14ac:dyDescent="0.35">
      <c r="A5" s="4">
        <v>43924</v>
      </c>
      <c r="B5" s="5">
        <v>0.57242970006013505</v>
      </c>
      <c r="C5" s="3"/>
      <c r="D5" s="5">
        <v>0.58550000000000002</v>
      </c>
      <c r="E5" s="5">
        <f t="shared" si="1"/>
        <v>2.283302200862727E-2</v>
      </c>
      <c r="F5" s="6">
        <f t="shared" si="0"/>
        <v>2.283302200862727E-2</v>
      </c>
      <c r="G5" s="6"/>
      <c r="H5" s="5">
        <v>0.57994720888885398</v>
      </c>
      <c r="I5" s="5">
        <f t="shared" si="2"/>
        <v>1.313263240521797E-2</v>
      </c>
      <c r="J5" s="6">
        <f t="shared" si="3"/>
        <v>1.313263240521797E-2</v>
      </c>
    </row>
    <row r="6" spans="1:10" x14ac:dyDescent="0.35">
      <c r="A6" s="4">
        <v>43925</v>
      </c>
      <c r="B6" s="5">
        <v>0.59092236227459305</v>
      </c>
      <c r="C6" s="3"/>
      <c r="D6" s="5">
        <v>0.58579999999999999</v>
      </c>
      <c r="E6" s="5">
        <f t="shared" si="1"/>
        <v>-8.6684183940440793E-3</v>
      </c>
      <c r="F6" s="6">
        <f t="shared" si="0"/>
        <v>8.6684183940440793E-3</v>
      </c>
      <c r="G6" s="6"/>
      <c r="H6" s="5">
        <v>0.57408124369153002</v>
      </c>
      <c r="I6" s="5">
        <f t="shared" si="2"/>
        <v>-2.8499714443430062E-2</v>
      </c>
      <c r="J6" s="6">
        <f>ABS((B6-H6)/B6)</f>
        <v>2.8499714443430062E-2</v>
      </c>
    </row>
    <row r="7" spans="1:10" x14ac:dyDescent="0.35">
      <c r="A7" s="4">
        <v>43926</v>
      </c>
      <c r="B7" s="5">
        <v>0.59149468276235795</v>
      </c>
      <c r="C7" s="3"/>
      <c r="D7" s="5">
        <v>0.58620000000000005</v>
      </c>
      <c r="E7" s="5">
        <f t="shared" si="1"/>
        <v>-8.951361553464909E-3</v>
      </c>
      <c r="F7" s="6">
        <f t="shared" si="0"/>
        <v>8.951361553464909E-3</v>
      </c>
      <c r="G7" s="6"/>
      <c r="H7" s="5">
        <v>0.583568675509334</v>
      </c>
      <c r="I7" s="5">
        <f t="shared" si="2"/>
        <v>-1.3399963658182778E-2</v>
      </c>
      <c r="J7" s="6">
        <f t="shared" si="3"/>
        <v>1.3399963658182778E-2</v>
      </c>
    </row>
    <row r="8" spans="1:10" x14ac:dyDescent="0.35">
      <c r="A8" s="4">
        <v>43927</v>
      </c>
      <c r="B8" s="5">
        <v>0.57785648438665604</v>
      </c>
      <c r="C8" s="3"/>
      <c r="D8" s="5">
        <v>0.58660000000000001</v>
      </c>
      <c r="E8" s="5">
        <f t="shared" si="1"/>
        <v>1.513094660973553E-2</v>
      </c>
      <c r="F8" s="6">
        <f t="shared" si="0"/>
        <v>1.513094660973553E-2</v>
      </c>
      <c r="G8" s="6"/>
      <c r="H8" s="5">
        <v>0.58394957346426302</v>
      </c>
      <c r="I8" s="5">
        <f t="shared" si="2"/>
        <v>1.0544294720642016E-2</v>
      </c>
      <c r="J8" s="6">
        <f t="shared" si="3"/>
        <v>1.0544294720642016E-2</v>
      </c>
    </row>
    <row r="9" spans="1:10" x14ac:dyDescent="0.35">
      <c r="A9" s="4">
        <v>43928</v>
      </c>
      <c r="B9" s="5">
        <v>0.59251965814166596</v>
      </c>
      <c r="C9" s="3"/>
      <c r="D9" s="5">
        <v>0.58699999999999997</v>
      </c>
      <c r="E9" s="5">
        <f t="shared" si="1"/>
        <v>-9.3155696453640635E-3</v>
      </c>
      <c r="F9" s="6">
        <f t="shared" si="0"/>
        <v>9.3155696453640635E-3</v>
      </c>
      <c r="G9" s="6"/>
      <c r="H9" s="5">
        <v>0.56675482382039599</v>
      </c>
      <c r="I9" s="5">
        <f t="shared" si="2"/>
        <v>-4.3483509732110584E-2</v>
      </c>
      <c r="J9" s="6">
        <f t="shared" si="3"/>
        <v>4.3483509732110584E-2</v>
      </c>
    </row>
    <row r="10" spans="1:10" x14ac:dyDescent="0.35">
      <c r="A10" s="4">
        <v>43929</v>
      </c>
      <c r="B10" s="5">
        <v>0.58782345255215895</v>
      </c>
      <c r="C10" s="3"/>
      <c r="D10" s="5">
        <v>0.58730000000000004</v>
      </c>
      <c r="E10" s="5">
        <f t="shared" si="1"/>
        <v>-8.9049279998310775E-4</v>
      </c>
      <c r="F10" s="6">
        <f t="shared" si="0"/>
        <v>8.9049279998310775E-4</v>
      </c>
      <c r="G10" s="6"/>
      <c r="H10" s="5">
        <v>0.57727760932176897</v>
      </c>
      <c r="I10" s="5">
        <f t="shared" si="2"/>
        <v>-1.7940494181719002E-2</v>
      </c>
      <c r="J10" s="6">
        <f t="shared" si="3"/>
        <v>1.7940494181719002E-2</v>
      </c>
    </row>
    <row r="11" spans="1:10" x14ac:dyDescent="0.35">
      <c r="A11" s="4">
        <v>43930</v>
      </c>
      <c r="B11" s="5">
        <v>0.56882626414298998</v>
      </c>
      <c r="C11" s="3"/>
      <c r="D11" s="5">
        <v>0.5877</v>
      </c>
      <c r="E11" s="5">
        <f t="shared" si="1"/>
        <v>3.3180141366091341E-2</v>
      </c>
      <c r="F11" s="6">
        <f t="shared" si="0"/>
        <v>3.3180141366091341E-2</v>
      </c>
      <c r="G11" s="6"/>
      <c r="H11" s="5">
        <v>0.56154192589983798</v>
      </c>
      <c r="I11" s="5">
        <f t="shared" si="2"/>
        <v>-1.2805910525469132E-2</v>
      </c>
      <c r="J11" s="6">
        <f t="shared" si="3"/>
        <v>1.2805910525469132E-2</v>
      </c>
    </row>
    <row r="12" spans="1:10" x14ac:dyDescent="0.35">
      <c r="A12" s="4">
        <v>43931</v>
      </c>
      <c r="B12" s="5">
        <v>0.58067941334512496</v>
      </c>
      <c r="C12" s="3"/>
      <c r="D12" s="5">
        <v>0.58809999999999996</v>
      </c>
      <c r="E12" s="5">
        <f t="shared" si="1"/>
        <v>1.2779145401637637E-2</v>
      </c>
      <c r="F12" s="6">
        <f t="shared" si="0"/>
        <v>1.2779145401637637E-2</v>
      </c>
      <c r="G12" s="6"/>
      <c r="H12" s="5">
        <v>0.58662142320536304</v>
      </c>
      <c r="I12" s="5">
        <f t="shared" si="2"/>
        <v>1.0232857793266487E-2</v>
      </c>
      <c r="J12" s="6">
        <f t="shared" si="3"/>
        <v>1.0232857793266487E-2</v>
      </c>
    </row>
    <row r="13" spans="1:10" x14ac:dyDescent="0.35">
      <c r="A13" s="4">
        <v>43932</v>
      </c>
      <c r="B13" s="5">
        <v>0.58312957419289402</v>
      </c>
      <c r="C13" s="3"/>
      <c r="D13" s="5">
        <v>0.58850000000000002</v>
      </c>
      <c r="E13" s="5">
        <f t="shared" si="1"/>
        <v>9.2096611881487545E-3</v>
      </c>
      <c r="F13" s="6">
        <f t="shared" si="0"/>
        <v>9.2096611881487545E-3</v>
      </c>
      <c r="G13" s="6"/>
      <c r="H13" s="5">
        <v>0.58220962689267097</v>
      </c>
      <c r="I13" s="5">
        <f t="shared" si="2"/>
        <v>-1.577603573779187E-3</v>
      </c>
      <c r="J13" s="6">
        <f t="shared" si="3"/>
        <v>1.577603573779187E-3</v>
      </c>
    </row>
    <row r="14" spans="1:10" x14ac:dyDescent="0.35">
      <c r="A14" s="4">
        <v>43933</v>
      </c>
      <c r="B14" s="5">
        <v>0.58136400911543096</v>
      </c>
      <c r="C14" s="3"/>
      <c r="D14" s="5">
        <v>0.58889999999999998</v>
      </c>
      <c r="E14" s="5">
        <f t="shared" si="1"/>
        <v>1.2962603061781101E-2</v>
      </c>
      <c r="F14" s="6">
        <f t="shared" si="0"/>
        <v>1.2962603061781101E-2</v>
      </c>
      <c r="G14" s="6"/>
      <c r="H14" s="5">
        <v>0.59821091534384196</v>
      </c>
      <c r="I14" s="5">
        <f t="shared" si="2"/>
        <v>2.8978240765272452E-2</v>
      </c>
      <c r="J14" s="6">
        <f t="shared" si="3"/>
        <v>2.8978240765272452E-2</v>
      </c>
    </row>
    <row r="15" spans="1:10" x14ac:dyDescent="0.35">
      <c r="A15" s="4">
        <v>43934</v>
      </c>
      <c r="B15" s="5">
        <v>0.57375774927364698</v>
      </c>
      <c r="C15" s="3"/>
      <c r="D15" s="5">
        <v>0.58919999999999995</v>
      </c>
      <c r="E15" s="5">
        <f t="shared" si="1"/>
        <v>2.6914234702541628E-2</v>
      </c>
      <c r="F15" s="6">
        <f t="shared" si="0"/>
        <v>2.6914234702541628E-2</v>
      </c>
      <c r="G15" s="6"/>
      <c r="H15" s="5">
        <v>0.57958437829015896</v>
      </c>
      <c r="I15" s="5">
        <f t="shared" si="2"/>
        <v>1.0155207531206771E-2</v>
      </c>
      <c r="J15" s="6">
        <f t="shared" si="3"/>
        <v>1.0155207531206771E-2</v>
      </c>
    </row>
    <row r="16" spans="1:10" x14ac:dyDescent="0.35">
      <c r="A16" s="4">
        <v>43935</v>
      </c>
      <c r="B16" s="5">
        <v>0.58904116551081298</v>
      </c>
      <c r="C16" s="3"/>
      <c r="D16" s="5">
        <v>0.58960000000000001</v>
      </c>
      <c r="E16" s="5">
        <f t="shared" si="1"/>
        <v>9.4871890439510176E-4</v>
      </c>
      <c r="F16" s="6">
        <f t="shared" si="0"/>
        <v>9.4871890439510176E-4</v>
      </c>
      <c r="G16" s="6"/>
      <c r="H16" s="5">
        <v>0.58118098167663301</v>
      </c>
      <c r="I16" s="5">
        <f t="shared" si="2"/>
        <v>-1.3344031443649042E-2</v>
      </c>
      <c r="J16" s="6">
        <f t="shared" si="3"/>
        <v>1.3344031443649042E-2</v>
      </c>
    </row>
    <row r="17" spans="1:10" x14ac:dyDescent="0.35">
      <c r="A17" s="4">
        <v>43936</v>
      </c>
      <c r="B17" s="5">
        <v>0.59338246160617203</v>
      </c>
      <c r="C17" s="3"/>
      <c r="D17" s="5">
        <v>0.59</v>
      </c>
      <c r="E17" s="5">
        <f t="shared" si="1"/>
        <v>-5.7003059999724097E-3</v>
      </c>
      <c r="F17" s="6">
        <f t="shared" si="0"/>
        <v>5.7003059999724097E-3</v>
      </c>
      <c r="G17" s="6"/>
      <c r="H17" s="5">
        <v>0.586502655575735</v>
      </c>
      <c r="I17" s="5">
        <f t="shared" si="2"/>
        <v>-1.159421869634421E-2</v>
      </c>
      <c r="J17" s="6">
        <f t="shared" si="3"/>
        <v>1.159421869634421E-2</v>
      </c>
    </row>
    <row r="18" spans="1:10" x14ac:dyDescent="0.35">
      <c r="A18" s="4">
        <v>43937</v>
      </c>
      <c r="B18" s="5">
        <v>0.57120917108323799</v>
      </c>
      <c r="C18" s="3"/>
      <c r="D18" s="5">
        <v>0.59040000000000004</v>
      </c>
      <c r="E18" s="5">
        <f t="shared" si="1"/>
        <v>3.3596850135246714E-2</v>
      </c>
      <c r="F18" s="6">
        <f t="shared" si="0"/>
        <v>3.3596850135246714E-2</v>
      </c>
      <c r="G18" s="6"/>
      <c r="H18" s="5">
        <v>0.577247782441492</v>
      </c>
      <c r="I18" s="5">
        <f t="shared" si="2"/>
        <v>1.0571628860234192E-2</v>
      </c>
      <c r="J18" s="6">
        <f t="shared" si="3"/>
        <v>1.0571628860234192E-2</v>
      </c>
    </row>
    <row r="19" spans="1:10" x14ac:dyDescent="0.35">
      <c r="A19" s="4">
        <v>43938</v>
      </c>
      <c r="B19" s="5">
        <v>0.58901902768347003</v>
      </c>
      <c r="C19" s="3"/>
      <c r="D19" s="5">
        <v>0.5907</v>
      </c>
      <c r="E19" s="5">
        <f t="shared" si="1"/>
        <v>2.8538506186141423E-3</v>
      </c>
      <c r="F19" s="6">
        <f t="shared" si="0"/>
        <v>2.8538506186141423E-3</v>
      </c>
      <c r="G19" s="6"/>
      <c r="H19" s="5">
        <v>0.56891997408466199</v>
      </c>
      <c r="I19" s="5">
        <f t="shared" si="2"/>
        <v>-3.4122927535728043E-2</v>
      </c>
      <c r="J19" s="6">
        <f t="shared" si="3"/>
        <v>3.4122927535728043E-2</v>
      </c>
    </row>
    <row r="20" spans="1:10" x14ac:dyDescent="0.35">
      <c r="A20" s="4">
        <v>43939</v>
      </c>
      <c r="B20" s="5">
        <v>0.59197143647405803</v>
      </c>
      <c r="C20" s="3"/>
      <c r="D20" s="5">
        <v>0.59109999999999996</v>
      </c>
      <c r="E20" s="5">
        <f t="shared" si="1"/>
        <v>-1.4720920983089744E-3</v>
      </c>
      <c r="F20" s="6">
        <f t="shared" si="0"/>
        <v>1.4720920983089744E-3</v>
      </c>
      <c r="G20" s="6"/>
      <c r="H20" s="5">
        <v>0.58127346658878298</v>
      </c>
      <c r="I20" s="5">
        <f t="shared" si="2"/>
        <v>-1.8071767024765675E-2</v>
      </c>
      <c r="J20" s="6">
        <f t="shared" si="3"/>
        <v>1.8071767024765675E-2</v>
      </c>
    </row>
    <row r="21" spans="1:10" x14ac:dyDescent="0.35">
      <c r="A21" s="4">
        <v>43940</v>
      </c>
      <c r="B21" s="5">
        <v>0.571437974770863</v>
      </c>
      <c r="C21" s="3"/>
      <c r="D21" s="5">
        <v>0.59150000000000003</v>
      </c>
      <c r="E21" s="5">
        <f t="shared" si="1"/>
        <v>3.5107966419595335E-2</v>
      </c>
      <c r="F21" s="6">
        <f t="shared" si="0"/>
        <v>3.5107966419595335E-2</v>
      </c>
      <c r="G21" s="6"/>
      <c r="H21" s="5">
        <v>0.580202486114759</v>
      </c>
      <c r="I21" s="5">
        <f t="shared" si="2"/>
        <v>1.5337642457889536E-2</v>
      </c>
      <c r="J21" s="6">
        <f t="shared" si="3"/>
        <v>1.5337642457889536E-2</v>
      </c>
    </row>
    <row r="22" spans="1:10" x14ac:dyDescent="0.35">
      <c r="A22" s="4">
        <v>43941</v>
      </c>
      <c r="B22" s="5">
        <v>0.58946170343293003</v>
      </c>
      <c r="C22" s="3"/>
      <c r="D22" s="5">
        <v>0.59189999999999998</v>
      </c>
      <c r="E22" s="5">
        <f t="shared" si="1"/>
        <v>4.1364800340203721E-3</v>
      </c>
      <c r="F22" s="6">
        <f t="shared" si="0"/>
        <v>4.1364800340203721E-3</v>
      </c>
      <c r="G22" s="6"/>
      <c r="H22" s="5">
        <v>0.57419695280300898</v>
      </c>
      <c r="I22" s="5">
        <f t="shared" si="2"/>
        <v>-2.589608543018419E-2</v>
      </c>
      <c r="J22" s="6">
        <f t="shared" si="3"/>
        <v>2.589608543018419E-2</v>
      </c>
    </row>
    <row r="23" spans="1:10" x14ac:dyDescent="0.35">
      <c r="A23" s="4">
        <v>43942</v>
      </c>
      <c r="B23" s="5">
        <v>0.58754423194461403</v>
      </c>
      <c r="C23" s="3"/>
      <c r="D23" s="5">
        <v>0.59230000000000005</v>
      </c>
      <c r="E23" s="5">
        <f t="shared" si="1"/>
        <v>8.0943149414397352E-3</v>
      </c>
      <c r="F23" s="6">
        <f t="shared" si="0"/>
        <v>8.0943149414397352E-3</v>
      </c>
      <c r="G23" s="6"/>
      <c r="H23" s="5">
        <v>0.58228912825694801</v>
      </c>
      <c r="I23" s="5">
        <f t="shared" si="2"/>
        <v>-8.9441839472630558E-3</v>
      </c>
      <c r="J23" s="6">
        <f t="shared" si="3"/>
        <v>8.9441839472630558E-3</v>
      </c>
    </row>
    <row r="24" spans="1:10" x14ac:dyDescent="0.35">
      <c r="A24" s="4">
        <v>43943</v>
      </c>
      <c r="B24" s="5">
        <v>0.57372496790356098</v>
      </c>
      <c r="C24" s="3"/>
      <c r="D24" s="5">
        <v>0.59260000000000002</v>
      </c>
      <c r="E24" s="5">
        <f t="shared" si="1"/>
        <v>3.2899094779524733E-2</v>
      </c>
      <c r="F24" s="6">
        <f t="shared" si="0"/>
        <v>3.2899094779524733E-2</v>
      </c>
      <c r="G24" s="6"/>
      <c r="H24" s="5">
        <v>0.57806376807122495</v>
      </c>
      <c r="I24" s="5">
        <f t="shared" si="2"/>
        <v>7.5625088856047327E-3</v>
      </c>
      <c r="J24" s="6">
        <f t="shared" si="3"/>
        <v>7.5625088856047327E-3</v>
      </c>
    </row>
    <row r="25" spans="1:10" x14ac:dyDescent="0.35">
      <c r="A25" s="4">
        <v>43944</v>
      </c>
      <c r="B25" s="5">
        <v>0.56420023639996797</v>
      </c>
      <c r="C25" s="3"/>
      <c r="D25" s="5">
        <v>0.59299999999999997</v>
      </c>
      <c r="E25" s="5">
        <f t="shared" si="1"/>
        <v>5.1045288076794641E-2</v>
      </c>
      <c r="F25" s="6">
        <f t="shared" si="0"/>
        <v>5.1045288076794641E-2</v>
      </c>
      <c r="G25" s="6"/>
      <c r="H25" s="5">
        <v>0.56856514107362999</v>
      </c>
      <c r="I25" s="5">
        <f t="shared" si="2"/>
        <v>7.7364460205005788E-3</v>
      </c>
      <c r="J25" s="6">
        <f t="shared" si="3"/>
        <v>7.7364460205005788E-3</v>
      </c>
    </row>
    <row r="26" spans="1:10" x14ac:dyDescent="0.35">
      <c r="A26" s="4">
        <v>43945</v>
      </c>
      <c r="B26" s="5">
        <v>0.518599945306778</v>
      </c>
      <c r="C26" s="3"/>
      <c r="D26" s="5">
        <v>0.59340000000000004</v>
      </c>
      <c r="E26" s="5">
        <f t="shared" si="1"/>
        <v>0.1442345981139162</v>
      </c>
      <c r="F26" s="6">
        <f t="shared" si="0"/>
        <v>0.1442345981139162</v>
      </c>
      <c r="G26" s="6"/>
      <c r="H26" s="5">
        <v>0.55661113253222205</v>
      </c>
      <c r="I26" s="5">
        <f t="shared" si="2"/>
        <v>7.3295779472090997E-2</v>
      </c>
      <c r="J26" s="6">
        <f t="shared" si="3"/>
        <v>7.3295779472090997E-2</v>
      </c>
    </row>
    <row r="27" spans="1:10" x14ac:dyDescent="0.35">
      <c r="A27" s="4">
        <v>43946</v>
      </c>
      <c r="B27" s="5">
        <v>0.502276743782891</v>
      </c>
      <c r="C27" s="3"/>
      <c r="D27" s="5">
        <v>0.59379999999999999</v>
      </c>
      <c r="E27" s="5">
        <f t="shared" si="1"/>
        <v>0.18221679054419829</v>
      </c>
      <c r="F27" s="6">
        <f t="shared" si="0"/>
        <v>0.18221679054419829</v>
      </c>
      <c r="G27" s="6"/>
      <c r="H27" s="5">
        <v>0.57244714713170297</v>
      </c>
      <c r="I27" s="5">
        <f t="shared" si="2"/>
        <v>0.13970466325063044</v>
      </c>
      <c r="J27" s="6">
        <f t="shared" si="3"/>
        <v>0.13970466325063044</v>
      </c>
    </row>
    <row r="28" spans="1:10" x14ac:dyDescent="0.35">
      <c r="A28" s="4">
        <v>43947</v>
      </c>
      <c r="B28" s="5">
        <v>0.52063982619179605</v>
      </c>
      <c r="C28" s="3"/>
      <c r="D28" s="5">
        <v>0.59409999999999996</v>
      </c>
      <c r="E28" s="5">
        <f t="shared" si="1"/>
        <v>0.14109595561585461</v>
      </c>
      <c r="F28" s="6">
        <f t="shared" si="0"/>
        <v>0.14109595561585461</v>
      </c>
      <c r="G28" s="6"/>
      <c r="H28" s="5">
        <v>0.58781570002966699</v>
      </c>
      <c r="I28" s="5">
        <f t="shared" si="2"/>
        <v>0.12902561513441413</v>
      </c>
      <c r="J28" s="6">
        <f t="shared" si="3"/>
        <v>0.12902561513441413</v>
      </c>
    </row>
    <row r="29" spans="1:10" x14ac:dyDescent="0.35">
      <c r="A29" s="4">
        <v>43948</v>
      </c>
      <c r="B29" s="5">
        <v>0.523724118868509</v>
      </c>
      <c r="C29" s="3"/>
      <c r="D29" s="5">
        <v>0.59450000000000003</v>
      </c>
      <c r="E29" s="5">
        <f t="shared" si="1"/>
        <v>0.13513962519885525</v>
      </c>
      <c r="F29" s="6">
        <f t="shared" si="0"/>
        <v>0.13513962519885525</v>
      </c>
      <c r="G29" s="6"/>
      <c r="H29" s="5">
        <v>0.57210978240696997</v>
      </c>
      <c r="I29" s="5">
        <f t="shared" si="2"/>
        <v>9.2387693816730856E-2</v>
      </c>
      <c r="J29" s="6">
        <f t="shared" si="3"/>
        <v>9.2387693816730856E-2</v>
      </c>
    </row>
    <row r="30" spans="1:10" x14ac:dyDescent="0.35">
      <c r="A30" s="4">
        <v>43949</v>
      </c>
      <c r="B30" s="5">
        <v>0.52748236788643699</v>
      </c>
      <c r="C30" s="3"/>
      <c r="D30" s="5">
        <v>0.59489999999999998</v>
      </c>
      <c r="E30" s="5">
        <f t="shared" si="1"/>
        <v>0.12781020981553928</v>
      </c>
      <c r="F30" s="6">
        <f t="shared" si="0"/>
        <v>0.12781020981553928</v>
      </c>
      <c r="G30" s="6"/>
      <c r="H30" s="5">
        <v>0.58997871645939803</v>
      </c>
      <c r="I30" s="5">
        <f t="shared" si="2"/>
        <v>0.11848045049046273</v>
      </c>
      <c r="J30" s="6">
        <f t="shared" si="3"/>
        <v>0.11848045049046273</v>
      </c>
    </row>
    <row r="31" spans="1:10" x14ac:dyDescent="0.35">
      <c r="A31" s="4">
        <v>43950</v>
      </c>
      <c r="B31" s="5">
        <v>0.51059587465392198</v>
      </c>
      <c r="C31" s="3"/>
      <c r="D31" s="5">
        <v>0.59530000000000005</v>
      </c>
      <c r="E31" s="5">
        <f t="shared" si="1"/>
        <v>0.16589269430249487</v>
      </c>
      <c r="F31" s="6">
        <f t="shared" si="0"/>
        <v>0.16589269430249487</v>
      </c>
      <c r="G31" s="6"/>
      <c r="H31" s="5">
        <v>0.57780369435520595</v>
      </c>
      <c r="I31" s="5">
        <f t="shared" si="2"/>
        <v>0.1316262489328511</v>
      </c>
      <c r="J31" s="6">
        <f t="shared" si="3"/>
        <v>0.1316262489328511</v>
      </c>
    </row>
    <row r="32" spans="1:10" x14ac:dyDescent="0.35">
      <c r="A32" s="4">
        <v>43951</v>
      </c>
      <c r="B32" s="5">
        <v>0.54092615268848498</v>
      </c>
      <c r="C32" s="3"/>
      <c r="D32" s="5">
        <v>0.59570000000000001</v>
      </c>
      <c r="E32" s="5">
        <f t="shared" ref="E32" si="4">(D32-B32)/B32</f>
        <v>0.10125938085870076</v>
      </c>
      <c r="F32" s="6">
        <f t="shared" ref="F32" si="5">ABS((B32-D32)/B32)</f>
        <v>0.10125938085870076</v>
      </c>
      <c r="G32" s="6"/>
      <c r="H32" s="5">
        <v>0.59152106743055</v>
      </c>
      <c r="I32" s="5">
        <f t="shared" ref="I32" si="6">(H32-B32)/B32</f>
        <v>9.3533866851511271E-2</v>
      </c>
      <c r="J32" s="6">
        <f t="shared" ref="J32" si="7">ABS((B32-H32)/B32)</f>
        <v>9.3533866851511271E-2</v>
      </c>
    </row>
    <row r="33" spans="1:10" x14ac:dyDescent="0.35">
      <c r="A33" s="4"/>
      <c r="B33" s="5"/>
      <c r="C33" s="3"/>
      <c r="D33" s="5"/>
      <c r="E33" s="5"/>
      <c r="F33" s="6"/>
      <c r="G33" s="6"/>
      <c r="H33" s="5"/>
      <c r="I33" s="5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1.3616477163491463</v>
      </c>
      <c r="G34" s="5"/>
      <c r="H34" s="3"/>
      <c r="I34" s="3"/>
      <c r="J34" s="5">
        <f>SUM(J3:J33)</f>
        <v>1.1558304292874078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30</v>
      </c>
      <c r="G35" s="7"/>
      <c r="H35" s="3"/>
      <c r="I35" s="3" t="s">
        <v>1</v>
      </c>
      <c r="J35" s="7">
        <f>COUNT(H3:H33)</f>
        <v>30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4.5388257211638212</v>
      </c>
      <c r="G36" s="5"/>
      <c r="H36" s="3"/>
      <c r="I36" s="3" t="s">
        <v>4</v>
      </c>
      <c r="J36" s="5">
        <f>(J34/J35)*100</f>
        <v>3.8527680976246925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2CCA-196F-4593-B2FE-10D0A46C4E69}">
  <dimension ref="A1:T39"/>
  <sheetViews>
    <sheetView workbookViewId="0">
      <selection activeCell="S39" sqref="A1:S39"/>
    </sheetView>
  </sheetViews>
  <sheetFormatPr defaultRowHeight="14.5" x14ac:dyDescent="0.35"/>
  <cols>
    <col min="1" max="1" width="10.6328125" bestFit="1" customWidth="1"/>
    <col min="2" max="2" width="8.08984375" bestFit="1" customWidth="1"/>
    <col min="3" max="3" width="0" hidden="1" customWidth="1"/>
    <col min="4" max="4" width="8.81640625" bestFit="1" customWidth="1"/>
    <col min="5" max="5" width="7.1796875" bestFit="1" customWidth="1"/>
    <col min="6" max="6" width="8.81640625" hidden="1" customWidth="1"/>
    <col min="7" max="7" width="0" hidden="1" customWidth="1"/>
    <col min="8" max="8" width="8.81640625" bestFit="1" customWidth="1"/>
    <col min="9" max="9" width="6" bestFit="1" customWidth="1"/>
    <col min="10" max="10" width="8.81640625" hidden="1" customWidth="1"/>
    <col min="11" max="11" width="10.6328125" hidden="1" customWidth="1"/>
    <col min="12" max="12" width="8.81640625" bestFit="1" customWidth="1"/>
    <col min="13" max="13" width="0" hidden="1" customWidth="1"/>
    <col min="14" max="14" width="8.81640625" bestFit="1" customWidth="1"/>
    <col min="15" max="15" width="7.1796875" bestFit="1" customWidth="1"/>
    <col min="16" max="16" width="8.81640625" hidden="1" customWidth="1"/>
    <col min="17" max="17" width="0" hidden="1" customWidth="1"/>
    <col min="18" max="18" width="8.81640625" bestFit="1" customWidth="1"/>
    <col min="19" max="19" width="6" bestFit="1" customWidth="1"/>
    <col min="20" max="20" width="8.81640625" hidden="1" customWidth="1"/>
  </cols>
  <sheetData>
    <row r="1" spans="1:20" ht="57" thickBot="1" x14ac:dyDescent="0.4">
      <c r="A1" s="22"/>
      <c r="B1" s="23" t="s">
        <v>9</v>
      </c>
      <c r="C1" s="22"/>
      <c r="D1" s="23" t="s">
        <v>3</v>
      </c>
      <c r="E1" s="24"/>
      <c r="F1" s="25"/>
      <c r="G1" s="25"/>
      <c r="H1" s="23" t="s">
        <v>5</v>
      </c>
      <c r="I1" s="23"/>
      <c r="J1" s="22"/>
      <c r="K1" s="22" t="s">
        <v>0</v>
      </c>
      <c r="L1" s="23" t="s">
        <v>12</v>
      </c>
      <c r="M1" s="22"/>
      <c r="N1" s="23" t="s">
        <v>3</v>
      </c>
      <c r="O1" s="24"/>
      <c r="P1" s="25"/>
      <c r="Q1" s="25"/>
      <c r="R1" s="23" t="s">
        <v>5</v>
      </c>
      <c r="S1" s="23"/>
      <c r="T1" s="22"/>
    </row>
    <row r="2" spans="1:20" ht="29" thickBot="1" x14ac:dyDescent="0.4">
      <c r="A2" s="23" t="s">
        <v>0</v>
      </c>
      <c r="B2" s="23" t="s">
        <v>13</v>
      </c>
      <c r="C2" s="23"/>
      <c r="D2" s="23" t="s">
        <v>14</v>
      </c>
      <c r="E2" s="23" t="s">
        <v>15</v>
      </c>
      <c r="F2" s="23" t="s">
        <v>16</v>
      </c>
      <c r="G2" s="23"/>
      <c r="H2" s="23" t="s">
        <v>17</v>
      </c>
      <c r="I2" s="23" t="s">
        <v>18</v>
      </c>
      <c r="J2" s="23" t="s">
        <v>19</v>
      </c>
      <c r="K2" s="23" t="s">
        <v>0</v>
      </c>
      <c r="L2" s="23" t="s">
        <v>13</v>
      </c>
      <c r="M2" s="23"/>
      <c r="N2" s="23" t="s">
        <v>14</v>
      </c>
      <c r="O2" s="23" t="s">
        <v>15</v>
      </c>
      <c r="P2" s="23" t="s">
        <v>16</v>
      </c>
      <c r="Q2" s="23"/>
      <c r="R2" s="23" t="s">
        <v>17</v>
      </c>
      <c r="S2" s="23" t="s">
        <v>18</v>
      </c>
      <c r="T2" s="23" t="s">
        <v>19</v>
      </c>
    </row>
    <row r="3" spans="1:20" x14ac:dyDescent="0.35">
      <c r="A3" s="13">
        <v>43922</v>
      </c>
      <c r="B3" s="14">
        <v>7.6760317237117001E-2</v>
      </c>
      <c r="C3" s="17"/>
      <c r="D3" s="14">
        <v>7.7499999999999999E-2</v>
      </c>
      <c r="E3" s="14">
        <f>(D3-B3)/B3</f>
        <v>9.6362650586510213E-3</v>
      </c>
      <c r="F3" s="15">
        <f t="shared" ref="F3:F32" si="0">ABS((B3-D3)/B3)</f>
        <v>9.6362650586510213E-3</v>
      </c>
      <c r="G3" s="15"/>
      <c r="H3" s="14">
        <v>7.6760317237117001E-2</v>
      </c>
      <c r="I3" s="14">
        <f>(H3-B3)/B3</f>
        <v>0</v>
      </c>
      <c r="J3" s="15">
        <f>ABS((B3-H3)/B3)</f>
        <v>0</v>
      </c>
      <c r="K3" s="13">
        <v>43922</v>
      </c>
      <c r="L3" s="14">
        <v>0.59218436082204096</v>
      </c>
      <c r="M3" s="17"/>
      <c r="N3" s="14">
        <v>0.5847</v>
      </c>
      <c r="O3" s="14">
        <f>(N3-L3)/L3</f>
        <v>-1.2638565482633719E-2</v>
      </c>
      <c r="P3" s="15">
        <f t="shared" ref="P3:P32" si="1">ABS((L3-N3)/L3)</f>
        <v>1.2638565482633719E-2</v>
      </c>
      <c r="Q3" s="15"/>
      <c r="R3" s="14">
        <v>0.59218436082204096</v>
      </c>
      <c r="S3" s="14">
        <f>(R3-L3)/L3</f>
        <v>0</v>
      </c>
      <c r="T3" s="15">
        <f>ABS((L3-R3)/L3)</f>
        <v>0</v>
      </c>
    </row>
    <row r="4" spans="1:20" x14ac:dyDescent="0.35">
      <c r="A4" s="13">
        <v>43923</v>
      </c>
      <c r="B4" s="14">
        <v>7.9653596215777903E-2</v>
      </c>
      <c r="C4" s="17"/>
      <c r="D4" s="14">
        <v>7.7499999999999999E-2</v>
      </c>
      <c r="E4" s="14">
        <f t="shared" ref="E4:E32" si="2">(D4-B4)/B4</f>
        <v>-2.7037024291331566E-2</v>
      </c>
      <c r="F4" s="15">
        <f t="shared" si="0"/>
        <v>2.7037024291331566E-2</v>
      </c>
      <c r="G4" s="15"/>
      <c r="H4" s="14">
        <v>7.1000600137909195E-2</v>
      </c>
      <c r="I4" s="14">
        <f t="shared" ref="I4:I32" si="3">(H4-B4)/B4</f>
        <v>-0.1086328362931429</v>
      </c>
      <c r="J4" s="15">
        <f t="shared" ref="J4:J32" si="4">ABS((B4-H4)/B4)</f>
        <v>0.1086328362931429</v>
      </c>
      <c r="K4" s="13">
        <v>43923</v>
      </c>
      <c r="L4" s="14">
        <v>0.59381081130769497</v>
      </c>
      <c r="M4" s="17"/>
      <c r="N4" s="14">
        <v>0.58509999999999995</v>
      </c>
      <c r="O4" s="14">
        <f t="shared" ref="O4:O32" si="5">(N4-L4)/L4</f>
        <v>-1.46693376776216E-2</v>
      </c>
      <c r="P4" s="15">
        <f t="shared" si="1"/>
        <v>1.46693376776216E-2</v>
      </c>
      <c r="Q4" s="15"/>
      <c r="R4" s="14">
        <v>0.57371373468200904</v>
      </c>
      <c r="S4" s="14">
        <f t="shared" ref="S4:S32" si="6">(R4-L4)/L4</f>
        <v>-3.3844241706256564E-2</v>
      </c>
      <c r="T4" s="15">
        <f t="shared" ref="T4:T32" si="7">ABS((L4-R4)/L4)</f>
        <v>3.3844241706256564E-2</v>
      </c>
    </row>
    <row r="5" spans="1:20" x14ac:dyDescent="0.35">
      <c r="A5" s="13">
        <v>43924</v>
      </c>
      <c r="B5" s="14">
        <v>7.2714364222141503E-2</v>
      </c>
      <c r="C5" s="17"/>
      <c r="D5" s="14">
        <v>7.7600000000000002E-2</v>
      </c>
      <c r="E5" s="14">
        <f t="shared" si="2"/>
        <v>6.718941752599171E-2</v>
      </c>
      <c r="F5" s="15">
        <f t="shared" si="0"/>
        <v>6.718941752599171E-2</v>
      </c>
      <c r="G5" s="15"/>
      <c r="H5" s="14">
        <v>7.2998941783167695E-2</v>
      </c>
      <c r="I5" s="14">
        <f t="shared" si="3"/>
        <v>3.9136361029962511E-3</v>
      </c>
      <c r="J5" s="15">
        <f t="shared" si="4"/>
        <v>3.9136361029962511E-3</v>
      </c>
      <c r="K5" s="13">
        <v>43924</v>
      </c>
      <c r="L5" s="14">
        <v>0.57242970006013505</v>
      </c>
      <c r="M5" s="17"/>
      <c r="N5" s="14">
        <v>0.58550000000000002</v>
      </c>
      <c r="O5" s="14">
        <f t="shared" si="5"/>
        <v>2.283302200862727E-2</v>
      </c>
      <c r="P5" s="15">
        <f t="shared" si="1"/>
        <v>2.283302200862727E-2</v>
      </c>
      <c r="Q5" s="15"/>
      <c r="R5" s="14">
        <v>0.57994720888885398</v>
      </c>
      <c r="S5" s="14">
        <f t="shared" si="6"/>
        <v>1.313263240521797E-2</v>
      </c>
      <c r="T5" s="15">
        <f t="shared" si="7"/>
        <v>1.313263240521797E-2</v>
      </c>
    </row>
    <row r="6" spans="1:20" x14ac:dyDescent="0.35">
      <c r="A6" s="13">
        <v>43925</v>
      </c>
      <c r="B6" s="14">
        <v>7.1602529287338207E-2</v>
      </c>
      <c r="C6" s="17"/>
      <c r="D6" s="14">
        <v>7.7600000000000002E-2</v>
      </c>
      <c r="E6" s="14">
        <f t="shared" si="2"/>
        <v>8.376059857598292E-2</v>
      </c>
      <c r="F6" s="15">
        <f t="shared" si="0"/>
        <v>8.376059857598292E-2</v>
      </c>
      <c r="G6" s="15"/>
      <c r="H6" s="14">
        <v>7.3772842065857505E-2</v>
      </c>
      <c r="I6" s="14">
        <f t="shared" si="3"/>
        <v>3.0310560257025505E-2</v>
      </c>
      <c r="J6" s="15">
        <f t="shared" si="4"/>
        <v>3.0310560257025505E-2</v>
      </c>
      <c r="K6" s="13">
        <v>43925</v>
      </c>
      <c r="L6" s="14">
        <v>0.59092236227459305</v>
      </c>
      <c r="M6" s="17"/>
      <c r="N6" s="14">
        <v>0.58579999999999999</v>
      </c>
      <c r="O6" s="14">
        <f t="shared" si="5"/>
        <v>-8.6684183940440793E-3</v>
      </c>
      <c r="P6" s="15">
        <f t="shared" si="1"/>
        <v>8.6684183940440793E-3</v>
      </c>
      <c r="Q6" s="15"/>
      <c r="R6" s="14">
        <v>0.57408124369153002</v>
      </c>
      <c r="S6" s="14">
        <f t="shared" si="6"/>
        <v>-2.8499714443430062E-2</v>
      </c>
      <c r="T6" s="15">
        <f>ABS((L6-R6)/L6)</f>
        <v>2.8499714443430062E-2</v>
      </c>
    </row>
    <row r="7" spans="1:20" x14ac:dyDescent="0.35">
      <c r="A7" s="13">
        <v>43926</v>
      </c>
      <c r="B7" s="14">
        <v>7.4218616882959998E-2</v>
      </c>
      <c r="C7" s="17"/>
      <c r="D7" s="14">
        <v>7.7700000000000005E-2</v>
      </c>
      <c r="E7" s="14">
        <f t="shared" si="2"/>
        <v>4.6907140866421955E-2</v>
      </c>
      <c r="F7" s="15">
        <f t="shared" si="0"/>
        <v>4.6907140866421955E-2</v>
      </c>
      <c r="G7" s="15"/>
      <c r="H7" s="14">
        <v>7.3914809858081895E-2</v>
      </c>
      <c r="I7" s="14">
        <f t="shared" si="3"/>
        <v>-4.0934072559880106E-3</v>
      </c>
      <c r="J7" s="15">
        <f t="shared" si="4"/>
        <v>4.0934072559880106E-3</v>
      </c>
      <c r="K7" s="13">
        <v>43926</v>
      </c>
      <c r="L7" s="14">
        <v>0.59149468276235795</v>
      </c>
      <c r="M7" s="17"/>
      <c r="N7" s="14">
        <v>0.58620000000000005</v>
      </c>
      <c r="O7" s="14">
        <f t="shared" si="5"/>
        <v>-8.951361553464909E-3</v>
      </c>
      <c r="P7" s="15">
        <f t="shared" si="1"/>
        <v>8.951361553464909E-3</v>
      </c>
      <c r="Q7" s="15"/>
      <c r="R7" s="14">
        <v>0.583568675509334</v>
      </c>
      <c r="S7" s="14">
        <f t="shared" si="6"/>
        <v>-1.3399963658182778E-2</v>
      </c>
      <c r="T7" s="15">
        <f t="shared" si="7"/>
        <v>1.3399963658182778E-2</v>
      </c>
    </row>
    <row r="8" spans="1:20" x14ac:dyDescent="0.35">
      <c r="A8" s="13">
        <v>43927</v>
      </c>
      <c r="B8" s="14">
        <v>7.7052072683970102E-2</v>
      </c>
      <c r="C8" s="17"/>
      <c r="D8" s="14">
        <v>7.7799999999999994E-2</v>
      </c>
      <c r="E8" s="14">
        <f t="shared" si="2"/>
        <v>9.7067773776511376E-3</v>
      </c>
      <c r="F8" s="15">
        <f t="shared" si="0"/>
        <v>9.7067773776511376E-3</v>
      </c>
      <c r="G8" s="15"/>
      <c r="H8" s="14">
        <v>7.3412405650693305E-2</v>
      </c>
      <c r="I8" s="14">
        <f t="shared" si="3"/>
        <v>-4.7236458494827653E-2</v>
      </c>
      <c r="J8" s="15">
        <f t="shared" si="4"/>
        <v>4.7236458494827653E-2</v>
      </c>
      <c r="K8" s="13">
        <v>43927</v>
      </c>
      <c r="L8" s="14">
        <v>0.57785648438665604</v>
      </c>
      <c r="M8" s="17"/>
      <c r="N8" s="14">
        <v>0.58660000000000001</v>
      </c>
      <c r="O8" s="14">
        <f t="shared" si="5"/>
        <v>1.513094660973553E-2</v>
      </c>
      <c r="P8" s="15">
        <f t="shared" si="1"/>
        <v>1.513094660973553E-2</v>
      </c>
      <c r="Q8" s="15"/>
      <c r="R8" s="14">
        <v>0.58394957346426302</v>
      </c>
      <c r="S8" s="14">
        <f t="shared" si="6"/>
        <v>1.0544294720642016E-2</v>
      </c>
      <c r="T8" s="15">
        <f t="shared" si="7"/>
        <v>1.0544294720642016E-2</v>
      </c>
    </row>
    <row r="9" spans="1:20" x14ac:dyDescent="0.35">
      <c r="A9" s="13">
        <v>43928</v>
      </c>
      <c r="B9" s="14">
        <v>7.5720967186821794E-2</v>
      </c>
      <c r="C9" s="17"/>
      <c r="D9" s="14">
        <v>7.7799999999999994E-2</v>
      </c>
      <c r="E9" s="14">
        <f t="shared" si="2"/>
        <v>2.7456501024989911E-2</v>
      </c>
      <c r="F9" s="15">
        <f t="shared" si="0"/>
        <v>2.7456501024989911E-2</v>
      </c>
      <c r="G9" s="15"/>
      <c r="H9" s="14">
        <v>6.9459083608838901E-2</v>
      </c>
      <c r="I9" s="14">
        <f t="shared" si="3"/>
        <v>-8.2696825075323249E-2</v>
      </c>
      <c r="J9" s="15">
        <f t="shared" si="4"/>
        <v>8.2696825075323249E-2</v>
      </c>
      <c r="K9" s="13">
        <v>43928</v>
      </c>
      <c r="L9" s="14">
        <v>0.59251965814166596</v>
      </c>
      <c r="M9" s="17"/>
      <c r="N9" s="14">
        <v>0.58699999999999997</v>
      </c>
      <c r="O9" s="14">
        <f t="shared" si="5"/>
        <v>-9.3155696453640635E-3</v>
      </c>
      <c r="P9" s="15">
        <f t="shared" si="1"/>
        <v>9.3155696453640635E-3</v>
      </c>
      <c r="Q9" s="15"/>
      <c r="R9" s="14">
        <v>0.56675482382039599</v>
      </c>
      <c r="S9" s="14">
        <f t="shared" si="6"/>
        <v>-4.3483509732110584E-2</v>
      </c>
      <c r="T9" s="15">
        <f t="shared" si="7"/>
        <v>4.3483509732110584E-2</v>
      </c>
    </row>
    <row r="10" spans="1:20" x14ac:dyDescent="0.35">
      <c r="A10" s="13">
        <v>43929</v>
      </c>
      <c r="B10" s="14">
        <v>7.6134167114893597E-2</v>
      </c>
      <c r="C10" s="17"/>
      <c r="D10" s="14">
        <v>7.7899999999999997E-2</v>
      </c>
      <c r="E10" s="14">
        <f t="shared" si="2"/>
        <v>2.3193698073055588E-2</v>
      </c>
      <c r="F10" s="15">
        <f t="shared" si="0"/>
        <v>2.3193698073055588E-2</v>
      </c>
      <c r="G10" s="15"/>
      <c r="H10" s="14">
        <v>6.5549640949722293E-2</v>
      </c>
      <c r="I10" s="14">
        <f t="shared" si="3"/>
        <v>-0.13902465300760777</v>
      </c>
      <c r="J10" s="15">
        <f t="shared" si="4"/>
        <v>0.13902465300760777</v>
      </c>
      <c r="K10" s="13">
        <v>43929</v>
      </c>
      <c r="L10" s="14">
        <v>0.58782345255215895</v>
      </c>
      <c r="M10" s="17"/>
      <c r="N10" s="14">
        <v>0.58730000000000004</v>
      </c>
      <c r="O10" s="14">
        <f t="shared" si="5"/>
        <v>-8.9049279998310775E-4</v>
      </c>
      <c r="P10" s="15">
        <f t="shared" si="1"/>
        <v>8.9049279998310775E-4</v>
      </c>
      <c r="Q10" s="15"/>
      <c r="R10" s="14">
        <v>0.57727760932176897</v>
      </c>
      <c r="S10" s="14">
        <f t="shared" si="6"/>
        <v>-1.7940494181719002E-2</v>
      </c>
      <c r="T10" s="15">
        <f t="shared" si="7"/>
        <v>1.7940494181719002E-2</v>
      </c>
    </row>
    <row r="11" spans="1:20" x14ac:dyDescent="0.35">
      <c r="A11" s="13">
        <v>43930</v>
      </c>
      <c r="B11" s="14">
        <v>8.0576261768248197E-2</v>
      </c>
      <c r="C11" s="17"/>
      <c r="D11" s="14">
        <v>7.7899999999999997E-2</v>
      </c>
      <c r="E11" s="14">
        <f t="shared" si="2"/>
        <v>-3.3214022461672522E-2</v>
      </c>
      <c r="F11" s="15">
        <f t="shared" si="0"/>
        <v>3.3214022461672522E-2</v>
      </c>
      <c r="G11" s="15"/>
      <c r="H11" s="14">
        <v>6.2083789236603598E-2</v>
      </c>
      <c r="I11" s="14">
        <f t="shared" si="3"/>
        <v>-0.22950273598981635</v>
      </c>
      <c r="J11" s="15">
        <f t="shared" si="4"/>
        <v>0.22950273598981635</v>
      </c>
      <c r="K11" s="13">
        <v>43930</v>
      </c>
      <c r="L11" s="14">
        <v>0.56882626414298998</v>
      </c>
      <c r="M11" s="17"/>
      <c r="N11" s="14">
        <v>0.5877</v>
      </c>
      <c r="O11" s="14">
        <f t="shared" si="5"/>
        <v>3.3180141366091341E-2</v>
      </c>
      <c r="P11" s="15">
        <f t="shared" si="1"/>
        <v>3.3180141366091341E-2</v>
      </c>
      <c r="Q11" s="15"/>
      <c r="R11" s="14">
        <v>0.56154192589983798</v>
      </c>
      <c r="S11" s="14">
        <f t="shared" si="6"/>
        <v>-1.2805910525469132E-2</v>
      </c>
      <c r="T11" s="15">
        <f t="shared" si="7"/>
        <v>1.2805910525469132E-2</v>
      </c>
    </row>
    <row r="12" spans="1:20" x14ac:dyDescent="0.35">
      <c r="A12" s="13">
        <v>43931</v>
      </c>
      <c r="B12" s="14">
        <v>7.0210247569613901E-2</v>
      </c>
      <c r="C12" s="17"/>
      <c r="D12" s="14">
        <v>7.8E-2</v>
      </c>
      <c r="E12" s="14">
        <f t="shared" si="2"/>
        <v>0.11094893836775764</v>
      </c>
      <c r="F12" s="15">
        <f t="shared" si="0"/>
        <v>0.11094893836775764</v>
      </c>
      <c r="G12" s="15"/>
      <c r="H12" s="14">
        <v>6.8745616566065496E-2</v>
      </c>
      <c r="I12" s="14">
        <f t="shared" si="3"/>
        <v>-2.0860644339648779E-2</v>
      </c>
      <c r="J12" s="15">
        <f t="shared" si="4"/>
        <v>2.0860644339648779E-2</v>
      </c>
      <c r="K12" s="13">
        <v>43931</v>
      </c>
      <c r="L12" s="14">
        <v>0.58067941334512496</v>
      </c>
      <c r="M12" s="17"/>
      <c r="N12" s="14">
        <v>0.58809999999999996</v>
      </c>
      <c r="O12" s="14">
        <f t="shared" si="5"/>
        <v>1.2779145401637637E-2</v>
      </c>
      <c r="P12" s="15">
        <f t="shared" si="1"/>
        <v>1.2779145401637637E-2</v>
      </c>
      <c r="Q12" s="15"/>
      <c r="R12" s="14">
        <v>0.58662142320536304</v>
      </c>
      <c r="S12" s="14">
        <f t="shared" si="6"/>
        <v>1.0232857793266487E-2</v>
      </c>
      <c r="T12" s="15">
        <f t="shared" si="7"/>
        <v>1.0232857793266487E-2</v>
      </c>
    </row>
    <row r="13" spans="1:20" x14ac:dyDescent="0.35">
      <c r="A13" s="13">
        <v>43932</v>
      </c>
      <c r="B13" s="14">
        <v>7.0475025309456693E-2</v>
      </c>
      <c r="C13" s="17"/>
      <c r="D13" s="14">
        <v>7.8100000000000003E-2</v>
      </c>
      <c r="E13" s="14">
        <f t="shared" si="2"/>
        <v>0.10819399719350158</v>
      </c>
      <c r="F13" s="15">
        <f t="shared" si="0"/>
        <v>0.10819399719350158</v>
      </c>
      <c r="G13" s="15"/>
      <c r="H13" s="14">
        <v>7.17102957212854E-2</v>
      </c>
      <c r="I13" s="14">
        <f t="shared" si="3"/>
        <v>1.7527775355945165E-2</v>
      </c>
      <c r="J13" s="15">
        <f t="shared" si="4"/>
        <v>1.7527775355945165E-2</v>
      </c>
      <c r="K13" s="13">
        <v>43932</v>
      </c>
      <c r="L13" s="14">
        <v>0.58312957419289402</v>
      </c>
      <c r="M13" s="17"/>
      <c r="N13" s="14">
        <v>0.58850000000000002</v>
      </c>
      <c r="O13" s="14">
        <f t="shared" si="5"/>
        <v>9.2096611881487545E-3</v>
      </c>
      <c r="P13" s="15">
        <f t="shared" si="1"/>
        <v>9.2096611881487545E-3</v>
      </c>
      <c r="Q13" s="15"/>
      <c r="R13" s="14">
        <v>0.58220962689267097</v>
      </c>
      <c r="S13" s="14">
        <f t="shared" si="6"/>
        <v>-1.577603573779187E-3</v>
      </c>
      <c r="T13" s="15">
        <f t="shared" si="7"/>
        <v>1.577603573779187E-3</v>
      </c>
    </row>
    <row r="14" spans="1:20" x14ac:dyDescent="0.35">
      <c r="A14" s="13">
        <v>43933</v>
      </c>
      <c r="B14" s="14">
        <v>6.9882341888215793E-2</v>
      </c>
      <c r="C14" s="17"/>
      <c r="D14" s="14">
        <v>7.8100000000000003E-2</v>
      </c>
      <c r="E14" s="14">
        <f t="shared" si="2"/>
        <v>0.11759276935694606</v>
      </c>
      <c r="F14" s="15">
        <f t="shared" si="0"/>
        <v>0.11759276935694606</v>
      </c>
      <c r="G14" s="15"/>
      <c r="H14" s="14">
        <v>8.2548610252155805E-2</v>
      </c>
      <c r="I14" s="14">
        <f t="shared" si="3"/>
        <v>0.18125134363987183</v>
      </c>
      <c r="J14" s="15">
        <f t="shared" si="4"/>
        <v>0.18125134363987183</v>
      </c>
      <c r="K14" s="13">
        <v>43933</v>
      </c>
      <c r="L14" s="14">
        <v>0.58136400911543096</v>
      </c>
      <c r="M14" s="17"/>
      <c r="N14" s="14">
        <v>0.58889999999999998</v>
      </c>
      <c r="O14" s="14">
        <f t="shared" si="5"/>
        <v>1.2962603061781101E-2</v>
      </c>
      <c r="P14" s="15">
        <f t="shared" si="1"/>
        <v>1.2962603061781101E-2</v>
      </c>
      <c r="Q14" s="15"/>
      <c r="R14" s="14">
        <v>0.59821091534384196</v>
      </c>
      <c r="S14" s="14">
        <f t="shared" si="6"/>
        <v>2.8978240765272452E-2</v>
      </c>
      <c r="T14" s="15">
        <f t="shared" si="7"/>
        <v>2.8978240765272452E-2</v>
      </c>
    </row>
    <row r="15" spans="1:20" x14ac:dyDescent="0.35">
      <c r="A15" s="13">
        <v>43934</v>
      </c>
      <c r="B15" s="14">
        <v>7.3673491683556705E-2</v>
      </c>
      <c r="C15" s="17"/>
      <c r="D15" s="14">
        <v>7.8200000000000006E-2</v>
      </c>
      <c r="E15" s="14">
        <f t="shared" si="2"/>
        <v>6.1440121989678666E-2</v>
      </c>
      <c r="F15" s="15">
        <f t="shared" si="0"/>
        <v>6.1440121989678666E-2</v>
      </c>
      <c r="G15" s="15"/>
      <c r="H15" s="14">
        <v>7.4179000597223196E-2</v>
      </c>
      <c r="I15" s="14">
        <f t="shared" si="3"/>
        <v>6.8614762530566564E-3</v>
      </c>
      <c r="J15" s="15">
        <f t="shared" si="4"/>
        <v>6.8614762530566564E-3</v>
      </c>
      <c r="K15" s="13">
        <v>43934</v>
      </c>
      <c r="L15" s="14">
        <v>0.57375774927364698</v>
      </c>
      <c r="M15" s="17"/>
      <c r="N15" s="14">
        <v>0.58919999999999995</v>
      </c>
      <c r="O15" s="14">
        <f t="shared" si="5"/>
        <v>2.6914234702541628E-2</v>
      </c>
      <c r="P15" s="15">
        <f t="shared" si="1"/>
        <v>2.6914234702541628E-2</v>
      </c>
      <c r="Q15" s="15"/>
      <c r="R15" s="14">
        <v>0.57958437829015896</v>
      </c>
      <c r="S15" s="14">
        <f t="shared" si="6"/>
        <v>1.0155207531206771E-2</v>
      </c>
      <c r="T15" s="15">
        <f t="shared" si="7"/>
        <v>1.0155207531206771E-2</v>
      </c>
    </row>
    <row r="16" spans="1:20" x14ac:dyDescent="0.35">
      <c r="A16" s="13">
        <v>43935</v>
      </c>
      <c r="B16" s="14">
        <v>7.4568291505177797E-2</v>
      </c>
      <c r="C16" s="17"/>
      <c r="D16" s="14">
        <v>7.8200000000000006E-2</v>
      </c>
      <c r="E16" s="14">
        <f t="shared" si="2"/>
        <v>4.8703120609515822E-2</v>
      </c>
      <c r="F16" s="15">
        <f t="shared" si="0"/>
        <v>4.8703120609515822E-2</v>
      </c>
      <c r="G16" s="15"/>
      <c r="H16" s="14">
        <v>7.3146552099157797E-2</v>
      </c>
      <c r="I16" s="14">
        <f t="shared" si="3"/>
        <v>-1.9066273040750561E-2</v>
      </c>
      <c r="J16" s="15">
        <f t="shared" si="4"/>
        <v>1.9066273040750561E-2</v>
      </c>
      <c r="K16" s="13">
        <v>43935</v>
      </c>
      <c r="L16" s="14">
        <v>0.58904116551081298</v>
      </c>
      <c r="M16" s="17"/>
      <c r="N16" s="14">
        <v>0.58960000000000001</v>
      </c>
      <c r="O16" s="14">
        <f t="shared" si="5"/>
        <v>9.4871890439510176E-4</v>
      </c>
      <c r="P16" s="15">
        <f t="shared" si="1"/>
        <v>9.4871890439510176E-4</v>
      </c>
      <c r="Q16" s="15"/>
      <c r="R16" s="14">
        <v>0.58118098167663301</v>
      </c>
      <c r="S16" s="14">
        <f t="shared" si="6"/>
        <v>-1.3344031443649042E-2</v>
      </c>
      <c r="T16" s="15">
        <f t="shared" si="7"/>
        <v>1.3344031443649042E-2</v>
      </c>
    </row>
    <row r="17" spans="1:20" x14ac:dyDescent="0.35">
      <c r="A17" s="13">
        <v>43936</v>
      </c>
      <c r="B17" s="14">
        <v>7.5285141463077507E-2</v>
      </c>
      <c r="C17" s="17"/>
      <c r="D17" s="14">
        <v>7.8299999999999995E-2</v>
      </c>
      <c r="E17" s="14">
        <f t="shared" si="2"/>
        <v>4.0045864008917097E-2</v>
      </c>
      <c r="F17" s="15">
        <f t="shared" si="0"/>
        <v>4.0045864008917097E-2</v>
      </c>
      <c r="G17" s="15"/>
      <c r="H17" s="14">
        <v>7.2954074973160005E-2</v>
      </c>
      <c r="I17" s="14">
        <f t="shared" si="3"/>
        <v>-3.0963168091551498E-2</v>
      </c>
      <c r="J17" s="15">
        <f t="shared" si="4"/>
        <v>3.0963168091551498E-2</v>
      </c>
      <c r="K17" s="13">
        <v>43936</v>
      </c>
      <c r="L17" s="14">
        <v>0.59338246160617203</v>
      </c>
      <c r="M17" s="17"/>
      <c r="N17" s="14">
        <v>0.59</v>
      </c>
      <c r="O17" s="14">
        <f t="shared" si="5"/>
        <v>-5.7003059999724097E-3</v>
      </c>
      <c r="P17" s="15">
        <f t="shared" si="1"/>
        <v>5.7003059999724097E-3</v>
      </c>
      <c r="Q17" s="15"/>
      <c r="R17" s="14">
        <v>0.586502655575735</v>
      </c>
      <c r="S17" s="14">
        <f t="shared" si="6"/>
        <v>-1.159421869634421E-2</v>
      </c>
      <c r="T17" s="15">
        <f t="shared" si="7"/>
        <v>1.159421869634421E-2</v>
      </c>
    </row>
    <row r="18" spans="1:20" x14ac:dyDescent="0.35">
      <c r="A18" s="13">
        <v>43937</v>
      </c>
      <c r="B18" s="14">
        <v>7.8632199101977801E-2</v>
      </c>
      <c r="C18" s="17"/>
      <c r="D18" s="14">
        <v>7.8399999999999997E-2</v>
      </c>
      <c r="E18" s="14">
        <f t="shared" si="2"/>
        <v>-2.9529773379053719E-3</v>
      </c>
      <c r="F18" s="15">
        <f t="shared" si="0"/>
        <v>2.9529773379053719E-3</v>
      </c>
      <c r="G18" s="15"/>
      <c r="H18" s="14">
        <v>6.7843963933587395E-2</v>
      </c>
      <c r="I18" s="14">
        <f t="shared" si="3"/>
        <v>-0.13719869584722139</v>
      </c>
      <c r="J18" s="15">
        <f t="shared" si="4"/>
        <v>0.13719869584722139</v>
      </c>
      <c r="K18" s="13">
        <v>43937</v>
      </c>
      <c r="L18" s="14">
        <v>0.57120917108323799</v>
      </c>
      <c r="M18" s="17"/>
      <c r="N18" s="14">
        <v>0.59040000000000004</v>
      </c>
      <c r="O18" s="14">
        <f t="shared" si="5"/>
        <v>3.3596850135246714E-2</v>
      </c>
      <c r="P18" s="15">
        <f t="shared" si="1"/>
        <v>3.3596850135246714E-2</v>
      </c>
      <c r="Q18" s="15"/>
      <c r="R18" s="14">
        <v>0.577247782441492</v>
      </c>
      <c r="S18" s="14">
        <f t="shared" si="6"/>
        <v>1.0571628860234192E-2</v>
      </c>
      <c r="T18" s="15">
        <f t="shared" si="7"/>
        <v>1.0571628860234192E-2</v>
      </c>
    </row>
    <row r="19" spans="1:20" x14ac:dyDescent="0.35">
      <c r="A19" s="13">
        <v>43938</v>
      </c>
      <c r="B19" s="14">
        <v>7.2037388218773701E-2</v>
      </c>
      <c r="C19" s="17"/>
      <c r="D19" s="14">
        <v>7.8399999999999997E-2</v>
      </c>
      <c r="E19" s="14">
        <f t="shared" si="2"/>
        <v>8.8323743247095299E-2</v>
      </c>
      <c r="F19" s="15">
        <f t="shared" si="0"/>
        <v>8.8323743247095299E-2</v>
      </c>
      <c r="G19" s="15"/>
      <c r="H19" s="14">
        <v>6.6651113473017706E-2</v>
      </c>
      <c r="I19" s="14">
        <f t="shared" si="3"/>
        <v>-7.4770544559419144E-2</v>
      </c>
      <c r="J19" s="15">
        <f t="shared" si="4"/>
        <v>7.4770544559419144E-2</v>
      </c>
      <c r="K19" s="13">
        <v>43938</v>
      </c>
      <c r="L19" s="14">
        <v>0.58901902768347003</v>
      </c>
      <c r="M19" s="17"/>
      <c r="N19" s="14">
        <v>0.5907</v>
      </c>
      <c r="O19" s="14">
        <f t="shared" si="5"/>
        <v>2.8538506186141423E-3</v>
      </c>
      <c r="P19" s="15">
        <f t="shared" si="1"/>
        <v>2.8538506186141423E-3</v>
      </c>
      <c r="Q19" s="15"/>
      <c r="R19" s="14">
        <v>0.56891997408466199</v>
      </c>
      <c r="S19" s="14">
        <f t="shared" si="6"/>
        <v>-3.4122927535728043E-2</v>
      </c>
      <c r="T19" s="15">
        <f t="shared" si="7"/>
        <v>3.4122927535728043E-2</v>
      </c>
    </row>
    <row r="20" spans="1:20" x14ac:dyDescent="0.35">
      <c r="A20" s="13">
        <v>43939</v>
      </c>
      <c r="B20" s="14">
        <v>7.0529169506496805E-2</v>
      </c>
      <c r="C20" s="17"/>
      <c r="D20" s="14">
        <v>7.85E-2</v>
      </c>
      <c r="E20" s="14">
        <f t="shared" si="2"/>
        <v>0.11301466541115249</v>
      </c>
      <c r="F20" s="15">
        <f t="shared" si="0"/>
        <v>0.11301466541115249</v>
      </c>
      <c r="G20" s="15"/>
      <c r="H20" s="14">
        <v>6.7988744520096997E-2</v>
      </c>
      <c r="I20" s="14">
        <f t="shared" si="3"/>
        <v>-3.6019493837451143E-2</v>
      </c>
      <c r="J20" s="15">
        <f t="shared" si="4"/>
        <v>3.6019493837451143E-2</v>
      </c>
      <c r="K20" s="13">
        <v>43939</v>
      </c>
      <c r="L20" s="14">
        <v>0.59197143647405803</v>
      </c>
      <c r="M20" s="17"/>
      <c r="N20" s="14">
        <v>0.59109999999999996</v>
      </c>
      <c r="O20" s="14">
        <f t="shared" si="5"/>
        <v>-1.4720920983089744E-3</v>
      </c>
      <c r="P20" s="15">
        <f t="shared" si="1"/>
        <v>1.4720920983089744E-3</v>
      </c>
      <c r="Q20" s="15"/>
      <c r="R20" s="14">
        <v>0.58127346658878298</v>
      </c>
      <c r="S20" s="14">
        <f t="shared" si="6"/>
        <v>-1.8071767024765675E-2</v>
      </c>
      <c r="T20" s="15">
        <f t="shared" si="7"/>
        <v>1.8071767024765675E-2</v>
      </c>
    </row>
    <row r="21" spans="1:20" x14ac:dyDescent="0.35">
      <c r="A21" s="13">
        <v>43940</v>
      </c>
      <c r="B21" s="14">
        <v>6.8727176719241598E-2</v>
      </c>
      <c r="C21" s="17"/>
      <c r="D21" s="14">
        <v>7.85E-2</v>
      </c>
      <c r="E21" s="14">
        <f t="shared" si="2"/>
        <v>0.14219736277952325</v>
      </c>
      <c r="F21" s="15">
        <f t="shared" si="0"/>
        <v>0.14219736277952325</v>
      </c>
      <c r="G21" s="15"/>
      <c r="H21" s="14">
        <v>7.2294453680679299E-2</v>
      </c>
      <c r="I21" s="14">
        <f t="shared" si="3"/>
        <v>5.1904896021124761E-2</v>
      </c>
      <c r="J21" s="15">
        <f t="shared" si="4"/>
        <v>5.1904896021124761E-2</v>
      </c>
      <c r="K21" s="13">
        <v>43940</v>
      </c>
      <c r="L21" s="14">
        <v>0.571437974770863</v>
      </c>
      <c r="M21" s="17"/>
      <c r="N21" s="14">
        <v>0.59150000000000003</v>
      </c>
      <c r="O21" s="14">
        <f t="shared" si="5"/>
        <v>3.5107966419595335E-2</v>
      </c>
      <c r="P21" s="15">
        <f t="shared" si="1"/>
        <v>3.5107966419595335E-2</v>
      </c>
      <c r="Q21" s="15"/>
      <c r="R21" s="14">
        <v>0.580202486114759</v>
      </c>
      <c r="S21" s="14">
        <f t="shared" si="6"/>
        <v>1.5337642457889536E-2</v>
      </c>
      <c r="T21" s="15">
        <f t="shared" si="7"/>
        <v>1.5337642457889536E-2</v>
      </c>
    </row>
    <row r="22" spans="1:20" x14ac:dyDescent="0.35">
      <c r="A22" s="13">
        <v>43941</v>
      </c>
      <c r="B22" s="14">
        <v>7.0911069048775505E-2</v>
      </c>
      <c r="C22" s="17"/>
      <c r="D22" s="14">
        <v>7.8600000000000003E-2</v>
      </c>
      <c r="E22" s="14">
        <f t="shared" si="2"/>
        <v>0.10843061674808119</v>
      </c>
      <c r="F22" s="15">
        <f t="shared" si="0"/>
        <v>0.10843061674808119</v>
      </c>
      <c r="G22" s="15"/>
      <c r="H22" s="14">
        <v>7.6429078970444E-2</v>
      </c>
      <c r="I22" s="14">
        <f t="shared" si="3"/>
        <v>7.7815917820573052E-2</v>
      </c>
      <c r="J22" s="15">
        <f t="shared" si="4"/>
        <v>7.7815917820573052E-2</v>
      </c>
      <c r="K22" s="13">
        <v>43941</v>
      </c>
      <c r="L22" s="14">
        <v>0.58946170343293003</v>
      </c>
      <c r="M22" s="17"/>
      <c r="N22" s="14">
        <v>0.59189999999999998</v>
      </c>
      <c r="O22" s="14">
        <f t="shared" si="5"/>
        <v>4.1364800340203721E-3</v>
      </c>
      <c r="P22" s="15">
        <f t="shared" si="1"/>
        <v>4.1364800340203721E-3</v>
      </c>
      <c r="Q22" s="15"/>
      <c r="R22" s="14">
        <v>0.57419695280300898</v>
      </c>
      <c r="S22" s="14">
        <f t="shared" si="6"/>
        <v>-2.589608543018419E-2</v>
      </c>
      <c r="T22" s="15">
        <f t="shared" si="7"/>
        <v>2.589608543018419E-2</v>
      </c>
    </row>
    <row r="23" spans="1:20" x14ac:dyDescent="0.35">
      <c r="A23" s="13">
        <v>43942</v>
      </c>
      <c r="B23" s="14">
        <v>6.9252159860398996E-2</v>
      </c>
      <c r="C23" s="17"/>
      <c r="D23" s="14">
        <v>7.8700000000000006E-2</v>
      </c>
      <c r="E23" s="14">
        <f t="shared" si="2"/>
        <v>0.13642664948856914</v>
      </c>
      <c r="F23" s="15">
        <f t="shared" si="0"/>
        <v>0.13642664948856914</v>
      </c>
      <c r="G23" s="15"/>
      <c r="H23" s="14">
        <v>7.4037422276168802E-2</v>
      </c>
      <c r="I23" s="14">
        <f t="shared" si="3"/>
        <v>6.9099107167431464E-2</v>
      </c>
      <c r="J23" s="15">
        <f t="shared" si="4"/>
        <v>6.9099107167431464E-2</v>
      </c>
      <c r="K23" s="13">
        <v>43942</v>
      </c>
      <c r="L23" s="14">
        <v>0.58754423194461403</v>
      </c>
      <c r="M23" s="17"/>
      <c r="N23" s="14">
        <v>0.59230000000000005</v>
      </c>
      <c r="O23" s="14">
        <f t="shared" si="5"/>
        <v>8.0943149414397352E-3</v>
      </c>
      <c r="P23" s="15">
        <f t="shared" si="1"/>
        <v>8.0943149414397352E-3</v>
      </c>
      <c r="Q23" s="15"/>
      <c r="R23" s="14">
        <v>0.58228912825694801</v>
      </c>
      <c r="S23" s="14">
        <f t="shared" si="6"/>
        <v>-8.9441839472630558E-3</v>
      </c>
      <c r="T23" s="15">
        <f t="shared" si="7"/>
        <v>8.9441839472630558E-3</v>
      </c>
    </row>
    <row r="24" spans="1:20" x14ac:dyDescent="0.35">
      <c r="A24" s="13">
        <v>43943</v>
      </c>
      <c r="B24" s="14">
        <v>7.4642425775527904E-2</v>
      </c>
      <c r="C24" s="17"/>
      <c r="D24" s="14">
        <v>7.8700000000000006E-2</v>
      </c>
      <c r="E24" s="14">
        <f t="shared" si="2"/>
        <v>5.4360160221406002E-2</v>
      </c>
      <c r="F24" s="15">
        <f t="shared" si="0"/>
        <v>5.4360160221406002E-2</v>
      </c>
      <c r="G24" s="15"/>
      <c r="H24" s="14">
        <v>7.3975587795162306E-2</v>
      </c>
      <c r="I24" s="14">
        <f t="shared" si="3"/>
        <v>-8.9337661984751002E-3</v>
      </c>
      <c r="J24" s="15">
        <f t="shared" si="4"/>
        <v>8.9337661984751002E-3</v>
      </c>
      <c r="K24" s="13">
        <v>43943</v>
      </c>
      <c r="L24" s="14">
        <v>0.57372496790356098</v>
      </c>
      <c r="M24" s="17"/>
      <c r="N24" s="14">
        <v>0.59260000000000002</v>
      </c>
      <c r="O24" s="14">
        <f t="shared" si="5"/>
        <v>3.2899094779524733E-2</v>
      </c>
      <c r="P24" s="15">
        <f t="shared" si="1"/>
        <v>3.2899094779524733E-2</v>
      </c>
      <c r="Q24" s="15"/>
      <c r="R24" s="14">
        <v>0.57806376807122495</v>
      </c>
      <c r="S24" s="14">
        <f t="shared" si="6"/>
        <v>7.5625088856047327E-3</v>
      </c>
      <c r="T24" s="15">
        <f t="shared" si="7"/>
        <v>7.5625088856047327E-3</v>
      </c>
    </row>
    <row r="25" spans="1:20" x14ac:dyDescent="0.35">
      <c r="A25" s="13">
        <v>43944</v>
      </c>
      <c r="B25" s="14">
        <v>6.8066628111733293E-2</v>
      </c>
      <c r="C25" s="17"/>
      <c r="D25" s="14">
        <v>7.8799999999999995E-2</v>
      </c>
      <c r="E25" s="14">
        <f t="shared" si="2"/>
        <v>0.15768919639514931</v>
      </c>
      <c r="F25" s="15">
        <f t="shared" si="0"/>
        <v>0.15768919639514931</v>
      </c>
      <c r="G25" s="15"/>
      <c r="H25" s="14">
        <v>6.8838553956047904E-2</v>
      </c>
      <c r="I25" s="14">
        <f t="shared" si="3"/>
        <v>1.134073871042169E-2</v>
      </c>
      <c r="J25" s="15">
        <f t="shared" si="4"/>
        <v>1.134073871042169E-2</v>
      </c>
      <c r="K25" s="13">
        <v>43944</v>
      </c>
      <c r="L25" s="14">
        <v>0.56420023639996797</v>
      </c>
      <c r="M25" s="17"/>
      <c r="N25" s="14">
        <v>0.59299999999999997</v>
      </c>
      <c r="O25" s="14">
        <f t="shared" si="5"/>
        <v>5.1045288076794641E-2</v>
      </c>
      <c r="P25" s="15">
        <f t="shared" si="1"/>
        <v>5.1045288076794641E-2</v>
      </c>
      <c r="Q25" s="15"/>
      <c r="R25" s="14">
        <v>0.56856514107362999</v>
      </c>
      <c r="S25" s="14">
        <f t="shared" si="6"/>
        <v>7.7364460205005788E-3</v>
      </c>
      <c r="T25" s="15">
        <f t="shared" si="7"/>
        <v>7.7364460205005788E-3</v>
      </c>
    </row>
    <row r="26" spans="1:20" x14ac:dyDescent="0.35">
      <c r="A26" s="13">
        <v>43945</v>
      </c>
      <c r="B26" s="14">
        <v>5.8910737435022897E-2</v>
      </c>
      <c r="C26" s="17"/>
      <c r="D26" s="14">
        <v>7.8799999999999995E-2</v>
      </c>
      <c r="E26" s="14">
        <f t="shared" si="2"/>
        <v>0.33761693421194172</v>
      </c>
      <c r="F26" s="15">
        <f t="shared" si="0"/>
        <v>0.33761693421194172</v>
      </c>
      <c r="G26" s="15"/>
      <c r="H26" s="14">
        <v>6.2668233652537403E-2</v>
      </c>
      <c r="I26" s="14">
        <f t="shared" si="3"/>
        <v>6.3782875263765484E-2</v>
      </c>
      <c r="J26" s="15">
        <f t="shared" si="4"/>
        <v>6.3782875263765484E-2</v>
      </c>
      <c r="K26" s="13">
        <v>43945</v>
      </c>
      <c r="L26" s="14">
        <v>0.518599945306778</v>
      </c>
      <c r="M26" s="17"/>
      <c r="N26" s="14">
        <v>0.59340000000000004</v>
      </c>
      <c r="O26" s="14">
        <f t="shared" si="5"/>
        <v>0.1442345981139162</v>
      </c>
      <c r="P26" s="15">
        <f t="shared" si="1"/>
        <v>0.1442345981139162</v>
      </c>
      <c r="Q26" s="15"/>
      <c r="R26" s="14">
        <v>0.55661113253222205</v>
      </c>
      <c r="S26" s="14">
        <f t="shared" si="6"/>
        <v>7.3295779472090997E-2</v>
      </c>
      <c r="T26" s="15">
        <f t="shared" si="7"/>
        <v>7.3295779472090997E-2</v>
      </c>
    </row>
    <row r="27" spans="1:20" x14ac:dyDescent="0.35">
      <c r="A27" s="13">
        <v>43946</v>
      </c>
      <c r="B27" s="14">
        <v>5.6820790635214898E-2</v>
      </c>
      <c r="C27" s="17"/>
      <c r="D27" s="14">
        <v>7.8899999999999998E-2</v>
      </c>
      <c r="E27" s="14">
        <f t="shared" si="2"/>
        <v>0.38857624327214885</v>
      </c>
      <c r="F27" s="15">
        <f t="shared" si="0"/>
        <v>0.38857624327214885</v>
      </c>
      <c r="G27" s="15"/>
      <c r="H27" s="14">
        <v>6.3028219491718607E-2</v>
      </c>
      <c r="I27" s="14">
        <f t="shared" si="3"/>
        <v>0.10924573183704754</v>
      </c>
      <c r="J27" s="15">
        <f t="shared" si="4"/>
        <v>0.10924573183704754</v>
      </c>
      <c r="K27" s="13">
        <v>43946</v>
      </c>
      <c r="L27" s="14">
        <v>0.502276743782891</v>
      </c>
      <c r="M27" s="17"/>
      <c r="N27" s="14">
        <v>0.59379999999999999</v>
      </c>
      <c r="O27" s="14">
        <f t="shared" si="5"/>
        <v>0.18221679054419829</v>
      </c>
      <c r="P27" s="15">
        <f t="shared" si="1"/>
        <v>0.18221679054419829</v>
      </c>
      <c r="Q27" s="15"/>
      <c r="R27" s="14">
        <v>0.57244714713170297</v>
      </c>
      <c r="S27" s="14">
        <f t="shared" si="6"/>
        <v>0.13970466325063044</v>
      </c>
      <c r="T27" s="15">
        <f t="shared" si="7"/>
        <v>0.13970466325063044</v>
      </c>
    </row>
    <row r="28" spans="1:20" x14ac:dyDescent="0.35">
      <c r="A28" s="13">
        <v>43947</v>
      </c>
      <c r="B28" s="14">
        <v>5.6544699271519901E-2</v>
      </c>
      <c r="C28" s="17"/>
      <c r="D28" s="14">
        <v>7.9000000000000001E-2</v>
      </c>
      <c r="E28" s="14">
        <f t="shared" si="2"/>
        <v>0.39712477062885809</v>
      </c>
      <c r="F28" s="15">
        <f t="shared" si="0"/>
        <v>0.39712477062885809</v>
      </c>
      <c r="G28" s="15"/>
      <c r="H28" s="14">
        <v>7.3262652883926402E-2</v>
      </c>
      <c r="I28" s="14">
        <f t="shared" si="3"/>
        <v>0.29565907729262436</v>
      </c>
      <c r="J28" s="15">
        <f t="shared" si="4"/>
        <v>0.29565907729262436</v>
      </c>
      <c r="K28" s="13">
        <v>43947</v>
      </c>
      <c r="L28" s="14">
        <v>0.52063982619179605</v>
      </c>
      <c r="M28" s="17"/>
      <c r="N28" s="14">
        <v>0.59409999999999996</v>
      </c>
      <c r="O28" s="14">
        <f t="shared" si="5"/>
        <v>0.14109595561585461</v>
      </c>
      <c r="P28" s="15">
        <f t="shared" si="1"/>
        <v>0.14109595561585461</v>
      </c>
      <c r="Q28" s="15"/>
      <c r="R28" s="14">
        <v>0.58781570002966699</v>
      </c>
      <c r="S28" s="14">
        <f t="shared" si="6"/>
        <v>0.12902561513441413</v>
      </c>
      <c r="T28" s="15">
        <f t="shared" si="7"/>
        <v>0.12902561513441413</v>
      </c>
    </row>
    <row r="29" spans="1:20" x14ac:dyDescent="0.35">
      <c r="A29" s="13">
        <v>43948</v>
      </c>
      <c r="B29" s="14">
        <v>5.8277383115556497E-2</v>
      </c>
      <c r="C29" s="17"/>
      <c r="D29" s="14">
        <v>7.9000000000000001E-2</v>
      </c>
      <c r="E29" s="14">
        <f t="shared" si="2"/>
        <v>0.35558591989886096</v>
      </c>
      <c r="F29" s="15">
        <f t="shared" si="0"/>
        <v>0.35558591989886096</v>
      </c>
      <c r="G29" s="15"/>
      <c r="H29" s="14">
        <v>7.4468234622802998E-2</v>
      </c>
      <c r="I29" s="14">
        <f t="shared" si="3"/>
        <v>0.27782392828350133</v>
      </c>
      <c r="J29" s="15">
        <f t="shared" si="4"/>
        <v>0.27782392828350133</v>
      </c>
      <c r="K29" s="13">
        <v>43948</v>
      </c>
      <c r="L29" s="14">
        <v>0.523724118868509</v>
      </c>
      <c r="M29" s="17"/>
      <c r="N29" s="14">
        <v>0.59450000000000003</v>
      </c>
      <c r="O29" s="14">
        <f t="shared" si="5"/>
        <v>0.13513962519885525</v>
      </c>
      <c r="P29" s="15">
        <f t="shared" si="1"/>
        <v>0.13513962519885525</v>
      </c>
      <c r="Q29" s="15"/>
      <c r="R29" s="14">
        <v>0.57210978240696997</v>
      </c>
      <c r="S29" s="14">
        <f t="shared" si="6"/>
        <v>9.2387693816730856E-2</v>
      </c>
      <c r="T29" s="15">
        <f t="shared" si="7"/>
        <v>9.2387693816730856E-2</v>
      </c>
    </row>
    <row r="30" spans="1:20" x14ac:dyDescent="0.35">
      <c r="A30" s="13">
        <v>43949</v>
      </c>
      <c r="B30" s="14">
        <v>6.0475641489028897E-2</v>
      </c>
      <c r="C30" s="17"/>
      <c r="D30" s="14">
        <v>7.9100000000000004E-2</v>
      </c>
      <c r="E30" s="14">
        <f t="shared" si="2"/>
        <v>0.30796462926895646</v>
      </c>
      <c r="F30" s="15">
        <f t="shared" si="0"/>
        <v>0.30796462926895646</v>
      </c>
      <c r="G30" s="15"/>
      <c r="H30" s="14">
        <v>7.31538651239826E-2</v>
      </c>
      <c r="I30" s="14">
        <f t="shared" si="3"/>
        <v>0.20964182144729634</v>
      </c>
      <c r="J30" s="15">
        <f t="shared" si="4"/>
        <v>0.20964182144729634</v>
      </c>
      <c r="K30" s="13">
        <v>43949</v>
      </c>
      <c r="L30" s="14">
        <v>0.52748236788643699</v>
      </c>
      <c r="M30" s="17"/>
      <c r="N30" s="14">
        <v>0.59489999999999998</v>
      </c>
      <c r="O30" s="14">
        <f t="shared" si="5"/>
        <v>0.12781020981553928</v>
      </c>
      <c r="P30" s="15">
        <f t="shared" si="1"/>
        <v>0.12781020981553928</v>
      </c>
      <c r="Q30" s="15"/>
      <c r="R30" s="14">
        <v>0.58997871645939803</v>
      </c>
      <c r="S30" s="14">
        <f t="shared" si="6"/>
        <v>0.11848045049046273</v>
      </c>
      <c r="T30" s="15">
        <f t="shared" si="7"/>
        <v>0.11848045049046273</v>
      </c>
    </row>
    <row r="31" spans="1:20" x14ac:dyDescent="0.35">
      <c r="A31" s="13">
        <v>43950</v>
      </c>
      <c r="B31" s="14">
        <v>6.1382007598876902E-2</v>
      </c>
      <c r="C31" s="17"/>
      <c r="D31" s="14">
        <v>7.9100000000000004E-2</v>
      </c>
      <c r="E31" s="14">
        <f t="shared" si="2"/>
        <v>0.28865123664425868</v>
      </c>
      <c r="F31" s="15">
        <f t="shared" si="0"/>
        <v>0.28865123664425868</v>
      </c>
      <c r="G31" s="15"/>
      <c r="H31" s="14">
        <v>7.7541032393671494E-2</v>
      </c>
      <c r="I31" s="14">
        <f t="shared" si="3"/>
        <v>0.26325344228542719</v>
      </c>
      <c r="J31" s="15">
        <f t="shared" si="4"/>
        <v>0.26325344228542719</v>
      </c>
      <c r="K31" s="13">
        <v>43950</v>
      </c>
      <c r="L31" s="14">
        <v>0.51059587465392198</v>
      </c>
      <c r="M31" s="17"/>
      <c r="N31" s="14">
        <v>0.59530000000000005</v>
      </c>
      <c r="O31" s="14">
        <f t="shared" si="5"/>
        <v>0.16589269430249487</v>
      </c>
      <c r="P31" s="15">
        <f t="shared" si="1"/>
        <v>0.16589269430249487</v>
      </c>
      <c r="Q31" s="15"/>
      <c r="R31" s="14">
        <v>0.57780369435520595</v>
      </c>
      <c r="S31" s="14">
        <f t="shared" si="6"/>
        <v>0.1316262489328511</v>
      </c>
      <c r="T31" s="15">
        <f t="shared" si="7"/>
        <v>0.1316262489328511</v>
      </c>
    </row>
    <row r="32" spans="1:20" x14ac:dyDescent="0.35">
      <c r="A32" s="13">
        <v>43951</v>
      </c>
      <c r="B32" s="14">
        <v>6.8163527382744601E-2</v>
      </c>
      <c r="C32" s="17"/>
      <c r="D32" s="14">
        <v>7.9200000000000007E-2</v>
      </c>
      <c r="E32" s="14">
        <f t="shared" si="2"/>
        <v>0.16191170030395546</v>
      </c>
      <c r="F32" s="15">
        <f t="shared" si="0"/>
        <v>0.16191170030395546</v>
      </c>
      <c r="G32" s="15"/>
      <c r="H32" s="14">
        <v>7.9142376284452198E-2</v>
      </c>
      <c r="I32" s="14">
        <f t="shared" si="3"/>
        <v>0.16106632569145565</v>
      </c>
      <c r="J32" s="15">
        <f t="shared" si="4"/>
        <v>0.16106632569145565</v>
      </c>
      <c r="K32" s="13">
        <v>43951</v>
      </c>
      <c r="L32" s="14">
        <v>0.54092615268848498</v>
      </c>
      <c r="M32" s="17"/>
      <c r="N32" s="14">
        <v>0.59570000000000001</v>
      </c>
      <c r="O32" s="14">
        <f t="shared" si="5"/>
        <v>0.10125938085870076</v>
      </c>
      <c r="P32" s="15">
        <f t="shared" si="1"/>
        <v>0.10125938085870076</v>
      </c>
      <c r="Q32" s="15"/>
      <c r="R32" s="14">
        <v>0.59152106743055</v>
      </c>
      <c r="S32" s="14">
        <f t="shared" si="6"/>
        <v>9.3533866851511271E-2</v>
      </c>
      <c r="T32" s="15">
        <f t="shared" si="7"/>
        <v>9.3533866851511271E-2</v>
      </c>
    </row>
    <row r="33" spans="1:20" x14ac:dyDescent="0.35">
      <c r="A33" s="13"/>
      <c r="B33" s="14"/>
      <c r="C33" s="17"/>
      <c r="D33" s="14"/>
      <c r="E33" s="14"/>
      <c r="F33" s="15"/>
      <c r="G33" s="15"/>
      <c r="H33" s="14"/>
      <c r="I33" s="14"/>
      <c r="J33" s="15"/>
      <c r="K33" s="13"/>
      <c r="L33" s="14"/>
      <c r="M33" s="17"/>
      <c r="N33" s="14"/>
      <c r="O33" s="14"/>
      <c r="P33" s="15"/>
      <c r="Q33" s="15"/>
      <c r="R33" s="14"/>
      <c r="S33" s="14"/>
      <c r="T33" s="15"/>
    </row>
    <row r="34" spans="1:20" x14ac:dyDescent="0.35">
      <c r="A34" s="13" t="s">
        <v>20</v>
      </c>
      <c r="B34" s="14">
        <f>AVERAGE(B2:B32)</f>
        <v>7.0396681176308581E-2</v>
      </c>
      <c r="C34" s="14"/>
      <c r="D34" s="14">
        <f>AVERAGE(D2:D32)</f>
        <v>7.8330000000000011E-2</v>
      </c>
      <c r="E34" s="14"/>
      <c r="F34" s="15"/>
      <c r="G34" s="15"/>
      <c r="H34" s="14">
        <f>AVERAGE(H2:H32)</f>
        <v>7.1785337126511181E-2</v>
      </c>
      <c r="I34" s="16"/>
      <c r="J34" s="15"/>
      <c r="K34" s="13" t="s">
        <v>21</v>
      </c>
      <c r="L34" s="14">
        <f>AVERAGE(L2:L32)</f>
        <v>0.56840119761886321</v>
      </c>
      <c r="M34" s="14"/>
      <c r="N34" s="14">
        <f>AVERAGE(N2:N32)</f>
        <v>0.59018000000000015</v>
      </c>
      <c r="O34" s="14"/>
      <c r="P34" s="15"/>
      <c r="Q34" s="15"/>
      <c r="R34" s="14">
        <f>AVERAGE(R2:R32)</f>
        <v>0.5788791692288221</v>
      </c>
      <c r="S34" s="14"/>
      <c r="T34" s="15"/>
    </row>
    <row r="35" spans="1:20" x14ac:dyDescent="0.35">
      <c r="A35" s="17" t="s">
        <v>22</v>
      </c>
      <c r="B35" s="14">
        <f>MEDIAN(B2:C32)</f>
        <v>7.1256799168056856E-2</v>
      </c>
      <c r="C35" s="14"/>
      <c r="D35" s="14">
        <f>MEDIAN(D2:E32)</f>
        <v>7.8449999999999992E-2</v>
      </c>
      <c r="E35" s="14"/>
      <c r="F35" s="14"/>
      <c r="G35" s="14"/>
      <c r="H35" s="14">
        <f>MEDIAN(H2:I32)</f>
        <v>6.8968830561739691E-2</v>
      </c>
      <c r="I35" s="17"/>
      <c r="J35" s="14"/>
      <c r="K35" s="17" t="s">
        <v>23</v>
      </c>
      <c r="L35" s="14">
        <f>MEDIAN(L2:M32)</f>
        <v>0.5792679488658905</v>
      </c>
      <c r="M35" s="14"/>
      <c r="N35" s="14">
        <f>MEDIAN(N2:O32)</f>
        <v>0.38345839527209913</v>
      </c>
      <c r="O35" s="14"/>
      <c r="P35" s="14"/>
      <c r="Q35" s="14"/>
      <c r="R35" s="14">
        <f>MEDIAN(R2:S32)</f>
        <v>0.34815789789142626</v>
      </c>
      <c r="S35" s="14"/>
      <c r="T35" s="14"/>
    </row>
    <row r="36" spans="1:20" x14ac:dyDescent="0.35">
      <c r="A36" s="17" t="s">
        <v>24</v>
      </c>
      <c r="B36" s="14">
        <f>_xlfn.STDEV.S(B2:C32)</f>
        <v>6.8157063946677606E-3</v>
      </c>
      <c r="C36" s="14"/>
      <c r="D36" s="14">
        <f>_xlfn.STDEV.S(D2:E32)</f>
        <v>9.0500998314739289E-2</v>
      </c>
      <c r="E36" s="14"/>
      <c r="F36" s="14"/>
      <c r="G36" s="14"/>
      <c r="H36" s="14">
        <f>_xlfn.STDEV.S(H2:I32)</f>
        <v>9.1015604215540877E-2</v>
      </c>
      <c r="I36" s="17"/>
      <c r="J36" s="18"/>
      <c r="K36" s="17" t="s">
        <v>25</v>
      </c>
      <c r="L36" s="14">
        <f>_xlfn.STDEV.S(L2:M32)</f>
        <v>2.857853377364836E-2</v>
      </c>
      <c r="M36" s="14"/>
      <c r="N36" s="14">
        <f>_xlfn.STDEV.S(N2:O32)</f>
        <v>0.2799970133211474</v>
      </c>
      <c r="O36" s="14"/>
      <c r="P36" s="14"/>
      <c r="Q36" s="14"/>
      <c r="R36" s="14">
        <f>_xlfn.STDEV.S(R2:S32)</f>
        <v>0.28396168906877928</v>
      </c>
      <c r="S36" s="14"/>
      <c r="T36" s="14"/>
    </row>
    <row r="37" spans="1:20" x14ac:dyDescent="0.35">
      <c r="A37" s="17" t="s">
        <v>26</v>
      </c>
      <c r="B37" s="14"/>
      <c r="C37" s="14"/>
      <c r="D37" s="14">
        <f>SUM(F2:F32)</f>
        <v>3.8558530626399281</v>
      </c>
      <c r="E37" s="14"/>
      <c r="F37" s="14"/>
      <c r="G37" s="14"/>
      <c r="H37" s="14">
        <f>SUM(J2:J32)</f>
        <v>2.7694981554607878</v>
      </c>
      <c r="I37" s="17"/>
      <c r="J37" s="14"/>
      <c r="K37" s="17"/>
      <c r="L37" s="14"/>
      <c r="M37" s="14"/>
      <c r="N37" s="14">
        <f>SUM(P2:P32)</f>
        <v>1.3616477163491463</v>
      </c>
      <c r="O37" s="14"/>
      <c r="P37" s="14"/>
      <c r="Q37" s="14"/>
      <c r="R37" s="14">
        <f>SUM(T2:T32)</f>
        <v>1.1558304292874078</v>
      </c>
      <c r="S37" s="14"/>
      <c r="T37" s="14"/>
    </row>
    <row r="38" spans="1:20" x14ac:dyDescent="0.35">
      <c r="A38" s="19" t="s">
        <v>1</v>
      </c>
      <c r="B38" s="20"/>
      <c r="C38" s="20"/>
      <c r="D38" s="21">
        <f>COUNT(D2:D32)</f>
        <v>30</v>
      </c>
      <c r="E38" s="21"/>
      <c r="F38" s="21"/>
      <c r="G38" s="21"/>
      <c r="H38" s="21">
        <f>COUNT(H2:H32)</f>
        <v>30</v>
      </c>
      <c r="I38" s="21"/>
      <c r="J38" s="21"/>
      <c r="K38" s="21"/>
      <c r="L38" s="21"/>
      <c r="M38" s="21"/>
      <c r="N38" s="21">
        <f>COUNT(N2:N32)</f>
        <v>30</v>
      </c>
      <c r="O38" s="21"/>
      <c r="P38" s="21"/>
      <c r="Q38" s="21"/>
      <c r="R38" s="21">
        <f>COUNT(R2:R32)</f>
        <v>30</v>
      </c>
      <c r="S38" s="21"/>
      <c r="T38" s="21"/>
    </row>
    <row r="39" spans="1:20" x14ac:dyDescent="0.35">
      <c r="A39" s="19" t="s">
        <v>4</v>
      </c>
      <c r="B39" s="20"/>
      <c r="C39" s="20"/>
      <c r="D39" s="20">
        <f>(D37/D38)*100</f>
        <v>12.852843542133094</v>
      </c>
      <c r="E39" s="20"/>
      <c r="F39" s="20"/>
      <c r="G39" s="20"/>
      <c r="H39" s="20">
        <f>(H37/H38)*100</f>
        <v>9.2316605182026272</v>
      </c>
      <c r="I39" s="19"/>
      <c r="J39" s="19"/>
      <c r="K39" s="19"/>
      <c r="L39" s="20"/>
      <c r="M39" s="20"/>
      <c r="N39" s="20">
        <f>(N37/N38)*100</f>
        <v>4.5388257211638212</v>
      </c>
      <c r="O39" s="20"/>
      <c r="P39" s="20"/>
      <c r="Q39" s="20"/>
      <c r="R39" s="20">
        <f>(R37/R38)*100</f>
        <v>3.8527680976246925</v>
      </c>
      <c r="S39" s="20"/>
      <c r="T39" s="20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F2F4-8C49-4E32-B08A-505CBB8C3C88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9.5429687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8" t="s">
        <v>0</v>
      </c>
      <c r="B1" s="11" t="s">
        <v>11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43922</v>
      </c>
      <c r="B3" s="5">
        <v>4.78020729581515</v>
      </c>
      <c r="C3" s="3"/>
      <c r="D3" s="5">
        <v>3.9723000000000002</v>
      </c>
      <c r="E3" s="5">
        <f t="shared" ref="E3:E32" si="0">(D3-B3)/B3</f>
        <v>-0.16901093317070898</v>
      </c>
      <c r="F3" s="6">
        <f t="shared" ref="F3:F32" si="1">ABS((B3-D3)/B3)</f>
        <v>0.16901093317070898</v>
      </c>
      <c r="G3" s="6"/>
      <c r="H3" s="5">
        <v>4.78020729581515</v>
      </c>
      <c r="I3" s="5">
        <f t="shared" ref="I3:I32" si="2">(H3-B3)/B3</f>
        <v>0</v>
      </c>
      <c r="J3" s="6">
        <f t="shared" ref="J3:J32" si="3">ABS((B3-H3)/B3)</f>
        <v>0</v>
      </c>
    </row>
    <row r="4" spans="1:10" x14ac:dyDescent="0.35">
      <c r="A4" s="4">
        <v>43923</v>
      </c>
      <c r="B4" s="5">
        <v>4.7754357460935903</v>
      </c>
      <c r="C4" s="3"/>
      <c r="D4" s="5">
        <v>3.9333999999999998</v>
      </c>
      <c r="E4" s="5">
        <f t="shared" si="0"/>
        <v>-0.17632647382647626</v>
      </c>
      <c r="F4" s="6">
        <f t="shared" si="1"/>
        <v>0.17632647382647626</v>
      </c>
      <c r="G4" s="6"/>
      <c r="H4" s="5">
        <v>4.9274448079808799</v>
      </c>
      <c r="I4" s="5">
        <f t="shared" si="2"/>
        <v>3.1831453707996442E-2</v>
      </c>
      <c r="J4" s="6">
        <f t="shared" si="3"/>
        <v>3.1831453707996442E-2</v>
      </c>
    </row>
    <row r="5" spans="1:10" x14ac:dyDescent="0.35">
      <c r="A5" s="4">
        <v>43924</v>
      </c>
      <c r="B5" s="5">
        <v>4.6599228105544999</v>
      </c>
      <c r="C5" s="3"/>
      <c r="D5" s="5">
        <v>3.8948999999999998</v>
      </c>
      <c r="E5" s="5">
        <f t="shared" si="0"/>
        <v>-0.16417070446355042</v>
      </c>
      <c r="F5" s="6">
        <f t="shared" si="1"/>
        <v>0.16417070446355042</v>
      </c>
      <c r="G5" s="6"/>
      <c r="H5" s="5">
        <v>4.9633041640832296</v>
      </c>
      <c r="I5" s="5">
        <f t="shared" si="2"/>
        <v>6.5104373154333303E-2</v>
      </c>
      <c r="J5" s="6">
        <f t="shared" si="3"/>
        <v>6.5104373154333303E-2</v>
      </c>
    </row>
    <row r="6" spans="1:10" x14ac:dyDescent="0.35">
      <c r="A6" s="4">
        <v>43925</v>
      </c>
      <c r="B6" s="5">
        <v>4.7645849680238301</v>
      </c>
      <c r="C6" s="3"/>
      <c r="D6" s="5">
        <v>3.8567</v>
      </c>
      <c r="E6" s="5">
        <f t="shared" si="0"/>
        <v>-0.19054859428824217</v>
      </c>
      <c r="F6" s="6">
        <f t="shared" si="1"/>
        <v>0.19054859428824217</v>
      </c>
      <c r="G6" s="6"/>
      <c r="H6" s="5">
        <v>4.8422153542749999</v>
      </c>
      <c r="I6" s="5">
        <f t="shared" si="2"/>
        <v>1.6293210588574719E-2</v>
      </c>
      <c r="J6" s="6">
        <f t="shared" si="3"/>
        <v>1.6293210588574719E-2</v>
      </c>
    </row>
    <row r="7" spans="1:10" x14ac:dyDescent="0.35">
      <c r="A7" s="4">
        <v>43926</v>
      </c>
      <c r="B7" s="5">
        <v>4.8235928965210899</v>
      </c>
      <c r="C7" s="3"/>
      <c r="D7" s="5">
        <v>3.819</v>
      </c>
      <c r="E7" s="5">
        <f t="shared" si="0"/>
        <v>-0.20826651794052323</v>
      </c>
      <c r="F7" s="6">
        <f t="shared" si="1"/>
        <v>0.20826651794052323</v>
      </c>
      <c r="G7" s="6"/>
      <c r="H7" s="5">
        <v>5.0692697960457398</v>
      </c>
      <c r="I7" s="5">
        <f t="shared" si="2"/>
        <v>5.0932345410376348E-2</v>
      </c>
      <c r="J7" s="6">
        <f t="shared" si="3"/>
        <v>5.0932345410376348E-2</v>
      </c>
    </row>
    <row r="8" spans="1:10" x14ac:dyDescent="0.35">
      <c r="A8" s="4">
        <v>43927</v>
      </c>
      <c r="B8" s="5">
        <v>4.6888331179684997</v>
      </c>
      <c r="C8" s="3"/>
      <c r="D8" s="5">
        <v>3.7816000000000001</v>
      </c>
      <c r="E8" s="5">
        <f t="shared" si="0"/>
        <v>-0.19348803745900228</v>
      </c>
      <c r="F8" s="6">
        <f t="shared" si="1"/>
        <v>0.19348803745900228</v>
      </c>
      <c r="G8" s="6"/>
      <c r="H8" s="5">
        <v>5.0939052814643802</v>
      </c>
      <c r="I8" s="5">
        <f t="shared" si="2"/>
        <v>8.6390825457951778E-2</v>
      </c>
      <c r="J8" s="6">
        <f t="shared" si="3"/>
        <v>8.6390825457951778E-2</v>
      </c>
    </row>
    <row r="9" spans="1:10" x14ac:dyDescent="0.35">
      <c r="A9" s="4">
        <v>43928</v>
      </c>
      <c r="B9" s="5">
        <v>4.7771322236203302</v>
      </c>
      <c r="C9" s="3"/>
      <c r="D9" s="5">
        <v>3.7446000000000002</v>
      </c>
      <c r="E9" s="5">
        <f t="shared" si="0"/>
        <v>-0.21614059969180205</v>
      </c>
      <c r="F9" s="6">
        <f t="shared" si="1"/>
        <v>0.21614059969180205</v>
      </c>
      <c r="G9" s="6"/>
      <c r="H9" s="5">
        <v>5.0942751901373899</v>
      </c>
      <c r="I9" s="5">
        <f t="shared" si="2"/>
        <v>6.6387730477494356E-2</v>
      </c>
      <c r="J9" s="6">
        <f t="shared" si="3"/>
        <v>6.6387730477494356E-2</v>
      </c>
    </row>
    <row r="10" spans="1:10" x14ac:dyDescent="0.35">
      <c r="A10" s="4">
        <v>43929</v>
      </c>
      <c r="B10" s="5">
        <v>4.7088353638185296</v>
      </c>
      <c r="C10" s="3"/>
      <c r="D10" s="5">
        <v>3.7079</v>
      </c>
      <c r="E10" s="5">
        <f t="shared" si="0"/>
        <v>-0.21256537688904087</v>
      </c>
      <c r="F10" s="6">
        <f t="shared" si="1"/>
        <v>0.21256537688904087</v>
      </c>
      <c r="G10" s="6"/>
      <c r="H10" s="5">
        <v>5.3097562870406296</v>
      </c>
      <c r="I10" s="5">
        <f t="shared" si="2"/>
        <v>0.12761561549580192</v>
      </c>
      <c r="J10" s="6">
        <f t="shared" si="3"/>
        <v>0.12761561549580192</v>
      </c>
    </row>
    <row r="11" spans="1:10" x14ac:dyDescent="0.35">
      <c r="A11" s="4">
        <v>43930</v>
      </c>
      <c r="B11" s="5">
        <v>4.5265001715951501</v>
      </c>
      <c r="C11" s="3"/>
      <c r="D11" s="5">
        <v>3.6716000000000002</v>
      </c>
      <c r="E11" s="5">
        <f t="shared" si="0"/>
        <v>-0.1888656001738051</v>
      </c>
      <c r="F11" s="6">
        <f t="shared" si="1"/>
        <v>0.1888656001738051</v>
      </c>
      <c r="G11" s="6"/>
      <c r="H11" s="5">
        <v>5.3473374236120597</v>
      </c>
      <c r="I11" s="5">
        <f t="shared" si="2"/>
        <v>0.18134037797410366</v>
      </c>
      <c r="J11" s="6">
        <f t="shared" si="3"/>
        <v>0.18134037797410366</v>
      </c>
    </row>
    <row r="12" spans="1:10" x14ac:dyDescent="0.35">
      <c r="A12" s="4">
        <v>43931</v>
      </c>
      <c r="B12" s="5">
        <v>4.6441071101625697</v>
      </c>
      <c r="C12" s="3"/>
      <c r="D12" s="5">
        <v>3.6356999999999999</v>
      </c>
      <c r="E12" s="5">
        <f t="shared" si="0"/>
        <v>-0.21713691916276021</v>
      </c>
      <c r="F12" s="6">
        <f t="shared" si="1"/>
        <v>0.21713691916276021</v>
      </c>
      <c r="G12" s="6"/>
      <c r="H12" s="5">
        <v>5.27727861188297</v>
      </c>
      <c r="I12" s="5">
        <f t="shared" si="2"/>
        <v>0.13633869475896643</v>
      </c>
      <c r="J12" s="6">
        <f t="shared" si="3"/>
        <v>0.13633869475896643</v>
      </c>
    </row>
    <row r="13" spans="1:10" x14ac:dyDescent="0.35">
      <c r="A13" s="4">
        <v>43932</v>
      </c>
      <c r="B13" s="5">
        <v>4.71448076647797</v>
      </c>
      <c r="C13" s="3"/>
      <c r="D13" s="5">
        <v>3.6000999999999999</v>
      </c>
      <c r="E13" s="5">
        <f t="shared" si="0"/>
        <v>-0.23637401904398617</v>
      </c>
      <c r="F13" s="6">
        <f t="shared" si="1"/>
        <v>0.23637401904398617</v>
      </c>
      <c r="G13" s="6"/>
      <c r="H13" s="5">
        <v>5.4595416058781199</v>
      </c>
      <c r="I13" s="5">
        <f t="shared" si="2"/>
        <v>0.15803666963663526</v>
      </c>
      <c r="J13" s="6">
        <f t="shared" si="3"/>
        <v>0.15803666963663526</v>
      </c>
    </row>
    <row r="14" spans="1:10" x14ac:dyDescent="0.35">
      <c r="A14" s="4">
        <v>43933</v>
      </c>
      <c r="B14" s="5">
        <v>4.7000773373775999</v>
      </c>
      <c r="C14" s="3"/>
      <c r="D14" s="5">
        <v>3.5649000000000002</v>
      </c>
      <c r="E14" s="5">
        <f t="shared" si="0"/>
        <v>-0.24152311885382083</v>
      </c>
      <c r="F14" s="6">
        <f t="shared" si="1"/>
        <v>0.24152311885382083</v>
      </c>
      <c r="G14" s="6"/>
      <c r="H14" s="5">
        <v>4.7456322245208797</v>
      </c>
      <c r="I14" s="5">
        <f t="shared" si="2"/>
        <v>9.692369693792547E-3</v>
      </c>
      <c r="J14" s="6">
        <f t="shared" si="3"/>
        <v>9.692369693792547E-3</v>
      </c>
    </row>
    <row r="15" spans="1:10" x14ac:dyDescent="0.35">
      <c r="A15" s="4">
        <v>43934</v>
      </c>
      <c r="B15" s="5">
        <v>4.5790656360189104</v>
      </c>
      <c r="C15" s="3"/>
      <c r="D15" s="5">
        <v>3.53</v>
      </c>
      <c r="E15" s="5">
        <f t="shared" si="0"/>
        <v>-0.22910037099424058</v>
      </c>
      <c r="F15" s="6">
        <f t="shared" si="1"/>
        <v>0.22910037099424058</v>
      </c>
      <c r="G15" s="6"/>
      <c r="H15" s="5">
        <v>3.0011906631047598</v>
      </c>
      <c r="I15" s="5">
        <f t="shared" si="2"/>
        <v>-0.34458448476968595</v>
      </c>
      <c r="J15" s="6">
        <f t="shared" si="3"/>
        <v>0.34458448476968595</v>
      </c>
    </row>
    <row r="16" spans="1:10" x14ac:dyDescent="0.35">
      <c r="A16" s="4">
        <v>43935</v>
      </c>
      <c r="B16" s="5">
        <v>4.6977945009933499</v>
      </c>
      <c r="C16" s="3"/>
      <c r="D16" s="5">
        <v>3.4954000000000001</v>
      </c>
      <c r="E16" s="5">
        <f t="shared" si="0"/>
        <v>-0.25594872247798478</v>
      </c>
      <c r="F16" s="6">
        <f t="shared" si="1"/>
        <v>0.25594872247798478</v>
      </c>
      <c r="G16" s="6"/>
      <c r="H16" s="5">
        <v>2.7067290736621601</v>
      </c>
      <c r="I16" s="5">
        <f t="shared" si="2"/>
        <v>-0.4238298262961861</v>
      </c>
      <c r="J16" s="6">
        <f t="shared" si="3"/>
        <v>0.4238298262961861</v>
      </c>
    </row>
    <row r="17" spans="1:10" x14ac:dyDescent="0.35">
      <c r="A17" s="4">
        <v>43936</v>
      </c>
      <c r="B17" s="5">
        <v>4.7513476418088301</v>
      </c>
      <c r="C17" s="3"/>
      <c r="D17" s="5">
        <v>3.4611999999999998</v>
      </c>
      <c r="E17" s="5">
        <f t="shared" si="0"/>
        <v>-0.27153299212550847</v>
      </c>
      <c r="F17" s="6">
        <f t="shared" si="1"/>
        <v>0.27153299212550847</v>
      </c>
      <c r="G17" s="6"/>
      <c r="H17" s="5">
        <v>2.96117660297827</v>
      </c>
      <c r="I17" s="5">
        <f t="shared" si="2"/>
        <v>-0.37677121814413161</v>
      </c>
      <c r="J17" s="6">
        <f t="shared" si="3"/>
        <v>0.37677121814413161</v>
      </c>
    </row>
    <row r="18" spans="1:10" x14ac:dyDescent="0.35">
      <c r="A18" s="4">
        <v>43937</v>
      </c>
      <c r="B18" s="5">
        <v>4.6345915734436698</v>
      </c>
      <c r="C18" s="3"/>
      <c r="D18" s="5">
        <v>3.4272999999999998</v>
      </c>
      <c r="E18" s="5">
        <f t="shared" si="0"/>
        <v>-0.26049578572607823</v>
      </c>
      <c r="F18" s="6">
        <f t="shared" si="1"/>
        <v>0.26049578572607823</v>
      </c>
      <c r="G18" s="6"/>
      <c r="H18" s="5">
        <v>2.9273477982656102</v>
      </c>
      <c r="I18" s="5">
        <f t="shared" si="2"/>
        <v>-0.36836984405715723</v>
      </c>
      <c r="J18" s="6">
        <f t="shared" si="3"/>
        <v>0.36836984405715723</v>
      </c>
    </row>
    <row r="19" spans="1:10" x14ac:dyDescent="0.35">
      <c r="A19" s="4">
        <v>43938</v>
      </c>
      <c r="B19" s="5">
        <v>4.6115067871029503</v>
      </c>
      <c r="C19" s="3"/>
      <c r="D19" s="5">
        <v>3.3938000000000001</v>
      </c>
      <c r="E19" s="5">
        <f t="shared" si="0"/>
        <v>-0.26405833132643836</v>
      </c>
      <c r="F19" s="6">
        <f t="shared" si="1"/>
        <v>0.26405833132643836</v>
      </c>
      <c r="G19" s="6"/>
      <c r="H19" s="5">
        <v>2.8816824572308302</v>
      </c>
      <c r="I19" s="5">
        <f t="shared" si="2"/>
        <v>-0.37511043780959796</v>
      </c>
      <c r="J19" s="6">
        <f t="shared" si="3"/>
        <v>0.37511043780959796</v>
      </c>
    </row>
    <row r="20" spans="1:10" x14ac:dyDescent="0.35">
      <c r="A20" s="4">
        <v>43939</v>
      </c>
      <c r="B20" s="5">
        <v>4.8377324224975302</v>
      </c>
      <c r="C20" s="3"/>
      <c r="D20" s="5">
        <v>3.3605999999999998</v>
      </c>
      <c r="E20" s="5">
        <f t="shared" si="0"/>
        <v>-0.30533570141834038</v>
      </c>
      <c r="F20" s="6">
        <f t="shared" si="1"/>
        <v>0.30533570141834038</v>
      </c>
      <c r="G20" s="6"/>
      <c r="H20" s="5">
        <v>3.1801011934486798</v>
      </c>
      <c r="I20" s="5">
        <f t="shared" si="2"/>
        <v>-0.34264632358337027</v>
      </c>
      <c r="J20" s="6">
        <f t="shared" si="3"/>
        <v>0.34264632358337027</v>
      </c>
    </row>
    <row r="21" spans="1:10" x14ac:dyDescent="0.35">
      <c r="A21" s="4">
        <v>43940</v>
      </c>
      <c r="B21" s="5">
        <v>4.6612075963149699</v>
      </c>
      <c r="C21" s="3"/>
      <c r="D21" s="5">
        <v>3.3277000000000001</v>
      </c>
      <c r="E21" s="5">
        <f t="shared" si="0"/>
        <v>-0.2860862917517783</v>
      </c>
      <c r="F21" s="6">
        <f t="shared" si="1"/>
        <v>0.2860862917517783</v>
      </c>
      <c r="G21" s="6"/>
      <c r="H21" s="5">
        <v>3.0840586109286798</v>
      </c>
      <c r="I21" s="5">
        <f t="shared" si="2"/>
        <v>-0.33835630634283342</v>
      </c>
      <c r="J21" s="6">
        <f t="shared" si="3"/>
        <v>0.33835630634283342</v>
      </c>
    </row>
    <row r="22" spans="1:10" x14ac:dyDescent="0.35">
      <c r="A22" s="4">
        <v>43941</v>
      </c>
      <c r="B22" s="5">
        <v>4.7527534744058499</v>
      </c>
      <c r="C22" s="3"/>
      <c r="D22" s="5">
        <v>3.2951000000000001</v>
      </c>
      <c r="E22" s="5">
        <f t="shared" si="0"/>
        <v>-0.30669663012304116</v>
      </c>
      <c r="F22" s="6">
        <f t="shared" si="1"/>
        <v>0.30669663012304116</v>
      </c>
      <c r="G22" s="6"/>
      <c r="H22" s="5">
        <v>3.22990234072669</v>
      </c>
      <c r="I22" s="5">
        <f t="shared" si="2"/>
        <v>-0.32041450116861664</v>
      </c>
      <c r="J22" s="6">
        <f t="shared" si="3"/>
        <v>0.32041450116861664</v>
      </c>
    </row>
    <row r="23" spans="1:10" x14ac:dyDescent="0.35">
      <c r="A23" s="4">
        <v>43942</v>
      </c>
      <c r="B23" s="5">
        <v>4.7642608927090899</v>
      </c>
      <c r="C23" s="3"/>
      <c r="D23" s="5">
        <v>3.2627999999999999</v>
      </c>
      <c r="E23" s="5">
        <f t="shared" si="0"/>
        <v>-0.31515085477515026</v>
      </c>
      <c r="F23" s="6">
        <f t="shared" si="1"/>
        <v>0.31515085477515026</v>
      </c>
      <c r="G23" s="6"/>
      <c r="H23" s="5">
        <v>3.4856318594336702</v>
      </c>
      <c r="I23" s="5">
        <f t="shared" si="2"/>
        <v>-0.26837930627018119</v>
      </c>
      <c r="J23" s="6">
        <f t="shared" si="3"/>
        <v>0.26837930627018119</v>
      </c>
    </row>
    <row r="24" spans="1:10" x14ac:dyDescent="0.35">
      <c r="A24" s="4">
        <v>43943</v>
      </c>
      <c r="B24" s="5">
        <v>4.5485806417266499</v>
      </c>
      <c r="C24" s="3"/>
      <c r="D24" s="5">
        <v>3.2309000000000001</v>
      </c>
      <c r="E24" s="5">
        <f t="shared" si="0"/>
        <v>-0.28969050908734811</v>
      </c>
      <c r="F24" s="6">
        <f t="shared" si="1"/>
        <v>0.28969050908734811</v>
      </c>
      <c r="G24" s="6"/>
      <c r="H24" s="5">
        <v>3.4540554853250498</v>
      </c>
      <c r="I24" s="5">
        <f t="shared" si="2"/>
        <v>-0.24063004321851844</v>
      </c>
      <c r="J24" s="6">
        <f t="shared" si="3"/>
        <v>0.24063004321851844</v>
      </c>
    </row>
    <row r="25" spans="1:10" x14ac:dyDescent="0.35">
      <c r="A25" s="4">
        <v>43944</v>
      </c>
      <c r="B25" s="5">
        <v>4.6827115927802101</v>
      </c>
      <c r="C25" s="3"/>
      <c r="D25" s="5">
        <v>3.1993</v>
      </c>
      <c r="E25" s="5">
        <f t="shared" si="0"/>
        <v>-0.31678474392216027</v>
      </c>
      <c r="F25" s="6">
        <f t="shared" si="1"/>
        <v>0.31678474392216027</v>
      </c>
      <c r="G25" s="6"/>
      <c r="H25" s="5">
        <v>3.4273223648739499</v>
      </c>
      <c r="I25" s="5">
        <f t="shared" si="2"/>
        <v>-0.26809022999447912</v>
      </c>
      <c r="J25" s="6">
        <f t="shared" si="3"/>
        <v>0.26809022999447912</v>
      </c>
    </row>
    <row r="26" spans="1:10" x14ac:dyDescent="0.35">
      <c r="A26" s="4">
        <v>43945</v>
      </c>
      <c r="B26" s="5">
        <v>4.6430219534767998</v>
      </c>
      <c r="C26" s="3"/>
      <c r="D26" s="5">
        <v>3.1680000000000001</v>
      </c>
      <c r="E26" s="5">
        <f t="shared" si="0"/>
        <v>-0.31768575902861496</v>
      </c>
      <c r="F26" s="6">
        <f t="shared" si="1"/>
        <v>0.31768575902861496</v>
      </c>
      <c r="G26" s="6"/>
      <c r="H26" s="5">
        <v>3.4939550152101599</v>
      </c>
      <c r="I26" s="5">
        <f t="shared" si="2"/>
        <v>-0.24748255549517542</v>
      </c>
      <c r="J26" s="6">
        <f t="shared" si="3"/>
        <v>0.24748255549517542</v>
      </c>
    </row>
    <row r="27" spans="1:10" x14ac:dyDescent="0.35">
      <c r="A27" s="4">
        <v>43946</v>
      </c>
      <c r="B27" s="5">
        <v>4.5646806602676699</v>
      </c>
      <c r="C27" s="3"/>
      <c r="D27" s="5">
        <v>3.137</v>
      </c>
      <c r="E27" s="5">
        <f t="shared" si="0"/>
        <v>-0.31276682127944339</v>
      </c>
      <c r="F27" s="6">
        <f t="shared" si="1"/>
        <v>0.31276682127944339</v>
      </c>
      <c r="G27" s="6"/>
      <c r="H27" s="5">
        <v>3.7106604773764</v>
      </c>
      <c r="I27" s="5">
        <f t="shared" si="2"/>
        <v>-0.1870930841504235</v>
      </c>
      <c r="J27" s="6">
        <f t="shared" si="3"/>
        <v>0.1870930841504235</v>
      </c>
    </row>
    <row r="28" spans="1:10" x14ac:dyDescent="0.35">
      <c r="A28" s="4">
        <v>43947</v>
      </c>
      <c r="B28" s="5">
        <v>4.6727535125414503</v>
      </c>
      <c r="C28" s="3"/>
      <c r="D28" s="5">
        <v>3.1063000000000001</v>
      </c>
      <c r="E28" s="5">
        <f t="shared" si="0"/>
        <v>-0.33523135948368832</v>
      </c>
      <c r="F28" s="6">
        <f t="shared" si="1"/>
        <v>0.33523135948368832</v>
      </c>
      <c r="G28" s="6"/>
      <c r="H28" s="5">
        <v>3.82340972570523</v>
      </c>
      <c r="I28" s="5">
        <f t="shared" si="2"/>
        <v>-0.18176515935553236</v>
      </c>
      <c r="J28" s="6">
        <f t="shared" si="3"/>
        <v>0.18176515935553236</v>
      </c>
    </row>
    <row r="29" spans="1:10" x14ac:dyDescent="0.35">
      <c r="A29" s="4">
        <v>43948</v>
      </c>
      <c r="B29" s="5">
        <v>4.6955226984553802</v>
      </c>
      <c r="C29" s="3"/>
      <c r="D29" s="5">
        <v>3.0758000000000001</v>
      </c>
      <c r="E29" s="5">
        <f t="shared" si="0"/>
        <v>-0.34495045652493544</v>
      </c>
      <c r="F29" s="6">
        <f t="shared" si="1"/>
        <v>0.34495045652493544</v>
      </c>
      <c r="G29" s="6"/>
      <c r="H29" s="5">
        <v>3.7817188891562399</v>
      </c>
      <c r="I29" s="5">
        <f t="shared" si="2"/>
        <v>-0.19461173291734729</v>
      </c>
      <c r="J29" s="6">
        <f t="shared" si="3"/>
        <v>0.19461173291734729</v>
      </c>
    </row>
    <row r="30" spans="1:10" x14ac:dyDescent="0.35">
      <c r="A30" s="4">
        <v>43949</v>
      </c>
      <c r="B30" s="5">
        <v>4.5791151182226297</v>
      </c>
      <c r="C30" s="3"/>
      <c r="D30" s="5">
        <v>3.0457000000000001</v>
      </c>
      <c r="E30" s="5">
        <f t="shared" si="0"/>
        <v>-0.33487149342902311</v>
      </c>
      <c r="F30" s="6">
        <f t="shared" si="1"/>
        <v>0.33487149342902311</v>
      </c>
      <c r="G30" s="6"/>
      <c r="H30" s="5">
        <v>3.9053891734822299</v>
      </c>
      <c r="I30" s="5">
        <f t="shared" si="2"/>
        <v>-0.14713016103467269</v>
      </c>
      <c r="J30" s="6">
        <f t="shared" si="3"/>
        <v>0.14713016103467269</v>
      </c>
    </row>
    <row r="31" spans="1:10" x14ac:dyDescent="0.35">
      <c r="A31" s="4">
        <v>43950</v>
      </c>
      <c r="B31" s="5">
        <v>4.58631785784827</v>
      </c>
      <c r="C31" s="3"/>
      <c r="D31" s="5">
        <v>3.0158999999999998</v>
      </c>
      <c r="E31" s="5">
        <f t="shared" si="0"/>
        <v>-0.34241365437873333</v>
      </c>
      <c r="F31" s="6">
        <f t="shared" si="1"/>
        <v>0.34241365437873333</v>
      </c>
      <c r="G31" s="6"/>
      <c r="H31" s="5">
        <v>4.3410808886225398</v>
      </c>
      <c r="I31" s="5">
        <f t="shared" si="2"/>
        <v>-5.347142889498422E-2</v>
      </c>
      <c r="J31" s="6">
        <f t="shared" si="3"/>
        <v>5.347142889498422E-2</v>
      </c>
    </row>
    <row r="32" spans="1:10" x14ac:dyDescent="0.35">
      <c r="A32" s="4">
        <v>43951</v>
      </c>
      <c r="B32" s="5">
        <v>4.5479431135036297</v>
      </c>
      <c r="C32" s="3"/>
      <c r="D32" s="5">
        <v>2.9864000000000002</v>
      </c>
      <c r="E32" s="5">
        <f t="shared" si="0"/>
        <v>-0.3433515051820103</v>
      </c>
      <c r="F32" s="6">
        <f t="shared" si="1"/>
        <v>0.3433515051820103</v>
      </c>
      <c r="G32" s="6"/>
      <c r="H32" s="5">
        <v>4.4351329626556399</v>
      </c>
      <c r="I32" s="5">
        <f t="shared" si="2"/>
        <v>-2.4804653011827892E-2</v>
      </c>
      <c r="J32" s="6">
        <f t="shared" si="3"/>
        <v>2.4804653011827892E-2</v>
      </c>
    </row>
    <row r="33" spans="1:10" x14ac:dyDescent="0.35">
      <c r="A33" s="4"/>
      <c r="B33" s="5"/>
      <c r="C33" s="3"/>
      <c r="D33" s="5"/>
      <c r="E33" s="5"/>
      <c r="F33" s="6"/>
      <c r="G33" s="6"/>
      <c r="H33" s="5"/>
      <c r="I33" s="5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7.8465688779982354</v>
      </c>
      <c r="G34" s="5"/>
      <c r="H34" s="3"/>
      <c r="I34" s="3"/>
      <c r="J34" s="5">
        <f>SUM(J3:J33)</f>
        <v>5.6335049628707488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30</v>
      </c>
      <c r="G35" s="7"/>
      <c r="H35" s="3"/>
      <c r="I35" s="3" t="s">
        <v>1</v>
      </c>
      <c r="J35" s="7">
        <f>COUNT(H3:H33)</f>
        <v>30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26.155229593327451</v>
      </c>
      <c r="G36" s="5"/>
      <c r="H36" s="3"/>
      <c r="I36" s="3" t="s">
        <v>4</v>
      </c>
      <c r="J36" s="5">
        <f>(J34/J35)*100</f>
        <v>18.778349876235829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773EF-7347-42F8-9376-34048B809D66}">
  <dimension ref="A1:O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9.54296875" bestFit="1" customWidth="1"/>
    <col min="9" max="9" width="6.1796875" bestFit="1" customWidth="1"/>
    <col min="10" max="10" width="5.7265625" bestFit="1" customWidth="1"/>
    <col min="13" max="13" width="10" bestFit="1" customWidth="1"/>
    <col min="15" max="15" width="12" bestFit="1" customWidth="1"/>
  </cols>
  <sheetData>
    <row r="1" spans="1:10" ht="74.5" thickBot="1" x14ac:dyDescent="0.5">
      <c r="A1" s="8" t="s">
        <v>0</v>
      </c>
      <c r="B1" s="11" t="s">
        <v>8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43922</v>
      </c>
      <c r="B3" s="5">
        <v>0.21350739136338201</v>
      </c>
      <c r="C3" s="3"/>
      <c r="D3" s="5">
        <v>0.22</v>
      </c>
      <c r="E3" s="5">
        <f t="shared" ref="E3:E32" si="0">(D3-B3)/B3</f>
        <v>3.0409292133440954E-2</v>
      </c>
      <c r="F3" s="6">
        <f t="shared" ref="F3:F32" si="1">ABS((B3-D3)/B3)</f>
        <v>3.0409292133440954E-2</v>
      </c>
      <c r="G3" s="6"/>
      <c r="H3" s="5">
        <v>0.21350739136338201</v>
      </c>
      <c r="I3" s="5">
        <f t="shared" ref="I3:I32" si="2">(H3-B3)/B3</f>
        <v>0</v>
      </c>
      <c r="J3" s="6">
        <f t="shared" ref="J3:J32" si="3">ABS((B3-H3)/B3)</f>
        <v>0</v>
      </c>
    </row>
    <row r="4" spans="1:10" x14ac:dyDescent="0.35">
      <c r="A4" s="4">
        <v>43923</v>
      </c>
      <c r="B4" s="5">
        <v>0.21681401325389699</v>
      </c>
      <c r="C4" s="3"/>
      <c r="D4" s="5">
        <v>0.21970000000000001</v>
      </c>
      <c r="E4" s="5">
        <f t="shared" si="0"/>
        <v>1.3310886611020966E-2</v>
      </c>
      <c r="F4" s="6">
        <f t="shared" si="1"/>
        <v>1.3310886611020966E-2</v>
      </c>
      <c r="G4" s="6"/>
      <c r="H4" s="5">
        <v>0.205853458697943</v>
      </c>
      <c r="I4" s="5">
        <f t="shared" si="2"/>
        <v>-5.0552795880028221E-2</v>
      </c>
      <c r="J4" s="6">
        <f t="shared" si="3"/>
        <v>5.0552795880028221E-2</v>
      </c>
    </row>
    <row r="5" spans="1:10" x14ac:dyDescent="0.35">
      <c r="A5" s="4">
        <v>43924</v>
      </c>
      <c r="B5" s="5">
        <v>0.21489189546555201</v>
      </c>
      <c r="C5" s="3"/>
      <c r="D5" s="5">
        <v>0.21929999999999999</v>
      </c>
      <c r="E5" s="5">
        <f t="shared" si="0"/>
        <v>2.0513126029709287E-2</v>
      </c>
      <c r="F5" s="6">
        <f t="shared" si="1"/>
        <v>2.0513126029709287E-2</v>
      </c>
      <c r="G5" s="6"/>
      <c r="H5" s="5">
        <v>0.19000195848131399</v>
      </c>
      <c r="I5" s="5">
        <f t="shared" si="2"/>
        <v>-0.11582538713391347</v>
      </c>
      <c r="J5" s="6">
        <f t="shared" si="3"/>
        <v>0.11582538713391347</v>
      </c>
    </row>
    <row r="6" spans="1:10" x14ac:dyDescent="0.35">
      <c r="A6" s="4">
        <v>43925</v>
      </c>
      <c r="B6" s="5">
        <v>0.1880155045446</v>
      </c>
      <c r="C6" s="3"/>
      <c r="D6" s="5">
        <v>0.219</v>
      </c>
      <c r="E6" s="5">
        <f t="shared" si="0"/>
        <v>0.16479755502318175</v>
      </c>
      <c r="F6" s="6">
        <f t="shared" si="1"/>
        <v>0.16479755502318175</v>
      </c>
      <c r="G6" s="6"/>
      <c r="H6" s="5">
        <v>0.17018821845427701</v>
      </c>
      <c r="I6" s="5">
        <f t="shared" si="2"/>
        <v>-9.4818170094552526E-2</v>
      </c>
      <c r="J6" s="6">
        <f t="shared" si="3"/>
        <v>9.4818170094552526E-2</v>
      </c>
    </row>
    <row r="7" spans="1:10" x14ac:dyDescent="0.35">
      <c r="A7" s="4">
        <v>43926</v>
      </c>
      <c r="B7" s="5">
        <v>0.183385611986741</v>
      </c>
      <c r="C7" s="3"/>
      <c r="D7" s="5">
        <v>0.21859999999999999</v>
      </c>
      <c r="E7" s="5">
        <f t="shared" si="0"/>
        <v>0.19202372329954126</v>
      </c>
      <c r="F7" s="6">
        <f t="shared" si="1"/>
        <v>0.19202372329954126</v>
      </c>
      <c r="G7" s="6"/>
      <c r="H7" s="5">
        <v>0.17132978506727001</v>
      </c>
      <c r="I7" s="5">
        <f t="shared" si="2"/>
        <v>-6.5740309661494287E-2</v>
      </c>
      <c r="J7" s="6">
        <f t="shared" si="3"/>
        <v>6.5740309661494287E-2</v>
      </c>
    </row>
    <row r="8" spans="1:10" x14ac:dyDescent="0.35">
      <c r="A8" s="4">
        <v>43927</v>
      </c>
      <c r="B8" s="5">
        <v>0.18640370567329201</v>
      </c>
      <c r="C8" s="3"/>
      <c r="D8" s="5">
        <v>0.21829999999999999</v>
      </c>
      <c r="E8" s="5">
        <f t="shared" si="0"/>
        <v>0.17111405704891036</v>
      </c>
      <c r="F8" s="6">
        <f t="shared" si="1"/>
        <v>0.17111405704891036</v>
      </c>
      <c r="G8" s="6"/>
      <c r="H8" s="5">
        <v>0.169838650911424</v>
      </c>
      <c r="I8" s="5">
        <f t="shared" si="2"/>
        <v>-8.8866552851161781E-2</v>
      </c>
      <c r="J8" s="6">
        <f t="shared" si="3"/>
        <v>8.8866552851161781E-2</v>
      </c>
    </row>
    <row r="9" spans="1:10" x14ac:dyDescent="0.35">
      <c r="A9" s="4">
        <v>43928</v>
      </c>
      <c r="B9" s="5">
        <v>0.22286494865082199</v>
      </c>
      <c r="C9" s="3"/>
      <c r="D9" s="5">
        <v>0.21790000000000001</v>
      </c>
      <c r="E9" s="5">
        <f t="shared" si="0"/>
        <v>-2.2277835437464446E-2</v>
      </c>
      <c r="F9" s="6">
        <f t="shared" si="1"/>
        <v>2.2277835437464446E-2</v>
      </c>
      <c r="G9" s="6"/>
      <c r="H9" s="5">
        <v>0.191583679982575</v>
      </c>
      <c r="I9" s="5">
        <f t="shared" si="2"/>
        <v>-0.14035975086085667</v>
      </c>
      <c r="J9" s="6">
        <f t="shared" si="3"/>
        <v>0.14035975086085667</v>
      </c>
    </row>
    <row r="10" spans="1:10" x14ac:dyDescent="0.35">
      <c r="A10" s="4">
        <v>43929</v>
      </c>
      <c r="B10" s="5">
        <v>0.22075960937887401</v>
      </c>
      <c r="C10" s="3"/>
      <c r="D10" s="5">
        <v>0.21759999999999999</v>
      </c>
      <c r="E10" s="5">
        <f t="shared" si="0"/>
        <v>-1.4312443239793065E-2</v>
      </c>
      <c r="F10" s="6">
        <f t="shared" si="1"/>
        <v>1.4312443239793065E-2</v>
      </c>
      <c r="G10" s="6"/>
      <c r="H10" s="5">
        <v>0.21246332164672399</v>
      </c>
      <c r="I10" s="5">
        <f t="shared" si="2"/>
        <v>-3.7580641474644447E-2</v>
      </c>
      <c r="J10" s="6">
        <f t="shared" si="3"/>
        <v>3.7580641474644447E-2</v>
      </c>
    </row>
    <row r="11" spans="1:10" x14ac:dyDescent="0.35">
      <c r="A11" s="4">
        <v>43930</v>
      </c>
      <c r="B11" s="5">
        <v>0.233283239956945</v>
      </c>
      <c r="C11" s="3"/>
      <c r="D11" s="5">
        <v>0.2172</v>
      </c>
      <c r="E11" s="5">
        <f t="shared" si="0"/>
        <v>-6.8942972328030663E-2</v>
      </c>
      <c r="F11" s="6">
        <f t="shared" si="1"/>
        <v>6.8942972328030663E-2</v>
      </c>
      <c r="G11" s="6"/>
      <c r="H11" s="5">
        <v>0.18932633638469801</v>
      </c>
      <c r="I11" s="5">
        <f t="shared" si="2"/>
        <v>-0.18842718225432623</v>
      </c>
      <c r="J11" s="6">
        <f t="shared" si="3"/>
        <v>0.18842718225432623</v>
      </c>
    </row>
    <row r="12" spans="1:10" x14ac:dyDescent="0.35">
      <c r="A12" s="4">
        <v>43931</v>
      </c>
      <c r="B12" s="5">
        <v>0.38698038663715101</v>
      </c>
      <c r="C12" s="3"/>
      <c r="D12" s="5">
        <v>0.21690000000000001</v>
      </c>
      <c r="E12" s="5">
        <f t="shared" si="0"/>
        <v>-0.43950647761542883</v>
      </c>
      <c r="F12" s="6">
        <f t="shared" si="1"/>
        <v>0.43950647761542883</v>
      </c>
      <c r="G12" s="6"/>
      <c r="H12" s="5">
        <v>0.18330325588131999</v>
      </c>
      <c r="I12" s="5">
        <f t="shared" si="2"/>
        <v>-0.52632416987790964</v>
      </c>
      <c r="J12" s="6">
        <f t="shared" si="3"/>
        <v>0.52632416987790964</v>
      </c>
    </row>
    <row r="13" spans="1:10" x14ac:dyDescent="0.35">
      <c r="A13" s="4">
        <v>43932</v>
      </c>
      <c r="B13" s="5">
        <v>0.221087131695821</v>
      </c>
      <c r="C13" s="3"/>
      <c r="D13" s="5">
        <v>0.2165</v>
      </c>
      <c r="E13" s="5">
        <f t="shared" si="0"/>
        <v>-2.0748071860338457E-2</v>
      </c>
      <c r="F13" s="6">
        <f t="shared" si="1"/>
        <v>2.0748071860338457E-2</v>
      </c>
      <c r="G13" s="6"/>
      <c r="H13" s="5">
        <v>0.20132752069915499</v>
      </c>
      <c r="I13" s="5">
        <f t="shared" si="2"/>
        <v>-8.9374767518590539E-2</v>
      </c>
      <c r="J13" s="6">
        <f t="shared" si="3"/>
        <v>8.9374767518590539E-2</v>
      </c>
    </row>
    <row r="14" spans="1:10" x14ac:dyDescent="0.35">
      <c r="A14" s="4">
        <v>43933</v>
      </c>
      <c r="B14" s="5">
        <v>0.21907725592143801</v>
      </c>
      <c r="C14" s="3"/>
      <c r="D14" s="5">
        <v>0.2162</v>
      </c>
      <c r="E14" s="5">
        <f t="shared" si="0"/>
        <v>-1.3133521822410447E-2</v>
      </c>
      <c r="F14" s="6">
        <f t="shared" si="1"/>
        <v>1.3133521822410447E-2</v>
      </c>
      <c r="G14" s="6"/>
      <c r="H14" s="5">
        <v>0.20354944743835299</v>
      </c>
      <c r="I14" s="5">
        <f t="shared" si="2"/>
        <v>-7.0878231598141592E-2</v>
      </c>
      <c r="J14" s="6">
        <f t="shared" si="3"/>
        <v>7.0878231598141592E-2</v>
      </c>
    </row>
    <row r="15" spans="1:10" x14ac:dyDescent="0.35">
      <c r="A15" s="4">
        <v>43934</v>
      </c>
      <c r="B15" s="5">
        <v>0.224230714011937</v>
      </c>
      <c r="C15" s="3"/>
      <c r="D15" s="5">
        <v>0.21579999999999999</v>
      </c>
      <c r="E15" s="5">
        <f t="shared" si="0"/>
        <v>-3.7598390787304009E-2</v>
      </c>
      <c r="F15" s="6">
        <f t="shared" si="1"/>
        <v>3.7598390787304009E-2</v>
      </c>
      <c r="G15" s="6"/>
      <c r="H15" s="5">
        <v>0.20625797157182801</v>
      </c>
      <c r="I15" s="5">
        <f t="shared" si="2"/>
        <v>-8.0152901975561672E-2</v>
      </c>
      <c r="J15" s="6">
        <f t="shared" si="3"/>
        <v>8.0152901975561672E-2</v>
      </c>
    </row>
    <row r="16" spans="1:10" x14ac:dyDescent="0.35">
      <c r="A16" s="4">
        <v>43935</v>
      </c>
      <c r="B16" s="5">
        <v>0.234170265812426</v>
      </c>
      <c r="C16" s="3"/>
      <c r="D16" s="5">
        <v>0.2155</v>
      </c>
      <c r="E16" s="5">
        <f t="shared" si="0"/>
        <v>-7.9729447065585934E-2</v>
      </c>
      <c r="F16" s="6">
        <f t="shared" si="1"/>
        <v>7.9729447065585934E-2</v>
      </c>
      <c r="G16" s="6"/>
      <c r="H16" s="5">
        <v>0.28480362303782603</v>
      </c>
      <c r="I16" s="5">
        <f t="shared" si="2"/>
        <v>0.21622453666238789</v>
      </c>
      <c r="J16" s="6">
        <f t="shared" si="3"/>
        <v>0.21622453666238789</v>
      </c>
    </row>
    <row r="17" spans="1:15" x14ac:dyDescent="0.35">
      <c r="A17" s="4">
        <v>43936</v>
      </c>
      <c r="B17" s="5">
        <v>0.23064471988007401</v>
      </c>
      <c r="C17" s="3"/>
      <c r="D17" s="5">
        <v>0.2152</v>
      </c>
      <c r="E17" s="5">
        <f t="shared" si="0"/>
        <v>-6.6963249313076165E-2</v>
      </c>
      <c r="F17" s="6">
        <f t="shared" si="1"/>
        <v>6.6963249313076165E-2</v>
      </c>
      <c r="G17" s="6"/>
      <c r="H17" s="5">
        <v>0.19164273087564901</v>
      </c>
      <c r="I17" s="5">
        <f t="shared" si="2"/>
        <v>-0.16909985637089142</v>
      </c>
      <c r="J17" s="6">
        <f t="shared" si="3"/>
        <v>0.16909985637089142</v>
      </c>
    </row>
    <row r="18" spans="1:15" x14ac:dyDescent="0.35">
      <c r="A18" s="4">
        <v>43937</v>
      </c>
      <c r="B18" s="5">
        <v>0.24458739073947</v>
      </c>
      <c r="C18" s="3"/>
      <c r="D18" s="5">
        <v>0.21479999999999999</v>
      </c>
      <c r="E18" s="5">
        <f t="shared" si="0"/>
        <v>-0.12178628934800237</v>
      </c>
      <c r="F18" s="6">
        <f t="shared" si="1"/>
        <v>0.12178628934800237</v>
      </c>
      <c r="G18" s="6"/>
      <c r="H18" s="5">
        <v>0.18900665157187599</v>
      </c>
      <c r="I18" s="5">
        <f t="shared" si="2"/>
        <v>-0.2272428639904728</v>
      </c>
      <c r="J18" s="6">
        <f t="shared" si="3"/>
        <v>0.2272428639904728</v>
      </c>
    </row>
    <row r="19" spans="1:15" x14ac:dyDescent="0.35">
      <c r="A19" s="4">
        <v>43938</v>
      </c>
      <c r="B19" s="5">
        <v>0.18190900529734699</v>
      </c>
      <c r="C19" s="3"/>
      <c r="D19" s="5">
        <v>0.2145</v>
      </c>
      <c r="E19" s="5">
        <f t="shared" si="0"/>
        <v>0.17916097473778181</v>
      </c>
      <c r="F19" s="6">
        <f t="shared" si="1"/>
        <v>0.17916097473778181</v>
      </c>
      <c r="G19" s="6"/>
      <c r="H19" s="5">
        <v>0.166142429271701</v>
      </c>
      <c r="I19" s="5">
        <f t="shared" si="2"/>
        <v>-8.6672872515981672E-2</v>
      </c>
      <c r="J19" s="6">
        <f t="shared" si="3"/>
        <v>8.6672872515981672E-2</v>
      </c>
    </row>
    <row r="20" spans="1:15" x14ac:dyDescent="0.35">
      <c r="A20" s="4">
        <v>43939</v>
      </c>
      <c r="B20" s="5">
        <v>0.215952673926949</v>
      </c>
      <c r="C20" s="3"/>
      <c r="D20" s="5">
        <v>0.21410000000000001</v>
      </c>
      <c r="E20" s="5">
        <f t="shared" si="0"/>
        <v>-8.5790738001035299E-3</v>
      </c>
      <c r="F20" s="6">
        <f t="shared" si="1"/>
        <v>8.5790738001035299E-3</v>
      </c>
      <c r="G20" s="6"/>
      <c r="H20" s="5">
        <v>0.18553685169960199</v>
      </c>
      <c r="I20" s="5">
        <f t="shared" si="2"/>
        <v>-0.14084485120863041</v>
      </c>
      <c r="J20" s="6">
        <f t="shared" si="3"/>
        <v>0.14084485120863041</v>
      </c>
    </row>
    <row r="21" spans="1:15" x14ac:dyDescent="0.35">
      <c r="A21" s="4">
        <v>43940</v>
      </c>
      <c r="B21" s="5">
        <v>0.185657044453546</v>
      </c>
      <c r="C21" s="3"/>
      <c r="D21" s="5">
        <v>0.21379999999999999</v>
      </c>
      <c r="E21" s="5">
        <f t="shared" si="0"/>
        <v>0.15158571348202063</v>
      </c>
      <c r="F21" s="6">
        <f t="shared" si="1"/>
        <v>0.15158571348202063</v>
      </c>
      <c r="G21" s="6"/>
      <c r="H21" s="5">
        <v>0.194043770149008</v>
      </c>
      <c r="I21" s="5">
        <f t="shared" si="2"/>
        <v>4.5173215593015008E-2</v>
      </c>
      <c r="J21" s="6">
        <f t="shared" si="3"/>
        <v>4.5173215593015008E-2</v>
      </c>
    </row>
    <row r="22" spans="1:15" x14ac:dyDescent="0.35">
      <c r="A22" s="4">
        <v>43941</v>
      </c>
      <c r="B22" s="5">
        <v>0.21234746401198201</v>
      </c>
      <c r="C22" s="3"/>
      <c r="D22" s="5">
        <v>0.2135</v>
      </c>
      <c r="E22" s="5">
        <f t="shared" si="0"/>
        <v>5.4275947837688779E-3</v>
      </c>
      <c r="F22" s="6">
        <f t="shared" si="1"/>
        <v>5.4275947837688779E-3</v>
      </c>
      <c r="G22" s="6"/>
      <c r="H22" s="5">
        <v>0.26239292294619498</v>
      </c>
      <c r="I22" s="5">
        <f t="shared" si="2"/>
        <v>0.23567721501674765</v>
      </c>
      <c r="J22" s="6">
        <f t="shared" si="3"/>
        <v>0.23567721501674765</v>
      </c>
    </row>
    <row r="23" spans="1:15" x14ac:dyDescent="0.35">
      <c r="A23" s="4">
        <v>43942</v>
      </c>
      <c r="B23" s="5">
        <v>0.18128301352262399</v>
      </c>
      <c r="C23" s="3"/>
      <c r="D23" s="5">
        <v>0.21310000000000001</v>
      </c>
      <c r="E23" s="5">
        <f t="shared" si="0"/>
        <v>0.17551002633462556</v>
      </c>
      <c r="F23" s="6">
        <f t="shared" si="1"/>
        <v>0.17551002633462556</v>
      </c>
      <c r="G23" s="6"/>
      <c r="H23" s="5">
        <v>0.28927223219874498</v>
      </c>
      <c r="I23" s="5">
        <f t="shared" si="2"/>
        <v>0.59569408395036427</v>
      </c>
      <c r="J23" s="6">
        <f t="shared" si="3"/>
        <v>0.59569408395036427</v>
      </c>
    </row>
    <row r="24" spans="1:15" x14ac:dyDescent="0.35">
      <c r="A24" s="4">
        <v>43943</v>
      </c>
      <c r="B24" s="5">
        <v>0.18329913140274501</v>
      </c>
      <c r="C24" s="3"/>
      <c r="D24" s="5">
        <v>0.21279999999999999</v>
      </c>
      <c r="E24" s="5">
        <f t="shared" si="0"/>
        <v>0.16094385375147058</v>
      </c>
      <c r="F24" s="6">
        <f t="shared" si="1"/>
        <v>0.16094385375147058</v>
      </c>
      <c r="G24" s="6"/>
      <c r="H24" s="5">
        <v>0.23699647969590401</v>
      </c>
      <c r="I24" s="5">
        <f t="shared" si="2"/>
        <v>0.29294927849480717</v>
      </c>
      <c r="J24" s="6">
        <f t="shared" si="3"/>
        <v>0.29294927849480717</v>
      </c>
    </row>
    <row r="25" spans="1:15" x14ac:dyDescent="0.35">
      <c r="A25" s="4">
        <v>43944</v>
      </c>
      <c r="B25" s="5">
        <v>0.22778821474872499</v>
      </c>
      <c r="C25" s="3"/>
      <c r="D25" s="5">
        <v>0.21240000000000001</v>
      </c>
      <c r="E25" s="5">
        <f t="shared" si="0"/>
        <v>-6.7554920546261998E-2</v>
      </c>
      <c r="F25" s="6">
        <f t="shared" si="1"/>
        <v>6.7554920546261998E-2</v>
      </c>
      <c r="G25" s="6"/>
      <c r="H25" s="5">
        <v>0.23840883055671799</v>
      </c>
      <c r="I25" s="5">
        <f t="shared" si="2"/>
        <v>4.6624957396100113E-2</v>
      </c>
      <c r="J25" s="6">
        <f t="shared" si="3"/>
        <v>4.6624957396100113E-2</v>
      </c>
    </row>
    <row r="26" spans="1:15" x14ac:dyDescent="0.35">
      <c r="A26" s="4">
        <v>43945</v>
      </c>
      <c r="B26" s="5">
        <v>0.22832762778736601</v>
      </c>
      <c r="C26" s="3"/>
      <c r="D26" s="5">
        <v>0.21210000000000001</v>
      </c>
      <c r="E26" s="5">
        <f t="shared" si="0"/>
        <v>-7.1071678642753891E-2</v>
      </c>
      <c r="F26" s="6">
        <f t="shared" si="1"/>
        <v>7.1071678642753891E-2</v>
      </c>
      <c r="G26" s="6"/>
      <c r="H26" s="5">
        <v>0.22857525305162399</v>
      </c>
      <c r="I26" s="5">
        <f t="shared" si="2"/>
        <v>1.0845173081226209E-3</v>
      </c>
      <c r="J26" s="6">
        <f t="shared" si="3"/>
        <v>1.0845173081226209E-3</v>
      </c>
    </row>
    <row r="27" spans="1:15" x14ac:dyDescent="0.35">
      <c r="A27" s="4">
        <v>43946</v>
      </c>
      <c r="B27" s="5">
        <v>0.22552015228196901</v>
      </c>
      <c r="C27" s="3"/>
      <c r="D27" s="5">
        <v>0.21179999999999999</v>
      </c>
      <c r="E27" s="5">
        <f t="shared" si="0"/>
        <v>-6.083781047121075E-2</v>
      </c>
      <c r="F27" s="6">
        <f t="shared" si="1"/>
        <v>6.083781047121075E-2</v>
      </c>
      <c r="G27" s="6"/>
      <c r="H27" s="5">
        <v>0.305249481437047</v>
      </c>
      <c r="I27" s="5">
        <f t="shared" si="2"/>
        <v>0.35353527544355329</v>
      </c>
      <c r="J27" s="6">
        <f t="shared" si="3"/>
        <v>0.35353527544355329</v>
      </c>
    </row>
    <row r="28" spans="1:15" x14ac:dyDescent="0.35">
      <c r="A28" s="4">
        <v>43947</v>
      </c>
      <c r="B28" s="5">
        <v>0.22317044852301399</v>
      </c>
      <c r="C28" s="3"/>
      <c r="D28" s="5">
        <v>0.2114</v>
      </c>
      <c r="E28" s="5">
        <f t="shared" si="0"/>
        <v>-5.274196741061879E-2</v>
      </c>
      <c r="F28" s="6">
        <f t="shared" si="1"/>
        <v>5.274196741061879E-2</v>
      </c>
      <c r="G28" s="6"/>
      <c r="H28" s="5">
        <v>0.25004218500652697</v>
      </c>
      <c r="I28" s="5">
        <f t="shared" si="2"/>
        <v>0.12040902664916182</v>
      </c>
      <c r="J28" s="6">
        <f t="shared" si="3"/>
        <v>0.12040902664916182</v>
      </c>
    </row>
    <row r="29" spans="1:15" x14ac:dyDescent="0.35">
      <c r="A29" s="4">
        <v>43948</v>
      </c>
      <c r="B29" s="5">
        <v>0.222874042326584</v>
      </c>
      <c r="C29" s="3"/>
      <c r="D29" s="5">
        <v>0.21110000000000001</v>
      </c>
      <c r="E29" s="5">
        <f t="shared" si="0"/>
        <v>-5.2828235193630751E-2</v>
      </c>
      <c r="F29" s="6">
        <f t="shared" si="1"/>
        <v>5.2828235193630751E-2</v>
      </c>
      <c r="G29" s="6"/>
      <c r="H29" s="5">
        <v>0.24691626698996999</v>
      </c>
      <c r="I29" s="5">
        <f t="shared" si="2"/>
        <v>0.10787359717806973</v>
      </c>
      <c r="J29" s="6">
        <f t="shared" si="3"/>
        <v>0.10787359717806973</v>
      </c>
    </row>
    <row r="30" spans="1:15" x14ac:dyDescent="0.35">
      <c r="A30" s="4">
        <v>43949</v>
      </c>
      <c r="B30" s="5">
        <v>0.18261642208322801</v>
      </c>
      <c r="C30" s="3"/>
      <c r="D30" s="5">
        <v>0.2107</v>
      </c>
      <c r="E30" s="5">
        <f t="shared" si="0"/>
        <v>0.15378451508579449</v>
      </c>
      <c r="F30" s="6">
        <f t="shared" si="1"/>
        <v>0.15378451508579449</v>
      </c>
      <c r="G30" s="6"/>
      <c r="H30" s="5">
        <v>0.21728309787698799</v>
      </c>
      <c r="I30" s="5">
        <f t="shared" si="2"/>
        <v>0.18983328770925398</v>
      </c>
      <c r="J30" s="6">
        <f t="shared" si="3"/>
        <v>0.18983328770925398</v>
      </c>
    </row>
    <row r="31" spans="1:15" x14ac:dyDescent="0.35">
      <c r="A31" s="4">
        <v>43950</v>
      </c>
      <c r="B31" s="5">
        <v>0.228905807202681</v>
      </c>
      <c r="C31" s="3"/>
      <c r="D31" s="5">
        <v>0.2104</v>
      </c>
      <c r="E31" s="5">
        <f t="shared" si="0"/>
        <v>-8.0844638363828505E-2</v>
      </c>
      <c r="F31" s="6">
        <f t="shared" si="1"/>
        <v>8.0844638363828505E-2</v>
      </c>
      <c r="G31" s="6"/>
      <c r="H31" s="5">
        <v>0.32123535533693598</v>
      </c>
      <c r="I31" s="5">
        <f t="shared" si="2"/>
        <v>0.40335170724831482</v>
      </c>
      <c r="J31" s="6">
        <f t="shared" si="3"/>
        <v>0.40335170724831482</v>
      </c>
      <c r="M31" s="1"/>
      <c r="O31" s="2"/>
    </row>
    <row r="32" spans="1:15" x14ac:dyDescent="0.35">
      <c r="A32" s="4">
        <v>43951</v>
      </c>
      <c r="B32" s="5">
        <v>0.183647546498104</v>
      </c>
      <c r="C32" s="3"/>
      <c r="D32" s="5">
        <v>0.21010000000000001</v>
      </c>
      <c r="E32" s="5">
        <f t="shared" si="0"/>
        <v>0.1440392425943415</v>
      </c>
      <c r="F32" s="6">
        <f t="shared" si="1"/>
        <v>0.1440392425943415</v>
      </c>
      <c r="G32" s="6"/>
      <c r="H32" s="5">
        <v>0.17481867961998701</v>
      </c>
      <c r="I32" s="5">
        <f t="shared" si="2"/>
        <v>-4.8075060334160993E-2</v>
      </c>
      <c r="J32" s="6">
        <f t="shared" si="3"/>
        <v>4.8075060334160993E-2</v>
      </c>
    </row>
    <row r="33" spans="1:10" x14ac:dyDescent="0.35">
      <c r="A33" s="4"/>
      <c r="B33" s="5"/>
      <c r="C33" s="3"/>
      <c r="D33" s="5"/>
      <c r="E33" s="5"/>
      <c r="F33" s="6"/>
      <c r="G33" s="6"/>
      <c r="H33" s="5"/>
      <c r="I33" s="5"/>
      <c r="J33" s="6"/>
    </row>
    <row r="34" spans="1:10" x14ac:dyDescent="0.35">
      <c r="A34" s="3"/>
      <c r="B34" s="3"/>
      <c r="C34" s="3"/>
      <c r="D34" s="3"/>
      <c r="E34" s="3"/>
      <c r="F34" s="5">
        <f>SUM(F3:F33)</f>
        <v>2.8420775841614501</v>
      </c>
      <c r="G34" s="5"/>
      <c r="H34" s="3"/>
      <c r="I34" s="3"/>
      <c r="J34" s="5">
        <f>SUM(J3:J33)</f>
        <v>4.8292670642512157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30</v>
      </c>
      <c r="G35" s="7"/>
      <c r="H35" s="3"/>
      <c r="I35" s="3" t="s">
        <v>1</v>
      </c>
      <c r="J35" s="7">
        <f>COUNT(H3:H33)</f>
        <v>30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9.4735919472048327</v>
      </c>
      <c r="G36" s="5"/>
      <c r="H36" s="3"/>
      <c r="I36" s="3" t="s">
        <v>4</v>
      </c>
      <c r="J36" s="5">
        <f>(J34/J35)*100</f>
        <v>16.097556880837384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CPU_Media</vt:lpstr>
      <vt:lpstr>CPU_Max</vt:lpstr>
      <vt:lpstr>CPU_Min</vt:lpstr>
      <vt:lpstr>CPU_All</vt:lpstr>
      <vt:lpstr>NetIn_Media</vt:lpstr>
      <vt:lpstr>NetOut_Media</vt:lpstr>
      <vt:lpstr>Net_All</vt:lpstr>
      <vt:lpstr>Disk_Media</vt:lpstr>
      <vt:lpstr>Disk_Max</vt:lpstr>
      <vt:lpstr>Disk_Min</vt:lpstr>
      <vt:lpstr>Disk_All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Maier da Silva</dc:creator>
  <cp:lastModifiedBy>Marcello Maier da Silva</cp:lastModifiedBy>
  <dcterms:created xsi:type="dcterms:W3CDTF">2015-06-05T18:19:34Z</dcterms:created>
  <dcterms:modified xsi:type="dcterms:W3CDTF">2021-03-05T00:15:58Z</dcterms:modified>
</cp:coreProperties>
</file>