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095" windowHeight="12315" tabRatio="500" activeTab="2"/>
  </bookViews>
  <sheets>
    <sheet name="Initial Estimate" sheetId="1" r:id="rId1"/>
    <sheet name="BOM" sheetId="2" r:id="rId2"/>
    <sheet name="Mouser" sheetId="4" r:id="rId3"/>
    <sheet name="Farnell" sheetId="5" r:id="rId4"/>
    <sheet name="HobbyKing" sheetId="3" r:id="rId5"/>
  </sheets>
  <calcPr calcId="144525"/>
</workbook>
</file>

<file path=xl/sharedStrings.xml><?xml version="1.0" encoding="utf-8"?>
<sst xmlns="http://schemas.openxmlformats.org/spreadsheetml/2006/main" count="336" uniqueCount="218">
  <si>
    <t>Component</t>
  </si>
  <si>
    <t>Reference</t>
  </si>
  <si>
    <t>Manufacturer</t>
  </si>
  <si>
    <t>Description</t>
  </si>
  <si>
    <t>Comments</t>
  </si>
  <si>
    <t>Samples</t>
  </si>
  <si>
    <t>Reseller</t>
  </si>
  <si>
    <t>Qnt.</t>
  </si>
  <si>
    <t>Unit Price</t>
  </si>
  <si>
    <t>Extended Price</t>
  </si>
  <si>
    <t>Main Controller</t>
  </si>
  <si>
    <t>TMC4671</t>
  </si>
  <si>
    <t>Trinamic</t>
  </si>
  <si>
    <t>N / TBD</t>
  </si>
  <si>
    <t>Digikey | Farnell</t>
  </si>
  <si>
    <t>Mosfet Driver</t>
  </si>
  <si>
    <t>Si82397</t>
  </si>
  <si>
    <t>Silicon Labs</t>
  </si>
  <si>
    <t>Y</t>
  </si>
  <si>
    <t>Mouser | Digikey | Farnell</t>
  </si>
  <si>
    <t>Brake Mosfet Driver</t>
  </si>
  <si>
    <t>Si8261BAC-IS</t>
  </si>
  <si>
    <t>Mosfet</t>
  </si>
  <si>
    <t>IRF7580</t>
  </si>
  <si>
    <t>International Rectifier</t>
  </si>
  <si>
    <t>60V 3.6mΩ 114A</t>
  </si>
  <si>
    <t>N</t>
  </si>
  <si>
    <t>USB SPI Bridge</t>
  </si>
  <si>
    <t>CP2130</t>
  </si>
  <si>
    <t>USB Uart Bridge</t>
  </si>
  <si>
    <t>CP2102N</t>
  </si>
  <si>
    <t>Motor</t>
  </si>
  <si>
    <t>KEDA 63-64 190KV</t>
  </si>
  <si>
    <t>KEDA</t>
  </si>
  <si>
    <t>KEDA 63-64 190KV Brushless Outrunner 10S 2000W</t>
  </si>
  <si>
    <t>HobbyKing</t>
  </si>
  <si>
    <t>Encoder</t>
  </si>
  <si>
    <t>AMT102-V</t>
  </si>
  <si>
    <t>CUI Inc.</t>
  </si>
  <si>
    <t>(Kit) Rotary Encoder Incremental Programmable Quadrature with Index 2048 CPR</t>
  </si>
  <si>
    <t>Mouser | Digikey</t>
  </si>
  <si>
    <t>Sense Resistor</t>
  </si>
  <si>
    <t xml:space="preserve">LRMAP3920B-R0007FT </t>
  </si>
  <si>
    <t>IRC / TT Electronics</t>
  </si>
  <si>
    <t>700uΩ 5W</t>
  </si>
  <si>
    <t>Mouser | Farnell</t>
  </si>
  <si>
    <t>Current Amplifier</t>
  </si>
  <si>
    <t>AD8418A</t>
  </si>
  <si>
    <t>Analog Devices</t>
  </si>
  <si>
    <t>Bidirectional, Zero Drift, Current Sense Amplifier High accuracy gain = 20</t>
  </si>
  <si>
    <t>Bulk capacitors</t>
  </si>
  <si>
    <t>Total:</t>
  </si>
  <si>
    <t>Category</t>
  </si>
  <si>
    <t>Name</t>
  </si>
  <si>
    <t>Sampled</t>
  </si>
  <si>
    <t>quantity</t>
  </si>
  <si>
    <t>IC's</t>
  </si>
  <si>
    <t>74LVC3G17</t>
  </si>
  <si>
    <t>DSC1101</t>
  </si>
  <si>
    <t>MIC39101</t>
  </si>
  <si>
    <t>MIC4682</t>
  </si>
  <si>
    <t>SI82397</t>
  </si>
  <si>
    <t>SI8261</t>
  </si>
  <si>
    <t>Connector</t>
  </si>
  <si>
    <t>F20F-10DP-1V</t>
  </si>
  <si>
    <t>SH-6</t>
  </si>
  <si>
    <t>SH-5</t>
  </si>
  <si>
    <t>SH-3</t>
  </si>
  <si>
    <t>SH-2</t>
  </si>
  <si>
    <t>USB-Mini</t>
  </si>
  <si>
    <t>2P-6.35P</t>
  </si>
  <si>
    <t>4P-6.35P</t>
  </si>
  <si>
    <t>Passives '</t>
  </si>
  <si>
    <t>BAT54S</t>
  </si>
  <si>
    <t>LED0603</t>
  </si>
  <si>
    <t>SK54L</t>
  </si>
  <si>
    <t>SP0503BAHT</t>
  </si>
  <si>
    <t>SRV05-4</t>
  </si>
  <si>
    <t>DSK24</t>
  </si>
  <si>
    <t>Passives</t>
  </si>
  <si>
    <t>1.2k</t>
  </si>
  <si>
    <t>100k ntc</t>
  </si>
  <si>
    <t>100k</t>
  </si>
  <si>
    <t>100n</t>
  </si>
  <si>
    <t xml:space="preserve">100n 25v </t>
  </si>
  <si>
    <t>100p</t>
  </si>
  <si>
    <t>100u</t>
  </si>
  <si>
    <t>10M</t>
  </si>
  <si>
    <t>10k</t>
  </si>
  <si>
    <t>10u 25v</t>
  </si>
  <si>
    <t>140k</t>
  </si>
  <si>
    <t>2r2</t>
  </si>
  <si>
    <t>220n 25v</t>
  </si>
  <si>
    <t>24k</t>
  </si>
  <si>
    <t>2k</t>
  </si>
  <si>
    <t>330u</t>
  </si>
  <si>
    <t>4.2k</t>
  </si>
  <si>
    <t>47k</t>
  </si>
  <si>
    <t>4u7</t>
  </si>
  <si>
    <t>68uH</t>
  </si>
  <si>
    <t>700u</t>
  </si>
  <si>
    <t>Quantity</t>
  </si>
  <si>
    <t>Link</t>
  </si>
  <si>
    <t>-</t>
  </si>
  <si>
    <t>https://eu.mouser.com/ProductDetail/CUI/AMT102-V?qs=%2Fha2pyFadui4RzVBRTfUG9UOa9jox1ECIM3vJaJgYZM%3D</t>
  </si>
  <si>
    <t xml:space="preserve">Schmitt Trigger Buffer </t>
  </si>
  <si>
    <t>Nexperia</t>
  </si>
  <si>
    <t>74LVC3G17DP,125</t>
  </si>
  <si>
    <t xml:space="preserve">Inverters TRIP NO-INV SCH TRIG </t>
  </si>
  <si>
    <t>https://eu.mouser.com/ProductDetail/Nexperia/74LVC3G17DP125?qs=sGAEpiMZZMutVWjHE%2FYQwzJv2zzn7Nf7xo%2FBjJPc24g%3D</t>
  </si>
  <si>
    <t>Headers</t>
  </si>
  <si>
    <t>Hirose Connector</t>
  </si>
  <si>
    <t>DF20F-10DP-1V</t>
  </si>
  <si>
    <t xml:space="preserve">Headers &amp; Wire Housings 10P M PIN HEADER DR STRAIGHT SMT GOLD </t>
  </si>
  <si>
    <t>https://eu.mouser.com/ProductDetail/798-DF20F10DP1V55</t>
  </si>
  <si>
    <t>Terminals</t>
  </si>
  <si>
    <t>Phoenix Contact</t>
  </si>
  <si>
    <t>Fixed Terminal Blocks MKDSV 5/ 4-6.35 32A</t>
  </si>
  <si>
    <t>https://eu.mouser.com/ProductDetail/Phoenix-Contact/1710056?qs=sGAEpiMZZMvZTcaMAxB2ABBNmx7J9ErWGaY6GpdlOPw%3D</t>
  </si>
  <si>
    <t>Fixed Terminal Blocks MKDSV 5/ 2-6.35 32A</t>
  </si>
  <si>
    <t>Schottky Diodes</t>
  </si>
  <si>
    <t>ROHM Semiconductor</t>
  </si>
  <si>
    <t>BAT54SHMFHT116</t>
  </si>
  <si>
    <t xml:space="preserve">Schottky Diodes &amp; Rectifiers 30V Vr 0.2A Io SBD SOT-23 0.1A </t>
  </si>
  <si>
    <t>https://eu.mouser.com/ProductDetail/755-BAT54SHMFHT116</t>
  </si>
  <si>
    <t>Mosfets</t>
  </si>
  <si>
    <t>Infineon / IR</t>
  </si>
  <si>
    <t xml:space="preserve">IRF7580MTRPBF </t>
  </si>
  <si>
    <t>MOSFET 60V StrongIRFET Power Mosfet</t>
  </si>
  <si>
    <t>https://eu.mouser.com/ProductDetail/Infineon-IR/IRF7580MTRPBF?qs=%2Fha2pyFaduheoRF4NWRuso0QsA4125mD2I3tz5lckd0%3D</t>
  </si>
  <si>
    <t xml:space="preserve">Schottky Diodes </t>
  </si>
  <si>
    <t>MCC</t>
  </si>
  <si>
    <t xml:space="preserve">SK54L-TP </t>
  </si>
  <si>
    <t xml:space="preserve">Schottky Diodes &amp; Rectifiers 40V, 5A </t>
  </si>
  <si>
    <t>https://eu.mouser.com/ProductDetail/833-SK54L-TP</t>
  </si>
  <si>
    <t>B5817w</t>
  </si>
  <si>
    <t xml:space="preserve">Schottky Diodes &amp; Rectifiers 1A Schottky Rectifier </t>
  </si>
  <si>
    <t>https://eu.mouser.com/ProductDetail/833-B5817W-TP</t>
  </si>
  <si>
    <t>Sense Resistors</t>
  </si>
  <si>
    <t>IRC / TT</t>
  </si>
  <si>
    <t>LRMAP3920B-R0007FT</t>
  </si>
  <si>
    <t xml:space="preserve">Current Sense Resistors - SMD .7 mOhm 5W 1% Tol +/- 60 ppm </t>
  </si>
  <si>
    <t>https://eu.mouser.com/ProductDetail/IRC-TT-Electronics/LRMAP3920B-R0007FT?qs=%2Fha2pyFadug6l3AIf86DHwNTyAg35HzA7pjz7paqWoeDXjtYLRcNHHxV81T73xw6</t>
  </si>
  <si>
    <t>NTC</t>
  </si>
  <si>
    <t>Murata</t>
  </si>
  <si>
    <t>NCU18WF104J60RB</t>
  </si>
  <si>
    <t>NTC (Negative Temperature Coefficient) Thermistors 100kohm 1608 SMD 0.05</t>
  </si>
  <si>
    <t>https://eu.mouser.com/ProductDetail/Murata-Electronics/NCU18WF104J60RB?qs=sGAEpiMZZMuBd0%252BwiCVS22pDpu%2FooVvOgr9XH7US5LzmmZTwDKfVRQ%3D%3D</t>
  </si>
  <si>
    <t>Resistors</t>
  </si>
  <si>
    <t>Yageo</t>
  </si>
  <si>
    <t>RC0603FR-07100RL</t>
  </si>
  <si>
    <t>Thick Film Resistors 100 OHM 1%</t>
  </si>
  <si>
    <t>https://eu.mouser.com/ProductDetail/Yageo/RC0603FR-07100RL?qs=sGAEpiMZZMvdGkrng054txdMlaQGj9fiaLtoULAqhv0%3D</t>
  </si>
  <si>
    <t xml:space="preserve"> RC0603FR-071K2L </t>
  </si>
  <si>
    <t>Thick Film Resistors 1.2K OHM 1%</t>
  </si>
  <si>
    <t>https://eu.mouser.com/ProductDetail/Yageo/RC0603FR-071K2L?qs=sGAEpiMZZMvdGkrng054t8Tx25L%252BvTaRPTAMWZ6ZqwY%3D</t>
  </si>
  <si>
    <t>RC0603FR-074K22L</t>
  </si>
  <si>
    <t>Thick Film Resistors 4.22K OHM 1%</t>
  </si>
  <si>
    <t>https://eu.mouser.com/ProductDetail/Yageo/RC0603FR-074K22L?qs=sGAEpiMZZMvdGkrng054t8Tx25L%252BvTaRiD9rIGzKoM4%3D</t>
  </si>
  <si>
    <t xml:space="preserve"> RC0603FR-072KL </t>
  </si>
  <si>
    <t xml:space="preserve">Thick Film Resistors 2K OHM 1% </t>
  </si>
  <si>
    <t>https://eu.mouser.com/ProductDetail/Yageo/RC0603FR-072KL?qs=sGAEpiMZZMvdGkrng054t8Tx25L%252BvTaRt9oG83fAJgA%3D</t>
  </si>
  <si>
    <t xml:space="preserve">RC0603FR-0724KL </t>
  </si>
  <si>
    <t>Thick Film Resistors 24K OHM 1%</t>
  </si>
  <si>
    <t>https://eu.mouser.com/ProductDetail/Yageo/RC0603FR-0724KL?qs=sGAEpiMZZMvdGkrng054t3K8J6CcnfQ5adHpsze0Ggw%3D</t>
  </si>
  <si>
    <t xml:space="preserve">RC0603FR-072R2L </t>
  </si>
  <si>
    <t>Thick Film Resistors 2.2 OHM 1%</t>
  </si>
  <si>
    <t>https://eu.mouser.com/ProductDetail/Yageo/RC0603FR-072R2L?qs=sGAEpiMZZMvdGkrng054t8AJgcdMkx7xQlq9a62Wvu8%3D</t>
  </si>
  <si>
    <t xml:space="preserve">RC0603FR-071K13L </t>
  </si>
  <si>
    <t xml:space="preserve">Thick Film Resistors 1.13K OHM 1% </t>
  </si>
  <si>
    <t>https://eu.mouser.com/ProductDetail/Yageo/RC0603FR-071K13L?qs=sGAEpiMZZMvdGkrng054t8Pyfa06IR6dR1dWRH3Dn0Q%3D</t>
  </si>
  <si>
    <t xml:space="preserve">RC0603FR-07140KL </t>
  </si>
  <si>
    <t xml:space="preserve">Thick Film Resistors 140K OHM 1% </t>
  </si>
  <si>
    <t>https://eu.mouser.com/ProductDetail/Yageo/RC0603FR-07140KL?qs=sGAEpiMZZMvdGkrng054t8AJgcdMkx7xVGtQ4Izh%252B14%3D</t>
  </si>
  <si>
    <t xml:space="preserve">RC0603FR-0710KL </t>
  </si>
  <si>
    <t xml:space="preserve">Thick Film Resistors 10K OHM 1% </t>
  </si>
  <si>
    <t>https://eu.mouser.com/ProductDetail/Yageo/RC0603FR-0710KL?qs=sGAEpiMZZMvdGkrng054t%252BZQNaZdkHZDFRS%252Bk3sHilE%3D</t>
  </si>
  <si>
    <t xml:space="preserve">RC0603FR-0710ML </t>
  </si>
  <si>
    <t>Thick Film Resistors 10M OHM 1%</t>
  </si>
  <si>
    <t>https://eu.mouser.com/ProductDetail/Yageo/RC0603FR-0710ML?qs=sGAEpiMZZMvdGkrng054t8Tx25L%252BvTaRC6jLGNvjt5I%3D</t>
  </si>
  <si>
    <t xml:space="preserve">RC0603FR-07100KL </t>
  </si>
  <si>
    <t>Thick Film Resistors 100K OHM 1%</t>
  </si>
  <si>
    <t>https://eu.mouser.com/ProductDetail/Yageo/RC0603FR-07100KL?qs=sGAEpiMZZMvdGkrng054t%252BZQNaZdkHZDdhxZrjTa1PE%3D</t>
  </si>
  <si>
    <t xml:space="preserve">RC0603FR-0747KL </t>
  </si>
  <si>
    <t>Thick Film Resistors 47K OHM 1%</t>
  </si>
  <si>
    <t>https://eu.mouser.com/ProductDetail/Yageo/RC0603FR-0747KL?qs=sGAEpiMZZMvdGkrng054t8Tx25L%252BvTaR3%2FWJtGCqf3I%3D</t>
  </si>
  <si>
    <t>Capacitors</t>
  </si>
  <si>
    <t>KEMET</t>
  </si>
  <si>
    <t>C0603C104Z3VACTU</t>
  </si>
  <si>
    <t xml:space="preserve">Multilayer Ceramic Capacitors MLCC - SMD/SMT 25V 0.1uF 0603 Y5V -20/+80% </t>
  </si>
  <si>
    <t>https://eu.mouser.com/ProductDetail/KEMET/C0603C104Z3VACTU?qs=sGAEpiMZZMvsSlwiRhF8qiamir66WTSkBwWGHarofks%3D</t>
  </si>
  <si>
    <t>Wurth Electronics</t>
  </si>
  <si>
    <t>885012206077</t>
  </si>
  <si>
    <t xml:space="preserve">Multilayer Ceramic Capacitors MLCC - SMD/SMT WCAP-CSGP 100pF 0603 10% 50V </t>
  </si>
  <si>
    <t>https://eu.mouser.com/ProductDetail/Wurth-Electronics/885012206077?qs=sGAEpiMZZMs0AnBnWHyRQEGbLOF2VP1ifEG7bbQtSXBTkrdge3siAA%3D%3D</t>
  </si>
  <si>
    <t>Taiyo Yuden</t>
  </si>
  <si>
    <t>TMK107BJ224KAHT</t>
  </si>
  <si>
    <t xml:space="preserve">Multilayer Ceramic Capacitors MLCC - SMD/SMT 0.22uF 25V X5R +/-10% 0603 AEC-Q200 </t>
  </si>
  <si>
    <t>https://eu.mouser.com/ProductDetail/963-TMK107BJ224KAHT</t>
  </si>
  <si>
    <t>Inductor</t>
  </si>
  <si>
    <t>Pulse Electronics</t>
  </si>
  <si>
    <t xml:space="preserve">PA4342.683ANLT </t>
  </si>
  <si>
    <t>Fixed Inductors 68uH 2.4A 4mm 20% SMT</t>
  </si>
  <si>
    <t>https://eu.mouser.com/ProductDetail/Pulse-Electronics/PA4342683ANLT?qs=%2Fha2pyFadugdwt6muDF2KGpAZHQr0GYYlbDtsVgx14o%3D</t>
  </si>
  <si>
    <t>Lelon</t>
  </si>
  <si>
    <t xml:space="preserve">VZL101M1ETR-0607 </t>
  </si>
  <si>
    <t>Aluminium Electrolytic Capacitors - SMD 100uF 25 Volts 20%</t>
  </si>
  <si>
    <t>https://eu.mouser.com/ProductDetail/Lelon/VZL101M1ETR-0607?qs=sGAEpiMZZMtZ1n0r9vR22cpFQt4dfSbqln6GMM%2Fhxo91ynsHGUctQA%3D%3D</t>
  </si>
  <si>
    <t>Nichicon</t>
  </si>
  <si>
    <t>UWT1H221MNL1GS</t>
  </si>
  <si>
    <t xml:space="preserve">Aluminium Electrolytic Capacitors - SMD 50volts 220uF 10x10 '20% </t>
  </si>
  <si>
    <t>https://eu.mouser.com/ProductDetail/Nichicon/UWT1H221MNL1GS?qs=sGAEpiMZZMtZ1n0r9vR22RxmuzErLMSVGlVEB2AeLYo%3D</t>
  </si>
  <si>
    <t xml:space="preserve"> Motor Controller</t>
  </si>
  <si>
    <t>TMC4671-ES</t>
  </si>
  <si>
    <t>Motor Field Oriented Controller, BLDC, DC Motor, PMSM, Stepper</t>
  </si>
  <si>
    <t>https://pt.farnell.com/trinamic/tmc4671-es/motor-controller-bldc-pmsm-stepper/dp/2916492?st=TMC4671</t>
  </si>
  <si>
    <t>BLDC</t>
  </si>
  <si>
    <t>https://hobbyking.com/pt_pt/kd-53-30-high-voltage-brushless-outrunner-190kv.html</t>
  </si>
</sst>
</file>

<file path=xl/styles.xml><?xml version="1.0" encoding="utf-8"?>
<styleSheet xmlns="http://schemas.openxmlformats.org/spreadsheetml/2006/main">
  <numFmts count="5">
    <numFmt numFmtId="42" formatCode="_-&quot;£&quot;* #,##0_-;\-&quot;£&quot;* #,##0_-;_-&quot;£&quot;* &quot;-&quot;_-;_-@_-"/>
    <numFmt numFmtId="176" formatCode="#,##0.00&quot;€&quot;;\-#,##0.00&quot;€&quot;"/>
    <numFmt numFmtId="41" formatCode="_-* #,##0_-;\-* #,##0_-;_-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4">
    <font>
      <sz val="11"/>
      <color rgb="FF000000"/>
      <name val="Georgia"/>
      <charset val="134"/>
    </font>
    <font>
      <u/>
      <sz val="11"/>
      <color rgb="FF800080"/>
      <name val="Calibri"/>
      <charset val="0"/>
      <scheme val="minor"/>
    </font>
    <font>
      <sz val="12"/>
      <color rgb="FF000000"/>
      <name val="Georgia"/>
      <charset val="134"/>
    </font>
    <font>
      <u/>
      <sz val="11"/>
      <color rgb="FF0000FF"/>
      <name val="Calibri"/>
      <charset val="0"/>
      <scheme val="minor"/>
    </font>
    <font>
      <sz val="11"/>
      <color theme="2"/>
      <name val="Georgia"/>
      <charset val="134"/>
    </font>
    <font>
      <sz val="10"/>
      <name val="Arial"/>
      <charset val="134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65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7F9F6"/>
        <bgColor indexed="64"/>
      </patternFill>
    </fill>
    <fill>
      <patternFill patternType="solid">
        <fgColor rgb="FFF7F9F6"/>
        <bgColor rgb="FF546D7A"/>
      </patternFill>
    </fill>
    <fill>
      <patternFill patternType="solid">
        <fgColor rgb="FFF7F9F6"/>
        <bgColor rgb="FF4B5064"/>
      </patternFill>
    </fill>
    <fill>
      <patternFill patternType="solid">
        <fgColor rgb="FFF7F9F6"/>
        <bgColor indexed="64"/>
      </patternFill>
    </fill>
    <fill>
      <patternFill patternType="solid">
        <fgColor rgb="FFF7F9F6"/>
        <bgColor rgb="FF9999FF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20">
    <border>
      <left/>
      <right/>
      <top/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2" fillId="31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6" fillId="14" borderId="15" applyNumberFormat="0" applyAlignment="0" applyProtection="0">
      <alignment vertical="center"/>
    </xf>
    <xf numFmtId="44" fontId="5" fillId="0" borderId="0" applyBorder="0" applyAlignment="0" applyProtection="0"/>
    <xf numFmtId="0" fontId="11" fillId="13" borderId="0" applyNumberFormat="0" applyBorder="0" applyAlignment="0" applyProtection="0">
      <alignment vertical="center"/>
    </xf>
    <xf numFmtId="0" fontId="22" fillId="26" borderId="19" applyNumberFormat="0" applyFont="0" applyAlignment="0" applyProtection="0">
      <alignment vertical="center"/>
    </xf>
    <xf numFmtId="0" fontId="8" fillId="8" borderId="13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14" borderId="13" applyNumberFormat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0" borderId="1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12" applyNumberFormat="0" applyFill="0" applyAlignment="0" applyProtection="0">
      <alignment vertical="center"/>
    </xf>
    <xf numFmtId="41" fontId="5" fillId="0" borderId="0" applyBorder="0" applyAlignment="0" applyProtection="0"/>
    <xf numFmtId="0" fontId="11" fillId="3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5" fillId="0" borderId="0" applyBorder="0" applyAlignment="0" applyProtection="0"/>
    <xf numFmtId="0" fontId="15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0" borderId="12" applyNumberFormat="0" applyFill="0" applyAlignment="0" applyProtection="0">
      <alignment vertical="center"/>
    </xf>
    <xf numFmtId="43" fontId="5" fillId="0" borderId="0" applyBorder="0" applyAlignment="0" applyProtection="0"/>
    <xf numFmtId="0" fontId="10" fillId="9" borderId="14" applyNumberFormat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9" fontId="5" fillId="0" borderId="0" applyBorder="0" applyAlignment="0" applyProtection="0"/>
    <xf numFmtId="0" fontId="3" fillId="0" borderId="0" applyNumberForma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>
      <alignment vertical="center"/>
    </xf>
    <xf numFmtId="0" fontId="1" fillId="2" borderId="0" xfId="48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 wrapText="1"/>
    </xf>
    <xf numFmtId="0" fontId="0" fillId="2" borderId="0" xfId="0" applyFont="1" applyFill="1">
      <alignment vertical="center"/>
    </xf>
    <xf numFmtId="0" fontId="0" fillId="2" borderId="0" xfId="0" applyFont="1" applyFill="1" applyBorder="1">
      <alignment vertical="center"/>
    </xf>
    <xf numFmtId="0" fontId="2" fillId="2" borderId="0" xfId="0" applyFont="1" applyFill="1" applyBorder="1" applyAlignment="1">
      <alignment horizontal="left" vertical="center" wrapText="1"/>
    </xf>
    <xf numFmtId="0" fontId="0" fillId="2" borderId="0" xfId="0" applyFont="1" applyFill="1" applyBorder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3" fillId="2" borderId="0" xfId="48" applyFill="1">
      <alignment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3" fillId="2" borderId="0" xfId="48" applyFill="1" applyBorder="1">
      <alignment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>
      <alignment vertical="center"/>
    </xf>
    <xf numFmtId="0" fontId="4" fillId="0" borderId="0" xfId="0" applyFont="1" applyAlignment="1">
      <alignment vertical="center"/>
    </xf>
    <xf numFmtId="0" fontId="4" fillId="0" borderId="0" xfId="0" applyFont="1">
      <alignment vertical="center"/>
    </xf>
    <xf numFmtId="0" fontId="0" fillId="2" borderId="0" xfId="0" applyFont="1" applyFill="1" applyAlignment="1">
      <alignment horizontal="right" vertical="center"/>
    </xf>
    <xf numFmtId="0" fontId="0" fillId="2" borderId="0" xfId="0" applyFont="1" applyFill="1" applyAlignment="1">
      <alignment horizontal="right" vertical="center"/>
    </xf>
    <xf numFmtId="0" fontId="2" fillId="3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 wrapText="1"/>
    </xf>
    <xf numFmtId="0" fontId="2" fillId="4" borderId="4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left" vertical="center" wrapText="1"/>
    </xf>
    <xf numFmtId="0" fontId="2" fillId="4" borderId="6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left" vertical="center" wrapText="1"/>
    </xf>
    <xf numFmtId="0" fontId="2" fillId="4" borderId="8" xfId="0" applyFont="1" applyFill="1" applyBorder="1" applyAlignment="1">
      <alignment horizontal="left" vertical="center" wrapText="1"/>
    </xf>
    <xf numFmtId="0" fontId="0" fillId="5" borderId="0" xfId="0" applyFill="1">
      <alignment vertical="center"/>
    </xf>
    <xf numFmtId="0" fontId="2" fillId="4" borderId="4" xfId="0" applyFont="1" applyFill="1" applyBorder="1">
      <alignment vertical="center"/>
    </xf>
    <xf numFmtId="0" fontId="2" fillId="4" borderId="6" xfId="0" applyFont="1" applyFill="1" applyBorder="1">
      <alignment vertical="center"/>
    </xf>
    <xf numFmtId="0" fontId="2" fillId="4" borderId="8" xfId="0" applyFont="1" applyFill="1" applyBorder="1">
      <alignment vertical="center"/>
    </xf>
    <xf numFmtId="0" fontId="2" fillId="3" borderId="9" xfId="0" applyFont="1" applyFill="1" applyBorder="1" applyAlignment="1">
      <alignment horizontal="left" vertical="center" wrapText="1"/>
    </xf>
    <xf numFmtId="0" fontId="2" fillId="4" borderId="4" xfId="0" applyFont="1" applyFill="1" applyBorder="1" applyAlignment="1">
      <alignment horizontal="right" vertical="center" wrapText="1"/>
    </xf>
    <xf numFmtId="176" fontId="2" fillId="4" borderId="4" xfId="0" applyNumberFormat="1" applyFont="1" applyFill="1" applyBorder="1" applyAlignment="1">
      <alignment horizontal="right" vertical="center" wrapText="1"/>
    </xf>
    <xf numFmtId="176" fontId="2" fillId="4" borderId="10" xfId="0" applyNumberFormat="1" applyFont="1" applyFill="1" applyBorder="1" applyAlignment="1">
      <alignment horizontal="right" vertical="center" wrapText="1"/>
    </xf>
    <xf numFmtId="0" fontId="2" fillId="4" borderId="6" xfId="0" applyFont="1" applyFill="1" applyBorder="1" applyAlignment="1">
      <alignment horizontal="right" vertical="center" wrapText="1"/>
    </xf>
    <xf numFmtId="176" fontId="2" fillId="4" borderId="6" xfId="0" applyNumberFormat="1" applyFont="1" applyFill="1" applyBorder="1" applyAlignment="1">
      <alignment horizontal="right" vertical="center" wrapText="1"/>
    </xf>
    <xf numFmtId="0" fontId="2" fillId="4" borderId="8" xfId="0" applyFont="1" applyFill="1" applyBorder="1" applyAlignment="1">
      <alignment horizontal="right" vertical="center" wrapText="1"/>
    </xf>
    <xf numFmtId="0" fontId="2" fillId="6" borderId="7" xfId="0" applyFont="1" applyFill="1" applyBorder="1" applyAlignment="1">
      <alignment horizontal="left" vertical="center" wrapText="1"/>
    </xf>
    <xf numFmtId="176" fontId="2" fillId="6" borderId="11" xfId="0" applyNumberFormat="1" applyFont="1" applyFill="1" applyBorder="1" applyAlignment="1">
      <alignment horizontal="right" vertical="center" wrapText="1"/>
    </xf>
    <xf numFmtId="0" fontId="0" fillId="2" borderId="0" xfId="0" applyFont="1" applyFill="1" applyAlignment="1" quotePrefix="1">
      <alignment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46D7A"/>
      <rgbColor rgb="0088A1AD"/>
      <rgbColor rgb="00003366"/>
      <rgbColor rgb="00339966"/>
      <rgbColor rgb="00003300"/>
      <rgbColor rgb="00333300"/>
      <rgbColor rgb="00993300"/>
      <rgbColor rgb="00993366"/>
      <rgbColor rgb="00333399"/>
      <rgbColor rgb="004B506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000000"/>
      <color rgb="00F7F9F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D3DAE3"/>
      </a:dk1>
      <a:lt1>
        <a:sysClr val="window" lastClr="404552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s://eu.mouser.com/ProductDetail/IRC-TT-Electronics/LRMAP3920B-R0007FT?qs=%2Fha2pyFadug6l3AIf86DHwNTyAg35HzA7pjz7paqWoeDXjtYLRcNHHxV81T73xw6" TargetMode="External"/><Relationship Id="rId8" Type="http://schemas.openxmlformats.org/officeDocument/2006/relationships/hyperlink" Target="https://eu.mouser.com/ProductDetail/833-B5817W-TP" TargetMode="External"/><Relationship Id="rId7" Type="http://schemas.openxmlformats.org/officeDocument/2006/relationships/hyperlink" Target="https://eu.mouser.com/ProductDetail/833-SK54L-TP" TargetMode="External"/><Relationship Id="rId6" Type="http://schemas.openxmlformats.org/officeDocument/2006/relationships/hyperlink" Target="https://eu.mouser.com/ProductDetail/755-BAT54SHMFHT116" TargetMode="External"/><Relationship Id="rId5" Type="http://schemas.openxmlformats.org/officeDocument/2006/relationships/hyperlink" Target="https://eu.mouser.com/ProductDetail/Infineon-IR/IRF7580MTRPBF?qs=%2Fha2pyFaduheoRF4NWRuso0QsA4125mD2I3tz5lckd0%3D" TargetMode="External"/><Relationship Id="rId4" Type="http://schemas.openxmlformats.org/officeDocument/2006/relationships/hyperlink" Target="https://eu.mouser.com/ProductDetail/Phoenix-Contact/1710056?qs=sGAEpiMZZMvZTcaMAxB2ABBNmx7J9ErWGaY6GpdlOPw%3D" TargetMode="External"/><Relationship Id="rId3" Type="http://schemas.openxmlformats.org/officeDocument/2006/relationships/hyperlink" Target="https://eu.mouser.com/ProductDetail/798-DF20F10DP1V55" TargetMode="External"/><Relationship Id="rId28" Type="http://schemas.openxmlformats.org/officeDocument/2006/relationships/hyperlink" Target="https://eu.mouser.com/ProductDetail/Nichicon/UWT1H221MNL1GS?qs=sGAEpiMZZMtZ1n0r9vR22RxmuzErLMSVGlVEB2AeLYo%3D" TargetMode="External"/><Relationship Id="rId27" Type="http://schemas.openxmlformats.org/officeDocument/2006/relationships/hyperlink" Target="https://eu.mouser.com/ProductDetail/Lelon/VZL101M1ETR-0607?qs=sGAEpiMZZMtZ1n0r9vR22cpFQt4dfSbqln6GMM%2Fhxo91ynsHGUctQA%3D%3D" TargetMode="External"/><Relationship Id="rId26" Type="http://schemas.openxmlformats.org/officeDocument/2006/relationships/hyperlink" Target="https://eu.mouser.com/ProductDetail/Pulse-Electronics/PA4342683ANLT?qs=%2Fha2pyFadugdwt6muDF2KGpAZHQr0GYYlbDtsVgx14o%3D" TargetMode="External"/><Relationship Id="rId25" Type="http://schemas.openxmlformats.org/officeDocument/2006/relationships/hyperlink" Target="https://eu.mouser.com/ProductDetail/963-TMK107BJ224KAHT" TargetMode="External"/><Relationship Id="rId24" Type="http://schemas.openxmlformats.org/officeDocument/2006/relationships/hyperlink" Target="https://eu.mouser.com/ProductDetail/Wurth-Electronics/885012206077?qs=sGAEpiMZZMs0AnBnWHyRQEGbLOF2VP1ifEG7bbQtSXBTkrdge3siAA%3D%3D" TargetMode="External"/><Relationship Id="rId23" Type="http://schemas.openxmlformats.org/officeDocument/2006/relationships/hyperlink" Target="https://eu.mouser.com/ProductDetail/KEMET/C0603C104Z3VACTU?qs=sGAEpiMZZMvsSlwiRhF8qiamir66WTSkBwWGHarofks%3D" TargetMode="External"/><Relationship Id="rId22" Type="http://schemas.openxmlformats.org/officeDocument/2006/relationships/hyperlink" Target="https://eu.mouser.com/ProductDetail/Yageo/RC0603FR-0747KL?qs=sGAEpiMZZMvdGkrng054t8Tx25L%252BvTaR3%2FWJtGCqf3I%3D" TargetMode="External"/><Relationship Id="rId21" Type="http://schemas.openxmlformats.org/officeDocument/2006/relationships/hyperlink" Target="https://eu.mouser.com/ProductDetail/Yageo/RC0603FR-07100KL?qs=sGAEpiMZZMvdGkrng054t%252BZQNaZdkHZDdhxZrjTa1PE%3D" TargetMode="External"/><Relationship Id="rId20" Type="http://schemas.openxmlformats.org/officeDocument/2006/relationships/hyperlink" Target="https://eu.mouser.com/ProductDetail/Yageo/RC0603FR-0710ML?qs=sGAEpiMZZMvdGkrng054t8Tx25L%252BvTaRC6jLGNvjt5I%3D" TargetMode="External"/><Relationship Id="rId2" Type="http://schemas.openxmlformats.org/officeDocument/2006/relationships/hyperlink" Target="https://eu.mouser.com/ProductDetail/Nexperia/74LVC3G17DP125?qs=sGAEpiMZZMutVWjHE%2FYQwzJv2zzn7Nf7xo%2FBjJPc24g%3D" TargetMode="External"/><Relationship Id="rId19" Type="http://schemas.openxmlformats.org/officeDocument/2006/relationships/hyperlink" Target="https://eu.mouser.com/ProductDetail/Yageo/RC0603FR-0710KL?qs=sGAEpiMZZMvdGkrng054t%252BZQNaZdkHZDFRS%252Bk3sHilE%3D" TargetMode="External"/><Relationship Id="rId18" Type="http://schemas.openxmlformats.org/officeDocument/2006/relationships/hyperlink" Target="https://eu.mouser.com/ProductDetail/Yageo/RC0603FR-07140KL?qs=sGAEpiMZZMvdGkrng054t8AJgcdMkx7xVGtQ4Izh%252B14%3D" TargetMode="External"/><Relationship Id="rId17" Type="http://schemas.openxmlformats.org/officeDocument/2006/relationships/hyperlink" Target="https://eu.mouser.com/ProductDetail/Yageo/RC0603FR-071K13L?qs=sGAEpiMZZMvdGkrng054t8Pyfa06IR6dR1dWRH3Dn0Q%3D" TargetMode="External"/><Relationship Id="rId16" Type="http://schemas.openxmlformats.org/officeDocument/2006/relationships/hyperlink" Target="https://eu.mouser.com/ProductDetail/Yageo/RC0603FR-072R2L?qs=sGAEpiMZZMvdGkrng054t8AJgcdMkx7xQlq9a62Wvu8%3D" TargetMode="External"/><Relationship Id="rId15" Type="http://schemas.openxmlformats.org/officeDocument/2006/relationships/hyperlink" Target="https://eu.mouser.com/ProductDetail/Yageo/RC0603FR-0724KL?qs=sGAEpiMZZMvdGkrng054t3K8J6CcnfQ5adHpsze0Ggw%3D" TargetMode="External"/><Relationship Id="rId14" Type="http://schemas.openxmlformats.org/officeDocument/2006/relationships/hyperlink" Target="https://eu.mouser.com/ProductDetail/Yageo/RC0603FR-072KL?qs=sGAEpiMZZMvdGkrng054t8Tx25L%252BvTaRt9oG83fAJgA%3D" TargetMode="External"/><Relationship Id="rId13" Type="http://schemas.openxmlformats.org/officeDocument/2006/relationships/hyperlink" Target="https://eu.mouser.com/ProductDetail/Yageo/RC0603FR-074K22L?qs=sGAEpiMZZMvdGkrng054t8Tx25L%252BvTaRiD9rIGzKoM4%3D" TargetMode="External"/><Relationship Id="rId12" Type="http://schemas.openxmlformats.org/officeDocument/2006/relationships/hyperlink" Target="https://eu.mouser.com/ProductDetail/Yageo/RC0603FR-071K2L?qs=sGAEpiMZZMvdGkrng054t8Tx25L%252BvTaRPTAMWZ6ZqwY%3D" TargetMode="External"/><Relationship Id="rId11" Type="http://schemas.openxmlformats.org/officeDocument/2006/relationships/hyperlink" Target="https://eu.mouser.com/ProductDetail/Yageo/RC0603FR-07100RL?qs=sGAEpiMZZMvdGkrng054txdMlaQGj9fiaLtoULAqhv0%3D" TargetMode="External"/><Relationship Id="rId10" Type="http://schemas.openxmlformats.org/officeDocument/2006/relationships/hyperlink" Target="https://eu.mouser.com/ProductDetail/Murata-Electronics/NCU18WF104J60RB?qs=sGAEpiMZZMuBd0%252BwiCVS22pDpu%2FooVvOgr9XH7US5LzmmZTwDKfVRQ%3D%3D" TargetMode="External"/><Relationship Id="rId1" Type="http://schemas.openxmlformats.org/officeDocument/2006/relationships/hyperlink" Target="https://eu.mouser.com/ProductDetail/CUI/AMT102-V?qs=%2Fha2pyFadui4RzVBRTfUG9UOa9jox1ECIM3vJaJgYZM%3D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pt.farnell.com/trinamic/tmc4671-es/motor-controller-bldc-pmsm-stepper/dp/2916492?st=TMC4671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hobbyking.com/pt_pt/kd-53-30-high-voltage-brushless-outrunner-190kv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K32"/>
  <sheetViews>
    <sheetView showGridLines="0" workbookViewId="0">
      <selection activeCell="C14" sqref="C14"/>
    </sheetView>
  </sheetViews>
  <sheetFormatPr defaultColWidth="9" defaultRowHeight="12.75"/>
  <cols>
    <col min="1" max="1" width="3.37037037037037" customWidth="1"/>
    <col min="2" max="2" width="19" customWidth="1"/>
    <col min="3" max="3" width="20.6296296296296" customWidth="1"/>
    <col min="4" max="4" width="19.7481481481481" customWidth="1"/>
    <col min="5" max="5" width="72.1333333333333" customWidth="1"/>
    <col min="6" max="6" width="9.5037037037037" customWidth="1"/>
    <col min="7" max="7" width="11" customWidth="1"/>
    <col min="8" max="8" width="24" customWidth="1"/>
    <col min="9" max="1025" width="11" customWidth="1"/>
  </cols>
  <sheetData>
    <row r="1" ht="13.5"/>
    <row r="2" ht="28.5" spans="2:11">
      <c r="B2" s="27" t="s">
        <v>0</v>
      </c>
      <c r="C2" s="28" t="s">
        <v>1</v>
      </c>
      <c r="D2" s="28" t="s">
        <v>2</v>
      </c>
      <c r="E2" s="28" t="s">
        <v>3</v>
      </c>
      <c r="F2" s="28" t="s">
        <v>4</v>
      </c>
      <c r="G2" s="28" t="s">
        <v>5</v>
      </c>
      <c r="H2" s="28" t="s">
        <v>6</v>
      </c>
      <c r="I2" s="28" t="s">
        <v>7</v>
      </c>
      <c r="J2" s="28" t="s">
        <v>8</v>
      </c>
      <c r="K2" s="39" t="s">
        <v>9</v>
      </c>
    </row>
    <row r="3" ht="13.5" spans="2:11">
      <c r="B3" s="29" t="s">
        <v>10</v>
      </c>
      <c r="C3" s="30" t="s">
        <v>11</v>
      </c>
      <c r="D3" s="30" t="s">
        <v>12</v>
      </c>
      <c r="E3" s="36"/>
      <c r="F3" s="36"/>
      <c r="G3" s="30" t="s">
        <v>13</v>
      </c>
      <c r="H3" s="30" t="s">
        <v>14</v>
      </c>
      <c r="I3" s="40">
        <v>1</v>
      </c>
      <c r="J3" s="41">
        <v>12.87</v>
      </c>
      <c r="K3" s="42">
        <f t="shared" ref="K3:K30" si="0">J3*I3</f>
        <v>12.87</v>
      </c>
    </row>
    <row r="4" ht="13.5" spans="2:11">
      <c r="B4" s="31" t="s">
        <v>15</v>
      </c>
      <c r="C4" s="32" t="s">
        <v>16</v>
      </c>
      <c r="D4" s="32" t="s">
        <v>17</v>
      </c>
      <c r="E4" s="37"/>
      <c r="F4" s="37"/>
      <c r="G4" s="32" t="s">
        <v>18</v>
      </c>
      <c r="H4" s="32" t="s">
        <v>19</v>
      </c>
      <c r="I4" s="43">
        <v>4</v>
      </c>
      <c r="J4" s="44">
        <v>3.05</v>
      </c>
      <c r="K4" s="42">
        <f t="shared" si="0"/>
        <v>12.2</v>
      </c>
    </row>
    <row r="5" ht="13.5" spans="2:11">
      <c r="B5" s="31" t="s">
        <v>20</v>
      </c>
      <c r="C5" s="32" t="s">
        <v>21</v>
      </c>
      <c r="D5" s="32" t="s">
        <v>17</v>
      </c>
      <c r="E5" s="32"/>
      <c r="F5" s="37"/>
      <c r="G5" s="32" t="s">
        <v>18</v>
      </c>
      <c r="H5" s="37" t="s">
        <v>19</v>
      </c>
      <c r="I5" s="43">
        <v>1</v>
      </c>
      <c r="J5" s="44">
        <v>1.5</v>
      </c>
      <c r="K5" s="42">
        <f t="shared" si="0"/>
        <v>1.5</v>
      </c>
    </row>
    <row r="6" ht="13.5" spans="2:11">
      <c r="B6" s="31" t="s">
        <v>22</v>
      </c>
      <c r="C6" s="32" t="s">
        <v>23</v>
      </c>
      <c r="D6" s="32" t="s">
        <v>24</v>
      </c>
      <c r="E6" s="32" t="s">
        <v>25</v>
      </c>
      <c r="F6" s="37"/>
      <c r="G6" s="32" t="s">
        <v>26</v>
      </c>
      <c r="H6" s="32" t="s">
        <v>19</v>
      </c>
      <c r="I6" s="43">
        <v>9</v>
      </c>
      <c r="J6" s="44">
        <v>1.6</v>
      </c>
      <c r="K6" s="42">
        <f t="shared" si="0"/>
        <v>14.4</v>
      </c>
    </row>
    <row r="7" ht="13.5" spans="2:11">
      <c r="B7" s="31" t="s">
        <v>27</v>
      </c>
      <c r="C7" s="32" t="s">
        <v>28</v>
      </c>
      <c r="D7" s="32" t="s">
        <v>17</v>
      </c>
      <c r="E7" s="37"/>
      <c r="F7" s="37"/>
      <c r="G7" s="32" t="s">
        <v>18</v>
      </c>
      <c r="H7" s="32" t="s">
        <v>19</v>
      </c>
      <c r="I7" s="43">
        <v>1</v>
      </c>
      <c r="J7" s="44">
        <v>1.89</v>
      </c>
      <c r="K7" s="42">
        <f t="shared" si="0"/>
        <v>1.89</v>
      </c>
    </row>
    <row r="8" ht="13.5" spans="2:11">
      <c r="B8" s="31" t="s">
        <v>29</v>
      </c>
      <c r="C8" s="32" t="s">
        <v>30</v>
      </c>
      <c r="D8" s="32" t="s">
        <v>17</v>
      </c>
      <c r="E8" s="32"/>
      <c r="F8" s="37"/>
      <c r="G8" s="32" t="s">
        <v>18</v>
      </c>
      <c r="H8" s="37" t="s">
        <v>19</v>
      </c>
      <c r="I8" s="43">
        <v>1</v>
      </c>
      <c r="J8" s="44">
        <v>1.2</v>
      </c>
      <c r="K8" s="42">
        <f t="shared" si="0"/>
        <v>1.2</v>
      </c>
    </row>
    <row r="9" ht="13.5" spans="2:11">
      <c r="B9" s="31" t="s">
        <v>31</v>
      </c>
      <c r="C9" s="32" t="s">
        <v>32</v>
      </c>
      <c r="D9" s="32" t="s">
        <v>33</v>
      </c>
      <c r="E9" s="32" t="s">
        <v>34</v>
      </c>
      <c r="F9" s="37"/>
      <c r="G9" s="32" t="s">
        <v>26</v>
      </c>
      <c r="H9" s="37" t="s">
        <v>35</v>
      </c>
      <c r="I9" s="43">
        <v>1</v>
      </c>
      <c r="J9" s="44">
        <v>45.46</v>
      </c>
      <c r="K9" s="42">
        <f t="shared" si="0"/>
        <v>45.46</v>
      </c>
    </row>
    <row r="10" ht="13.5" spans="2:11">
      <c r="B10" s="31" t="s">
        <v>36</v>
      </c>
      <c r="C10" s="32" t="s">
        <v>37</v>
      </c>
      <c r="D10" s="32" t="s">
        <v>38</v>
      </c>
      <c r="E10" s="32" t="s">
        <v>39</v>
      </c>
      <c r="F10" s="37"/>
      <c r="G10" s="32" t="s">
        <v>26</v>
      </c>
      <c r="H10" s="32" t="s">
        <v>40</v>
      </c>
      <c r="I10" s="43">
        <v>1</v>
      </c>
      <c r="J10" s="44">
        <v>20</v>
      </c>
      <c r="K10" s="42">
        <f t="shared" si="0"/>
        <v>20</v>
      </c>
    </row>
    <row r="11" ht="19" customHeight="1" spans="2:11">
      <c r="B11" s="31" t="s">
        <v>41</v>
      </c>
      <c r="C11" s="32" t="s">
        <v>42</v>
      </c>
      <c r="D11" s="32" t="s">
        <v>43</v>
      </c>
      <c r="E11" s="32" t="s">
        <v>44</v>
      </c>
      <c r="F11" s="37"/>
      <c r="G11" s="32" t="s">
        <v>26</v>
      </c>
      <c r="H11" s="37" t="s">
        <v>45</v>
      </c>
      <c r="I11" s="43">
        <v>2</v>
      </c>
      <c r="J11" s="44">
        <v>0.6</v>
      </c>
      <c r="K11" s="42">
        <f t="shared" si="0"/>
        <v>1.2</v>
      </c>
    </row>
    <row r="12" ht="13.5" spans="2:11">
      <c r="B12" s="31" t="s">
        <v>46</v>
      </c>
      <c r="C12" s="32" t="s">
        <v>47</v>
      </c>
      <c r="D12" s="32" t="s">
        <v>48</v>
      </c>
      <c r="E12" s="32" t="s">
        <v>49</v>
      </c>
      <c r="F12" s="37"/>
      <c r="G12" s="32" t="s">
        <v>18</v>
      </c>
      <c r="H12" s="37" t="s">
        <v>19</v>
      </c>
      <c r="I12" s="43">
        <v>2</v>
      </c>
      <c r="J12" s="44">
        <v>2.5</v>
      </c>
      <c r="K12" s="42">
        <f t="shared" si="0"/>
        <v>5</v>
      </c>
    </row>
    <row r="13" ht="13.5" spans="2:11">
      <c r="B13" s="31" t="s">
        <v>50</v>
      </c>
      <c r="C13" s="32"/>
      <c r="D13" s="32"/>
      <c r="E13" s="32"/>
      <c r="F13" s="37"/>
      <c r="G13" s="32"/>
      <c r="H13" s="37"/>
      <c r="I13" s="43">
        <v>4</v>
      </c>
      <c r="J13" s="44">
        <v>1</v>
      </c>
      <c r="K13" s="42">
        <f t="shared" si="0"/>
        <v>4</v>
      </c>
    </row>
    <row r="14" ht="13.5" spans="2:11">
      <c r="B14" s="31"/>
      <c r="C14" s="32"/>
      <c r="D14" s="32"/>
      <c r="E14" s="32"/>
      <c r="F14" s="37"/>
      <c r="G14" s="32"/>
      <c r="H14" s="37"/>
      <c r="I14" s="43">
        <v>0</v>
      </c>
      <c r="J14" s="44">
        <v>0</v>
      </c>
      <c r="K14" s="42">
        <f t="shared" si="0"/>
        <v>0</v>
      </c>
    </row>
    <row r="15" ht="13.5" spans="2:11">
      <c r="B15" s="31"/>
      <c r="C15" s="32"/>
      <c r="D15" s="32"/>
      <c r="E15" s="32"/>
      <c r="F15" s="37"/>
      <c r="G15" s="32"/>
      <c r="H15" s="37"/>
      <c r="I15" s="43">
        <v>0</v>
      </c>
      <c r="J15" s="44">
        <v>0</v>
      </c>
      <c r="K15" s="42">
        <f t="shared" si="0"/>
        <v>0</v>
      </c>
    </row>
    <row r="16" ht="13.5" spans="2:11">
      <c r="B16" s="31"/>
      <c r="C16" s="32"/>
      <c r="D16" s="32"/>
      <c r="E16" s="32"/>
      <c r="F16" s="37"/>
      <c r="G16" s="32"/>
      <c r="H16" s="37"/>
      <c r="I16" s="43">
        <v>0</v>
      </c>
      <c r="J16" s="44">
        <v>0</v>
      </c>
      <c r="K16" s="42">
        <f t="shared" si="0"/>
        <v>0</v>
      </c>
    </row>
    <row r="17" ht="13.5" spans="2:11">
      <c r="B17" s="31"/>
      <c r="C17" s="32"/>
      <c r="D17" s="32"/>
      <c r="E17" s="32"/>
      <c r="F17" s="37"/>
      <c r="G17" s="32"/>
      <c r="H17" s="37"/>
      <c r="I17" s="43">
        <v>0</v>
      </c>
      <c r="J17" s="44">
        <v>0</v>
      </c>
      <c r="K17" s="42">
        <f t="shared" si="0"/>
        <v>0</v>
      </c>
    </row>
    <row r="18" ht="13.5" spans="2:11">
      <c r="B18" s="31"/>
      <c r="C18" s="32"/>
      <c r="D18" s="32"/>
      <c r="E18" s="32"/>
      <c r="F18" s="37"/>
      <c r="G18" s="32"/>
      <c r="H18" s="37"/>
      <c r="I18" s="43">
        <v>0</v>
      </c>
      <c r="J18" s="44">
        <v>0</v>
      </c>
      <c r="K18" s="42">
        <f t="shared" si="0"/>
        <v>0</v>
      </c>
    </row>
    <row r="19" ht="13.5" spans="2:11">
      <c r="B19" s="31"/>
      <c r="C19" s="32"/>
      <c r="D19" s="32"/>
      <c r="E19" s="32"/>
      <c r="F19" s="37"/>
      <c r="G19" s="32"/>
      <c r="H19" s="37"/>
      <c r="I19" s="43">
        <v>0</v>
      </c>
      <c r="J19" s="44">
        <v>0</v>
      </c>
      <c r="K19" s="42">
        <f t="shared" si="0"/>
        <v>0</v>
      </c>
    </row>
    <row r="20" ht="13.5" spans="2:11">
      <c r="B20" s="31"/>
      <c r="C20" s="32"/>
      <c r="D20" s="32"/>
      <c r="E20" s="32"/>
      <c r="F20" s="37"/>
      <c r="G20" s="32"/>
      <c r="H20" s="37"/>
      <c r="I20" s="43">
        <v>0</v>
      </c>
      <c r="J20" s="44">
        <v>0</v>
      </c>
      <c r="K20" s="42">
        <f t="shared" si="0"/>
        <v>0</v>
      </c>
    </row>
    <row r="21" ht="13.5" spans="2:11">
      <c r="B21" s="31"/>
      <c r="C21" s="32"/>
      <c r="D21" s="32"/>
      <c r="E21" s="32"/>
      <c r="F21" s="37"/>
      <c r="G21" s="32"/>
      <c r="H21" s="37"/>
      <c r="I21" s="43">
        <v>0</v>
      </c>
      <c r="J21" s="44">
        <v>0</v>
      </c>
      <c r="K21" s="42">
        <f t="shared" si="0"/>
        <v>0</v>
      </c>
    </row>
    <row r="22" ht="13.5" spans="2:11">
      <c r="B22" s="31"/>
      <c r="C22" s="32"/>
      <c r="D22" s="32"/>
      <c r="E22" s="32"/>
      <c r="F22" s="37"/>
      <c r="G22" s="32"/>
      <c r="H22" s="37"/>
      <c r="I22" s="43">
        <v>0</v>
      </c>
      <c r="J22" s="44">
        <v>0</v>
      </c>
      <c r="K22" s="42">
        <f t="shared" si="0"/>
        <v>0</v>
      </c>
    </row>
    <row r="23" ht="13.5" spans="2:11">
      <c r="B23" s="31"/>
      <c r="C23" s="32"/>
      <c r="D23" s="32"/>
      <c r="E23" s="32"/>
      <c r="F23" s="37"/>
      <c r="G23" s="32"/>
      <c r="H23" s="37"/>
      <c r="I23" s="43">
        <v>0</v>
      </c>
      <c r="J23" s="44">
        <v>0</v>
      </c>
      <c r="K23" s="42">
        <f t="shared" si="0"/>
        <v>0</v>
      </c>
    </row>
    <row r="24" ht="13.5" spans="2:11">
      <c r="B24" s="31"/>
      <c r="C24" s="32"/>
      <c r="D24" s="32"/>
      <c r="E24" s="32"/>
      <c r="F24" s="37"/>
      <c r="G24" s="32"/>
      <c r="H24" s="37"/>
      <c r="I24" s="43">
        <v>0</v>
      </c>
      <c r="J24" s="44">
        <v>0</v>
      </c>
      <c r="K24" s="42">
        <f t="shared" si="0"/>
        <v>0</v>
      </c>
    </row>
    <row r="25" ht="13.5" spans="2:11">
      <c r="B25" s="31"/>
      <c r="C25" s="32"/>
      <c r="D25" s="32"/>
      <c r="E25" s="32"/>
      <c r="F25" s="37"/>
      <c r="G25" s="32"/>
      <c r="H25" s="37"/>
      <c r="I25" s="43">
        <v>0</v>
      </c>
      <c r="J25" s="44">
        <v>0</v>
      </c>
      <c r="K25" s="42">
        <f t="shared" si="0"/>
        <v>0</v>
      </c>
    </row>
    <row r="26" ht="13.5" spans="2:11">
      <c r="B26" s="31"/>
      <c r="C26" s="32"/>
      <c r="D26" s="32"/>
      <c r="E26" s="32"/>
      <c r="F26" s="37"/>
      <c r="G26" s="32"/>
      <c r="H26" s="37"/>
      <c r="I26" s="43">
        <v>0</v>
      </c>
      <c r="J26" s="44">
        <v>0</v>
      </c>
      <c r="K26" s="42">
        <f t="shared" si="0"/>
        <v>0</v>
      </c>
    </row>
    <row r="27" ht="13.5" spans="2:11">
      <c r="B27" s="31"/>
      <c r="C27" s="32"/>
      <c r="D27" s="32"/>
      <c r="E27" s="32"/>
      <c r="F27" s="37"/>
      <c r="G27" s="32"/>
      <c r="H27" s="37"/>
      <c r="I27" s="43">
        <v>0</v>
      </c>
      <c r="J27" s="44">
        <v>0</v>
      </c>
      <c r="K27" s="42">
        <f t="shared" si="0"/>
        <v>0</v>
      </c>
    </row>
    <row r="28" ht="13.5" spans="2:11">
      <c r="B28" s="31"/>
      <c r="C28" s="32"/>
      <c r="D28" s="32"/>
      <c r="E28" s="32"/>
      <c r="F28" s="37"/>
      <c r="G28" s="32"/>
      <c r="H28" s="37"/>
      <c r="I28" s="43">
        <v>0</v>
      </c>
      <c r="J28" s="44">
        <v>0</v>
      </c>
      <c r="K28" s="42">
        <f t="shared" si="0"/>
        <v>0</v>
      </c>
    </row>
    <row r="29" ht="13.5" spans="2:11">
      <c r="B29" s="31"/>
      <c r="C29" s="32"/>
      <c r="D29" s="32"/>
      <c r="E29" s="32"/>
      <c r="F29" s="37"/>
      <c r="G29" s="32"/>
      <c r="H29" s="37"/>
      <c r="I29" s="43">
        <v>0</v>
      </c>
      <c r="J29" s="44">
        <v>0</v>
      </c>
      <c r="K29" s="42">
        <f t="shared" si="0"/>
        <v>0</v>
      </c>
    </row>
    <row r="30" ht="14.25" spans="2:11">
      <c r="B30" s="33"/>
      <c r="C30" s="34"/>
      <c r="D30" s="34"/>
      <c r="E30" s="34"/>
      <c r="F30" s="38"/>
      <c r="G30" s="34"/>
      <c r="H30" s="38"/>
      <c r="I30" s="45">
        <v>0</v>
      </c>
      <c r="J30" s="44">
        <v>0</v>
      </c>
      <c r="K30" s="42">
        <f t="shared" si="0"/>
        <v>0</v>
      </c>
    </row>
    <row r="31" ht="15" spans="2:11">
      <c r="B31" s="35"/>
      <c r="C31" s="35"/>
      <c r="D31" s="35"/>
      <c r="E31" s="35"/>
      <c r="F31" s="35"/>
      <c r="G31" s="35"/>
      <c r="H31" s="35"/>
      <c r="I31" s="35"/>
      <c r="J31" s="46" t="s">
        <v>51</v>
      </c>
      <c r="K31" s="47">
        <f>SUM(K3:K30)</f>
        <v>119.72</v>
      </c>
    </row>
    <row r="32" ht="13.5"/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68"/>
  <sheetViews>
    <sheetView topLeftCell="A11" workbookViewId="0">
      <selection activeCell="K13" sqref="K13"/>
    </sheetView>
  </sheetViews>
  <sheetFormatPr defaultColWidth="8.88888888888889" defaultRowHeight="12.75" outlineLevelCol="7"/>
  <cols>
    <col min="2" max="2" width="8.77777777777778" customWidth="1"/>
    <col min="3" max="4" width="12.1111111111111" customWidth="1"/>
    <col min="5" max="5" width="9.55555555555556" customWidth="1"/>
    <col min="6" max="7" width="7.11111111111111" customWidth="1"/>
  </cols>
  <sheetData>
    <row r="2" spans="2:7">
      <c r="B2" s="21" t="s">
        <v>52</v>
      </c>
      <c r="C2" s="21" t="s">
        <v>53</v>
      </c>
      <c r="D2" s="21" t="s">
        <v>1</v>
      </c>
      <c r="E2" s="21" t="s">
        <v>3</v>
      </c>
      <c r="F2" s="22" t="s">
        <v>54</v>
      </c>
      <c r="G2" s="21" t="s">
        <v>55</v>
      </c>
    </row>
    <row r="3" spans="2:8">
      <c r="B3" s="21" t="s">
        <v>56</v>
      </c>
      <c r="C3" s="9"/>
      <c r="D3" s="22" t="s">
        <v>57</v>
      </c>
      <c r="E3" s="9"/>
      <c r="F3" s="9"/>
      <c r="G3" s="9">
        <v>4</v>
      </c>
      <c r="H3" s="6"/>
    </row>
    <row r="4" spans="2:8">
      <c r="B4" s="21"/>
      <c r="C4" s="9"/>
      <c r="D4" s="22" t="s">
        <v>47</v>
      </c>
      <c r="E4" s="9"/>
      <c r="F4" s="22" t="s">
        <v>18</v>
      </c>
      <c r="G4" s="9">
        <v>2</v>
      </c>
      <c r="H4" s="6"/>
    </row>
    <row r="5" spans="2:8">
      <c r="B5" s="21"/>
      <c r="C5" s="9"/>
      <c r="D5" s="22" t="s">
        <v>28</v>
      </c>
      <c r="E5" s="9"/>
      <c r="F5" s="22" t="s">
        <v>18</v>
      </c>
      <c r="G5" s="9">
        <v>1</v>
      </c>
      <c r="H5" s="6"/>
    </row>
    <row r="6" spans="2:8">
      <c r="B6" s="21"/>
      <c r="C6" s="9"/>
      <c r="D6" s="22" t="s">
        <v>30</v>
      </c>
      <c r="E6" s="9"/>
      <c r="F6" s="22" t="s">
        <v>18</v>
      </c>
      <c r="G6" s="9">
        <v>0</v>
      </c>
      <c r="H6" s="6"/>
    </row>
    <row r="7" spans="2:8">
      <c r="B7" s="21"/>
      <c r="C7" s="9"/>
      <c r="D7" s="22" t="s">
        <v>58</v>
      </c>
      <c r="E7" s="9"/>
      <c r="F7" s="22" t="s">
        <v>18</v>
      </c>
      <c r="G7" s="9">
        <v>1</v>
      </c>
      <c r="H7" s="6"/>
    </row>
    <row r="8" spans="2:8">
      <c r="B8" s="21"/>
      <c r="C8" s="9"/>
      <c r="D8" s="22" t="s">
        <v>59</v>
      </c>
      <c r="E8" s="9"/>
      <c r="F8" s="22" t="s">
        <v>18</v>
      </c>
      <c r="G8" s="9">
        <v>2</v>
      </c>
      <c r="H8" s="6"/>
    </row>
    <row r="9" spans="2:8">
      <c r="B9" s="21"/>
      <c r="C9" s="9"/>
      <c r="D9" s="22" t="s">
        <v>60</v>
      </c>
      <c r="E9" s="9"/>
      <c r="F9" s="22" t="s">
        <v>18</v>
      </c>
      <c r="G9" s="9">
        <v>1</v>
      </c>
      <c r="H9" s="6"/>
    </row>
    <row r="10" spans="2:8">
      <c r="B10" s="21"/>
      <c r="C10" s="9"/>
      <c r="D10" s="22" t="s">
        <v>61</v>
      </c>
      <c r="E10" s="9"/>
      <c r="F10" s="22" t="s">
        <v>18</v>
      </c>
      <c r="G10" s="9">
        <v>4</v>
      </c>
      <c r="H10" s="6"/>
    </row>
    <row r="11" spans="2:8">
      <c r="B11" s="21"/>
      <c r="C11" s="9"/>
      <c r="D11" s="22" t="s">
        <v>62</v>
      </c>
      <c r="E11" s="9"/>
      <c r="F11" s="22" t="s">
        <v>18</v>
      </c>
      <c r="G11" s="9">
        <v>1</v>
      </c>
      <c r="H11" s="6"/>
    </row>
    <row r="12" spans="2:8">
      <c r="B12" s="21"/>
      <c r="C12" s="9"/>
      <c r="D12" s="22" t="s">
        <v>11</v>
      </c>
      <c r="E12" s="9"/>
      <c r="F12" s="9"/>
      <c r="G12" s="9">
        <v>1</v>
      </c>
      <c r="H12" s="6"/>
    </row>
    <row r="13" spans="2:8">
      <c r="B13" s="21" t="s">
        <v>63</v>
      </c>
      <c r="C13" s="9"/>
      <c r="D13" s="22" t="s">
        <v>64</v>
      </c>
      <c r="E13" s="9"/>
      <c r="F13" s="9"/>
      <c r="G13" s="9">
        <v>1</v>
      </c>
      <c r="H13" s="6"/>
    </row>
    <row r="14" spans="2:8">
      <c r="B14" s="21"/>
      <c r="C14" s="9"/>
      <c r="D14" s="22" t="s">
        <v>65</v>
      </c>
      <c r="E14" s="9"/>
      <c r="F14" s="9"/>
      <c r="G14" s="9">
        <v>1</v>
      </c>
      <c r="H14" s="6"/>
    </row>
    <row r="15" spans="2:8">
      <c r="B15" s="21"/>
      <c r="C15" s="9"/>
      <c r="D15" s="22" t="s">
        <v>66</v>
      </c>
      <c r="E15" s="9"/>
      <c r="F15" s="9"/>
      <c r="G15" s="9">
        <v>5</v>
      </c>
      <c r="H15" s="6"/>
    </row>
    <row r="16" spans="2:8">
      <c r="B16" s="21"/>
      <c r="C16" s="9"/>
      <c r="D16" s="22" t="s">
        <v>67</v>
      </c>
      <c r="E16" s="9"/>
      <c r="F16" s="9"/>
      <c r="G16" s="9">
        <v>2</v>
      </c>
      <c r="H16" s="6"/>
    </row>
    <row r="17" spans="2:8">
      <c r="B17" s="21"/>
      <c r="C17" s="9"/>
      <c r="D17" s="22" t="s">
        <v>68</v>
      </c>
      <c r="E17" s="9"/>
      <c r="F17" s="9"/>
      <c r="G17" s="9">
        <v>2</v>
      </c>
      <c r="H17" s="6"/>
    </row>
    <row r="18" spans="2:8">
      <c r="B18" s="21"/>
      <c r="C18" s="9"/>
      <c r="D18" s="22" t="s">
        <v>69</v>
      </c>
      <c r="E18" s="9"/>
      <c r="F18" s="9"/>
      <c r="G18" s="9">
        <v>1</v>
      </c>
      <c r="H18" s="6"/>
    </row>
    <row r="19" spans="2:8">
      <c r="B19" s="21"/>
      <c r="C19" s="9"/>
      <c r="D19" s="22" t="s">
        <v>70</v>
      </c>
      <c r="E19" s="9"/>
      <c r="F19" s="9"/>
      <c r="G19" s="9">
        <v>3</v>
      </c>
      <c r="H19" s="6"/>
    </row>
    <row r="20" spans="2:8">
      <c r="B20" s="21"/>
      <c r="C20" s="9"/>
      <c r="D20" s="22" t="s">
        <v>71</v>
      </c>
      <c r="E20" s="9"/>
      <c r="F20" s="9"/>
      <c r="G20" s="9">
        <v>1</v>
      </c>
      <c r="H20" s="6"/>
    </row>
    <row r="21" spans="2:8">
      <c r="B21" s="21" t="s">
        <v>72</v>
      </c>
      <c r="C21" s="9"/>
      <c r="D21" s="22" t="s">
        <v>73</v>
      </c>
      <c r="E21" s="9"/>
      <c r="F21" s="9"/>
      <c r="G21" s="9">
        <v>7</v>
      </c>
      <c r="H21" s="6"/>
    </row>
    <row r="22" spans="2:8">
      <c r="B22" s="21"/>
      <c r="C22" s="9"/>
      <c r="D22" s="22" t="s">
        <v>23</v>
      </c>
      <c r="E22" s="9"/>
      <c r="F22" s="9"/>
      <c r="G22" s="9">
        <v>9</v>
      </c>
      <c r="H22" s="6"/>
    </row>
    <row r="23" spans="2:8">
      <c r="B23" s="21"/>
      <c r="C23" s="9"/>
      <c r="D23" s="22" t="s">
        <v>74</v>
      </c>
      <c r="E23" s="9"/>
      <c r="F23" s="9"/>
      <c r="G23" s="9">
        <v>3</v>
      </c>
      <c r="H23" s="6"/>
    </row>
    <row r="24" spans="2:8">
      <c r="B24" s="21"/>
      <c r="C24" s="9"/>
      <c r="D24" s="22" t="s">
        <v>75</v>
      </c>
      <c r="E24" s="9"/>
      <c r="F24" s="9"/>
      <c r="G24" s="9">
        <v>1</v>
      </c>
      <c r="H24" s="6"/>
    </row>
    <row r="25" spans="2:8">
      <c r="B25" s="21"/>
      <c r="C25" s="9"/>
      <c r="D25" s="22" t="s">
        <v>76</v>
      </c>
      <c r="E25" s="9"/>
      <c r="F25" s="9"/>
      <c r="G25" s="9">
        <v>1</v>
      </c>
      <c r="H25" s="6"/>
    </row>
    <row r="26" spans="2:8">
      <c r="B26" s="21"/>
      <c r="C26" s="9"/>
      <c r="D26" s="22" t="s">
        <v>77</v>
      </c>
      <c r="E26" s="9"/>
      <c r="F26" s="9"/>
      <c r="G26" s="9">
        <v>4</v>
      </c>
      <c r="H26" s="6"/>
    </row>
    <row r="27" spans="2:8">
      <c r="B27" s="21"/>
      <c r="C27" s="9"/>
      <c r="D27" s="22" t="s">
        <v>78</v>
      </c>
      <c r="E27" s="9"/>
      <c r="F27" s="9"/>
      <c r="G27" s="9">
        <v>4</v>
      </c>
      <c r="H27" s="6"/>
    </row>
    <row r="28" spans="2:8">
      <c r="B28" s="21" t="s">
        <v>79</v>
      </c>
      <c r="C28" s="9"/>
      <c r="D28" s="9"/>
      <c r="E28" s="25" t="s">
        <v>80</v>
      </c>
      <c r="F28" s="9"/>
      <c r="G28" s="9">
        <v>2</v>
      </c>
      <c r="H28" s="6"/>
    </row>
    <row r="29" spans="2:8">
      <c r="B29" s="21"/>
      <c r="C29" s="9"/>
      <c r="D29" s="9"/>
      <c r="E29" s="26">
        <v>100</v>
      </c>
      <c r="F29" s="9"/>
      <c r="G29" s="9">
        <v>23</v>
      </c>
      <c r="H29" s="6"/>
    </row>
    <row r="30" spans="2:8">
      <c r="B30" s="21"/>
      <c r="C30" s="9"/>
      <c r="D30" s="9"/>
      <c r="E30" s="25" t="s">
        <v>81</v>
      </c>
      <c r="F30" s="9"/>
      <c r="G30" s="9">
        <v>1</v>
      </c>
      <c r="H30" s="6"/>
    </row>
    <row r="31" spans="2:8">
      <c r="B31" s="21"/>
      <c r="C31" s="9"/>
      <c r="D31" s="9"/>
      <c r="E31" s="25" t="s">
        <v>82</v>
      </c>
      <c r="F31" s="9"/>
      <c r="G31" s="9">
        <v>12</v>
      </c>
      <c r="H31" s="6"/>
    </row>
    <row r="32" spans="2:8">
      <c r="B32" s="21"/>
      <c r="C32" s="9"/>
      <c r="D32" s="9"/>
      <c r="E32" s="25" t="s">
        <v>83</v>
      </c>
      <c r="F32" s="9"/>
      <c r="G32" s="9">
        <v>33</v>
      </c>
      <c r="H32" s="6"/>
    </row>
    <row r="33" spans="2:8">
      <c r="B33" s="21"/>
      <c r="C33" s="9"/>
      <c r="D33" s="9"/>
      <c r="E33" s="25" t="s">
        <v>84</v>
      </c>
      <c r="F33" s="9"/>
      <c r="G33" s="9">
        <v>4</v>
      </c>
      <c r="H33" s="6"/>
    </row>
    <row r="34" spans="2:8">
      <c r="B34" s="21"/>
      <c r="C34" s="9"/>
      <c r="D34" s="9"/>
      <c r="E34" s="25" t="s">
        <v>85</v>
      </c>
      <c r="F34" s="9"/>
      <c r="G34" s="9">
        <v>22</v>
      </c>
      <c r="H34" s="6"/>
    </row>
    <row r="35" spans="2:8">
      <c r="B35" s="21"/>
      <c r="C35" s="9"/>
      <c r="D35" s="9"/>
      <c r="E35" s="25" t="s">
        <v>86</v>
      </c>
      <c r="F35" s="9"/>
      <c r="G35" s="9">
        <v>2</v>
      </c>
      <c r="H35" s="6"/>
    </row>
    <row r="36" spans="2:8">
      <c r="B36" s="21"/>
      <c r="C36" s="9"/>
      <c r="D36" s="9"/>
      <c r="E36" s="25" t="s">
        <v>87</v>
      </c>
      <c r="F36" s="9"/>
      <c r="G36" s="9">
        <v>1</v>
      </c>
      <c r="H36" s="6"/>
    </row>
    <row r="37" spans="2:8">
      <c r="B37" s="21"/>
      <c r="C37" s="9"/>
      <c r="D37" s="9"/>
      <c r="E37" s="25" t="s">
        <v>88</v>
      </c>
      <c r="F37" s="9"/>
      <c r="G37" s="9">
        <v>27</v>
      </c>
      <c r="H37" s="6"/>
    </row>
    <row r="38" spans="2:8">
      <c r="B38" s="21"/>
      <c r="C38" s="9"/>
      <c r="D38" s="9"/>
      <c r="E38" s="25" t="s">
        <v>89</v>
      </c>
      <c r="F38" s="9"/>
      <c r="G38" s="9">
        <v>5</v>
      </c>
      <c r="H38" s="6"/>
    </row>
    <row r="39" spans="2:8">
      <c r="B39" s="21"/>
      <c r="C39" s="9"/>
      <c r="D39" s="9"/>
      <c r="E39" s="25" t="s">
        <v>90</v>
      </c>
      <c r="F39" s="9"/>
      <c r="G39" s="9">
        <v>1</v>
      </c>
      <c r="H39" s="6"/>
    </row>
    <row r="40" spans="2:8">
      <c r="B40" s="21"/>
      <c r="C40" s="9"/>
      <c r="D40" s="9"/>
      <c r="E40" s="25" t="s">
        <v>91</v>
      </c>
      <c r="F40" s="9"/>
      <c r="G40" s="9">
        <v>13</v>
      </c>
      <c r="H40" s="6"/>
    </row>
    <row r="41" spans="2:8">
      <c r="B41" s="21"/>
      <c r="C41" s="9"/>
      <c r="D41" s="9"/>
      <c r="E41" s="26">
        <v>220</v>
      </c>
      <c r="F41" s="9"/>
      <c r="G41" s="9">
        <v>3</v>
      </c>
      <c r="H41" s="6"/>
    </row>
    <row r="42" spans="2:8">
      <c r="B42" s="21"/>
      <c r="C42" s="9"/>
      <c r="D42" s="9"/>
      <c r="E42" s="25" t="s">
        <v>92</v>
      </c>
      <c r="F42" s="9"/>
      <c r="G42" s="9">
        <v>4</v>
      </c>
      <c r="H42" s="6"/>
    </row>
    <row r="43" spans="2:8">
      <c r="B43" s="21"/>
      <c r="C43" s="9"/>
      <c r="D43" s="9"/>
      <c r="E43" s="25" t="s">
        <v>93</v>
      </c>
      <c r="F43" s="9"/>
      <c r="G43" s="9">
        <v>7</v>
      </c>
      <c r="H43" s="6"/>
    </row>
    <row r="44" spans="2:8">
      <c r="B44" s="21"/>
      <c r="C44" s="9"/>
      <c r="D44" s="9"/>
      <c r="E44" s="25" t="s">
        <v>94</v>
      </c>
      <c r="F44" s="9"/>
      <c r="G44" s="9">
        <v>1</v>
      </c>
      <c r="H44" s="6"/>
    </row>
    <row r="45" spans="2:8">
      <c r="B45" s="21"/>
      <c r="C45" s="9"/>
      <c r="D45" s="9"/>
      <c r="E45" s="25" t="s">
        <v>95</v>
      </c>
      <c r="F45" s="9"/>
      <c r="G45" s="9">
        <v>4</v>
      </c>
      <c r="H45" s="6"/>
    </row>
    <row r="46" spans="2:8">
      <c r="B46" s="21"/>
      <c r="C46" s="9"/>
      <c r="D46" s="9"/>
      <c r="E46" s="25" t="s">
        <v>96</v>
      </c>
      <c r="F46" s="9"/>
      <c r="G46" s="9">
        <v>1</v>
      </c>
      <c r="H46" s="6"/>
    </row>
    <row r="47" spans="2:8">
      <c r="B47" s="21"/>
      <c r="C47" s="9"/>
      <c r="D47" s="9"/>
      <c r="E47" s="25"/>
      <c r="F47" s="9"/>
      <c r="G47" s="9"/>
      <c r="H47" s="6"/>
    </row>
    <row r="48" spans="2:8">
      <c r="B48" s="21"/>
      <c r="C48" s="9"/>
      <c r="D48" s="9"/>
      <c r="E48" s="25" t="s">
        <v>97</v>
      </c>
      <c r="F48" s="9"/>
      <c r="G48" s="9">
        <v>1</v>
      </c>
      <c r="H48" s="6"/>
    </row>
    <row r="49" spans="2:8">
      <c r="B49" s="21"/>
      <c r="C49" s="9"/>
      <c r="D49" s="9"/>
      <c r="E49" s="25" t="s">
        <v>98</v>
      </c>
      <c r="F49" s="9"/>
      <c r="G49" s="9">
        <v>17</v>
      </c>
      <c r="H49" s="6"/>
    </row>
    <row r="50" spans="2:8">
      <c r="B50" s="21"/>
      <c r="C50" s="9"/>
      <c r="D50" s="9"/>
      <c r="E50" s="25" t="s">
        <v>99</v>
      </c>
      <c r="F50" s="9"/>
      <c r="G50" s="9">
        <v>1</v>
      </c>
      <c r="H50" s="6"/>
    </row>
    <row r="51" spans="2:8">
      <c r="B51" s="21"/>
      <c r="C51" s="9"/>
      <c r="D51" s="9"/>
      <c r="E51" s="25" t="s">
        <v>100</v>
      </c>
      <c r="F51" s="9"/>
      <c r="G51" s="9">
        <v>2</v>
      </c>
      <c r="H51" s="6"/>
    </row>
    <row r="52" spans="2:2">
      <c r="B52" s="23"/>
    </row>
    <row r="53" spans="2:2">
      <c r="B53" s="23"/>
    </row>
    <row r="54" spans="2:5">
      <c r="B54" s="24"/>
      <c r="D54" s="24"/>
      <c r="E54" s="24"/>
    </row>
    <row r="55" spans="2:5">
      <c r="B55" s="24"/>
      <c r="D55" s="24"/>
      <c r="E55" s="24"/>
    </row>
    <row r="56" spans="2:5">
      <c r="B56" s="24"/>
      <c r="D56" s="24"/>
      <c r="E56" s="24"/>
    </row>
    <row r="57" spans="2:5">
      <c r="B57" s="24"/>
      <c r="D57" s="24"/>
      <c r="E57" s="24"/>
    </row>
    <row r="58" spans="2:5">
      <c r="B58" s="24"/>
      <c r="D58" s="24"/>
      <c r="E58" s="24"/>
    </row>
    <row r="59" spans="2:5">
      <c r="B59" s="24"/>
      <c r="D59" s="24"/>
      <c r="E59" s="24"/>
    </row>
    <row r="60" spans="2:5">
      <c r="B60" s="24"/>
      <c r="D60" s="24"/>
      <c r="E60" s="24"/>
    </row>
    <row r="61" spans="2:5">
      <c r="B61" s="24"/>
      <c r="D61" s="24"/>
      <c r="E61" s="24"/>
    </row>
    <row r="62" spans="2:5">
      <c r="B62" s="24"/>
      <c r="D62" s="24"/>
      <c r="E62" s="24"/>
    </row>
    <row r="63" spans="2:5">
      <c r="B63" s="24"/>
      <c r="D63" s="24"/>
      <c r="E63" s="24"/>
    </row>
    <row r="64" spans="2:5">
      <c r="B64" s="24"/>
      <c r="D64" s="24"/>
      <c r="E64" s="24"/>
    </row>
    <row r="65" spans="2:5">
      <c r="B65" s="24"/>
      <c r="D65" s="24"/>
      <c r="E65" s="24"/>
    </row>
    <row r="66" spans="2:5">
      <c r="B66" s="24"/>
      <c r="D66" s="24"/>
      <c r="E66" s="24"/>
    </row>
    <row r="67" spans="2:5">
      <c r="B67" s="24"/>
      <c r="D67" s="24"/>
      <c r="E67" s="24"/>
    </row>
    <row r="68" spans="2:5">
      <c r="B68" s="24"/>
      <c r="D68" s="24"/>
      <c r="E68" s="24"/>
    </row>
  </sheetData>
  <mergeCells count="4">
    <mergeCell ref="B3:B12"/>
    <mergeCell ref="B13:B20"/>
    <mergeCell ref="B21:B27"/>
    <mergeCell ref="B28:B5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32"/>
  <sheetViews>
    <sheetView tabSelected="1" zoomScale="80" zoomScaleNormal="80" workbookViewId="0">
      <selection activeCell="H28" sqref="H28"/>
    </sheetView>
  </sheetViews>
  <sheetFormatPr defaultColWidth="8.88888888888889" defaultRowHeight="12.75" outlineLevelCol="7"/>
  <cols>
    <col min="1" max="1" width="4.07407407407407" customWidth="1"/>
    <col min="2" max="2" width="18.6666666666667" customWidth="1"/>
    <col min="3" max="3" width="14.4444444444444" customWidth="1"/>
    <col min="4" max="4" width="26.1111111111111" customWidth="1"/>
    <col min="5" max="5" width="66.5555555555556" customWidth="1"/>
    <col min="6" max="6" width="9" customWidth="1"/>
    <col min="7" max="7" width="7.44444444444444" customWidth="1"/>
    <col min="8" max="8" width="137.888888888889" customWidth="1"/>
  </cols>
  <sheetData>
    <row r="2" spans="2:8">
      <c r="B2" s="1" t="s">
        <v>53</v>
      </c>
      <c r="C2" s="1" t="s">
        <v>2</v>
      </c>
      <c r="D2" s="1" t="s">
        <v>1</v>
      </c>
      <c r="E2" s="1" t="s">
        <v>3</v>
      </c>
      <c r="F2" s="1" t="s">
        <v>4</v>
      </c>
      <c r="G2" s="1" t="s">
        <v>101</v>
      </c>
      <c r="H2" s="1" t="s">
        <v>102</v>
      </c>
    </row>
    <row r="3" spans="2:8">
      <c r="B3" s="2" t="s">
        <v>36</v>
      </c>
      <c r="C3" s="2" t="s">
        <v>38</v>
      </c>
      <c r="D3" s="2" t="s">
        <v>37</v>
      </c>
      <c r="E3" s="2" t="s">
        <v>39</v>
      </c>
      <c r="F3" s="1" t="s">
        <v>103</v>
      </c>
      <c r="G3" s="1">
        <v>2</v>
      </c>
      <c r="H3" s="5" t="s">
        <v>104</v>
      </c>
    </row>
    <row r="4" spans="2:8">
      <c r="B4" s="2" t="s">
        <v>105</v>
      </c>
      <c r="C4" s="2" t="s">
        <v>106</v>
      </c>
      <c r="D4" s="2" t="s">
        <v>107</v>
      </c>
      <c r="E4" s="2" t="s">
        <v>108</v>
      </c>
      <c r="F4" s="1" t="s">
        <v>103</v>
      </c>
      <c r="G4" s="1">
        <v>4</v>
      </c>
      <c r="H4" s="14" t="s">
        <v>109</v>
      </c>
    </row>
    <row r="5" spans="2:8">
      <c r="B5" s="2" t="s">
        <v>110</v>
      </c>
      <c r="C5" s="2" t="s">
        <v>111</v>
      </c>
      <c r="D5" s="2" t="s">
        <v>112</v>
      </c>
      <c r="E5" s="2" t="s">
        <v>113</v>
      </c>
      <c r="F5" s="1" t="s">
        <v>103</v>
      </c>
      <c r="G5" s="1">
        <v>1</v>
      </c>
      <c r="H5" s="5" t="s">
        <v>114</v>
      </c>
    </row>
    <row r="6" spans="2:8">
      <c r="B6" s="2" t="s">
        <v>115</v>
      </c>
      <c r="C6" s="2" t="s">
        <v>116</v>
      </c>
      <c r="D6" s="2">
        <v>1706756</v>
      </c>
      <c r="E6" s="2" t="s">
        <v>117</v>
      </c>
      <c r="F6" s="1" t="s">
        <v>103</v>
      </c>
      <c r="G6" s="1">
        <v>3</v>
      </c>
      <c r="H6" s="5" t="s">
        <v>118</v>
      </c>
    </row>
    <row r="7" spans="2:8">
      <c r="B7" s="2" t="s">
        <v>115</v>
      </c>
      <c r="C7" s="2" t="s">
        <v>116</v>
      </c>
      <c r="D7" s="2">
        <v>1710056</v>
      </c>
      <c r="E7" s="2" t="s">
        <v>119</v>
      </c>
      <c r="F7" s="1" t="s">
        <v>103</v>
      </c>
      <c r="G7" s="1">
        <v>1</v>
      </c>
      <c r="H7" s="14" t="s">
        <v>118</v>
      </c>
    </row>
    <row r="8" spans="2:8">
      <c r="B8" s="2" t="s">
        <v>120</v>
      </c>
      <c r="C8" s="2" t="s">
        <v>121</v>
      </c>
      <c r="D8" s="2" t="s">
        <v>122</v>
      </c>
      <c r="E8" s="2" t="s">
        <v>123</v>
      </c>
      <c r="F8" s="1" t="s">
        <v>103</v>
      </c>
      <c r="G8" s="1">
        <v>7</v>
      </c>
      <c r="H8" s="5" t="s">
        <v>124</v>
      </c>
    </row>
    <row r="9" spans="2:8">
      <c r="B9" s="2" t="s">
        <v>125</v>
      </c>
      <c r="C9" s="2" t="s">
        <v>126</v>
      </c>
      <c r="D9" s="2" t="s">
        <v>127</v>
      </c>
      <c r="E9" s="8" t="s">
        <v>128</v>
      </c>
      <c r="F9" s="15" t="s">
        <v>103</v>
      </c>
      <c r="G9" s="1">
        <v>9</v>
      </c>
      <c r="H9" s="14" t="s">
        <v>129</v>
      </c>
    </row>
    <row r="10" spans="2:8">
      <c r="B10" s="2" t="s">
        <v>130</v>
      </c>
      <c r="C10" s="2" t="s">
        <v>131</v>
      </c>
      <c r="D10" s="8" t="s">
        <v>132</v>
      </c>
      <c r="E10" s="2" t="s">
        <v>133</v>
      </c>
      <c r="F10" s="15" t="s">
        <v>103</v>
      </c>
      <c r="G10" s="1">
        <v>1</v>
      </c>
      <c r="H10" s="14" t="s">
        <v>134</v>
      </c>
    </row>
    <row r="11" spans="2:8">
      <c r="B11" s="8" t="s">
        <v>120</v>
      </c>
      <c r="C11" s="2" t="s">
        <v>131</v>
      </c>
      <c r="D11" s="2" t="s">
        <v>135</v>
      </c>
      <c r="E11" s="2" t="s">
        <v>136</v>
      </c>
      <c r="F11" s="15" t="s">
        <v>103</v>
      </c>
      <c r="G11" s="1">
        <v>4</v>
      </c>
      <c r="H11" s="14" t="s">
        <v>137</v>
      </c>
    </row>
    <row r="12" spans="2:8">
      <c r="B12" s="2" t="s">
        <v>138</v>
      </c>
      <c r="C12" s="2" t="s">
        <v>139</v>
      </c>
      <c r="D12" s="8" t="s">
        <v>140</v>
      </c>
      <c r="E12" s="2" t="s">
        <v>141</v>
      </c>
      <c r="F12" s="15" t="s">
        <v>103</v>
      </c>
      <c r="G12" s="1">
        <v>2</v>
      </c>
      <c r="H12" s="14" t="s">
        <v>142</v>
      </c>
    </row>
    <row r="13" spans="2:8">
      <c r="B13" s="2" t="s">
        <v>143</v>
      </c>
      <c r="C13" s="2" t="s">
        <v>144</v>
      </c>
      <c r="D13" s="2" t="s">
        <v>145</v>
      </c>
      <c r="E13" s="2" t="s">
        <v>146</v>
      </c>
      <c r="F13" s="15" t="s">
        <v>103</v>
      </c>
      <c r="G13" s="1">
        <v>1</v>
      </c>
      <c r="H13" s="14" t="s">
        <v>147</v>
      </c>
    </row>
    <row r="14" spans="2:8">
      <c r="B14" s="2" t="s">
        <v>148</v>
      </c>
      <c r="C14" s="2" t="s">
        <v>149</v>
      </c>
      <c r="D14" s="2" t="s">
        <v>150</v>
      </c>
      <c r="E14" s="2" t="s">
        <v>151</v>
      </c>
      <c r="F14" s="15" t="s">
        <v>103</v>
      </c>
      <c r="G14" s="1"/>
      <c r="H14" s="14" t="s">
        <v>152</v>
      </c>
    </row>
    <row r="15" spans="2:8">
      <c r="B15" s="2" t="s">
        <v>148</v>
      </c>
      <c r="C15" s="2" t="s">
        <v>149</v>
      </c>
      <c r="D15" s="2" t="s">
        <v>153</v>
      </c>
      <c r="E15" s="8" t="s">
        <v>154</v>
      </c>
      <c r="F15" s="15" t="s">
        <v>103</v>
      </c>
      <c r="G15" s="1"/>
      <c r="H15" s="14" t="s">
        <v>155</v>
      </c>
    </row>
    <row r="16" spans="2:8">
      <c r="B16" s="2" t="s">
        <v>148</v>
      </c>
      <c r="C16" s="2" t="s">
        <v>149</v>
      </c>
      <c r="D16" s="2" t="s">
        <v>156</v>
      </c>
      <c r="E16" s="2" t="s">
        <v>157</v>
      </c>
      <c r="F16" s="15" t="s">
        <v>103</v>
      </c>
      <c r="G16" s="1"/>
      <c r="H16" s="14" t="s">
        <v>158</v>
      </c>
    </row>
    <row r="17" spans="2:8">
      <c r="B17" s="9" t="s">
        <v>148</v>
      </c>
      <c r="C17" s="9" t="s">
        <v>149</v>
      </c>
      <c r="D17" s="10" t="s">
        <v>159</v>
      </c>
      <c r="E17" s="10" t="s">
        <v>160</v>
      </c>
      <c r="F17" s="16" t="s">
        <v>103</v>
      </c>
      <c r="G17" s="16"/>
      <c r="H17" s="17" t="s">
        <v>161</v>
      </c>
    </row>
    <row r="18" ht="13.5" spans="2:8">
      <c r="B18" s="9" t="s">
        <v>148</v>
      </c>
      <c r="C18" s="9" t="s">
        <v>149</v>
      </c>
      <c r="D18" s="11" t="s">
        <v>162</v>
      </c>
      <c r="E18" s="11" t="s">
        <v>163</v>
      </c>
      <c r="F18" s="18" t="s">
        <v>103</v>
      </c>
      <c r="G18" s="19"/>
      <c r="H18" s="17" t="s">
        <v>164</v>
      </c>
    </row>
    <row r="19" spans="2:8">
      <c r="B19" s="9" t="s">
        <v>148</v>
      </c>
      <c r="C19" s="9" t="s">
        <v>149</v>
      </c>
      <c r="D19" s="12" t="s">
        <v>165</v>
      </c>
      <c r="E19" s="12" t="s">
        <v>166</v>
      </c>
      <c r="F19" s="20" t="s">
        <v>103</v>
      </c>
      <c r="G19" s="16"/>
      <c r="H19" s="17" t="s">
        <v>167</v>
      </c>
    </row>
    <row r="20" spans="2:8">
      <c r="B20" s="9" t="s">
        <v>148</v>
      </c>
      <c r="C20" s="9" t="s">
        <v>149</v>
      </c>
      <c r="D20" s="12" t="s">
        <v>168</v>
      </c>
      <c r="E20" s="10" t="s">
        <v>169</v>
      </c>
      <c r="F20" s="20" t="s">
        <v>103</v>
      </c>
      <c r="G20" s="16"/>
      <c r="H20" s="17" t="s">
        <v>170</v>
      </c>
    </row>
    <row r="21" spans="2:8">
      <c r="B21" s="9" t="s">
        <v>148</v>
      </c>
      <c r="C21" s="9" t="s">
        <v>149</v>
      </c>
      <c r="D21" s="12" t="s">
        <v>171</v>
      </c>
      <c r="E21" s="10" t="s">
        <v>172</v>
      </c>
      <c r="F21" s="16" t="s">
        <v>103</v>
      </c>
      <c r="G21" s="16"/>
      <c r="H21" s="17" t="s">
        <v>173</v>
      </c>
    </row>
    <row r="22" spans="2:8">
      <c r="B22" s="9" t="s">
        <v>148</v>
      </c>
      <c r="C22" s="9" t="s">
        <v>149</v>
      </c>
      <c r="D22" s="9" t="s">
        <v>174</v>
      </c>
      <c r="E22" s="9" t="s">
        <v>175</v>
      </c>
      <c r="F22" s="15" t="s">
        <v>103</v>
      </c>
      <c r="G22" s="15"/>
      <c r="H22" s="14" t="s">
        <v>176</v>
      </c>
    </row>
    <row r="23" spans="2:8">
      <c r="B23" s="9" t="s">
        <v>148</v>
      </c>
      <c r="C23" s="9" t="s">
        <v>149</v>
      </c>
      <c r="D23" s="13" t="s">
        <v>177</v>
      </c>
      <c r="E23" s="9" t="s">
        <v>178</v>
      </c>
      <c r="F23" s="15" t="s">
        <v>103</v>
      </c>
      <c r="G23" s="15"/>
      <c r="H23" s="14" t="s">
        <v>179</v>
      </c>
    </row>
    <row r="24" spans="2:8">
      <c r="B24" s="9" t="s">
        <v>148</v>
      </c>
      <c r="C24" s="9" t="s">
        <v>149</v>
      </c>
      <c r="D24" s="13" t="s">
        <v>180</v>
      </c>
      <c r="E24" s="9" t="s">
        <v>181</v>
      </c>
      <c r="F24" s="15" t="s">
        <v>103</v>
      </c>
      <c r="G24" s="15"/>
      <c r="H24" s="14" t="s">
        <v>182</v>
      </c>
    </row>
    <row r="25" spans="2:8">
      <c r="B25" s="9" t="s">
        <v>148</v>
      </c>
      <c r="C25" s="9" t="s">
        <v>149</v>
      </c>
      <c r="D25" s="9" t="s">
        <v>183</v>
      </c>
      <c r="E25" s="9" t="s">
        <v>184</v>
      </c>
      <c r="F25" s="15" t="s">
        <v>103</v>
      </c>
      <c r="G25" s="15"/>
      <c r="H25" s="14" t="s">
        <v>185</v>
      </c>
    </row>
    <row r="26" spans="2:8">
      <c r="B26" s="9" t="s">
        <v>186</v>
      </c>
      <c r="C26" s="13" t="s">
        <v>187</v>
      </c>
      <c r="D26" s="9" t="s">
        <v>188</v>
      </c>
      <c r="E26" s="13" t="s">
        <v>189</v>
      </c>
      <c r="F26" s="15" t="s">
        <v>103</v>
      </c>
      <c r="G26" s="15"/>
      <c r="H26" s="14" t="s">
        <v>190</v>
      </c>
    </row>
    <row r="27" spans="2:8">
      <c r="B27" s="9" t="s">
        <v>186</v>
      </c>
      <c r="C27" s="9" t="s">
        <v>191</v>
      </c>
      <c r="D27" s="48" t="s">
        <v>192</v>
      </c>
      <c r="E27" s="13" t="s">
        <v>193</v>
      </c>
      <c r="F27" s="15" t="s">
        <v>103</v>
      </c>
      <c r="G27" s="15"/>
      <c r="H27" s="14" t="s">
        <v>194</v>
      </c>
    </row>
    <row r="28" spans="2:8">
      <c r="B28" s="9" t="s">
        <v>186</v>
      </c>
      <c r="C28" s="13" t="s">
        <v>195</v>
      </c>
      <c r="D28" s="9" t="s">
        <v>196</v>
      </c>
      <c r="E28" s="9" t="s">
        <v>197</v>
      </c>
      <c r="F28" s="15" t="s">
        <v>103</v>
      </c>
      <c r="G28" s="15"/>
      <c r="H28" s="14" t="s">
        <v>198</v>
      </c>
    </row>
    <row r="29" spans="2:8">
      <c r="B29" s="9" t="s">
        <v>199</v>
      </c>
      <c r="C29" s="9" t="s">
        <v>200</v>
      </c>
      <c r="D29" s="13" t="s">
        <v>201</v>
      </c>
      <c r="E29" s="13" t="s">
        <v>202</v>
      </c>
      <c r="F29" s="15" t="s">
        <v>103</v>
      </c>
      <c r="G29" s="15"/>
      <c r="H29" s="14" t="s">
        <v>203</v>
      </c>
    </row>
    <row r="30" spans="2:8">
      <c r="B30" s="2" t="s">
        <v>186</v>
      </c>
      <c r="C30" s="2" t="s">
        <v>204</v>
      </c>
      <c r="D30" s="8" t="s">
        <v>205</v>
      </c>
      <c r="E30" s="2" t="s">
        <v>206</v>
      </c>
      <c r="F30" s="1" t="s">
        <v>103</v>
      </c>
      <c r="G30" s="2"/>
      <c r="H30" s="14" t="s">
        <v>207</v>
      </c>
    </row>
    <row r="31" spans="2:8">
      <c r="B31" s="2" t="s">
        <v>186</v>
      </c>
      <c r="C31" s="8" t="s">
        <v>208</v>
      </c>
      <c r="D31" s="2" t="s">
        <v>209</v>
      </c>
      <c r="E31" s="2" t="s">
        <v>210</v>
      </c>
      <c r="F31" s="1" t="s">
        <v>103</v>
      </c>
      <c r="G31" s="2"/>
      <c r="H31" s="14" t="s">
        <v>211</v>
      </c>
    </row>
    <row r="32" spans="6:6">
      <c r="F32" s="7"/>
    </row>
  </sheetData>
  <hyperlinks>
    <hyperlink ref="H3" r:id="rId1" display="https://eu.mouser.com/ProductDetail/CUI/AMT102-V?qs=%2Fha2pyFadui4RzVBRTfUG9UOa9jox1ECIM3vJaJgYZM%3D" tooltip="https://eu.mouser.com/ProductDetail/CUI/AMT102-V?qs=%2Fha2pyFadui4RzVBRTfUG9UOa9jox1ECIM3vJaJgYZM%3D"/>
    <hyperlink ref="H4" r:id="rId2" display="https://eu.mouser.com/ProductDetail/Nexperia/74LVC3G17DP125?qs=sGAEpiMZZMutVWjHE%2FYQwzJv2zzn7Nf7xo%2FBjJPc24g%3D"/>
    <hyperlink ref="H5" r:id="rId3" display="https://eu.mouser.com/ProductDetail/798-DF20F10DP1V55"/>
    <hyperlink ref="H6" r:id="rId4" display="https://eu.mouser.com/ProductDetail/Phoenix-Contact/1710056?qs=sGAEpiMZZMvZTcaMAxB2ABBNmx7J9ErWGaY6GpdlOPw%3D" tooltip="https://eu.mouser.com/ProductDetail/Phoenix-Contact/1710056?qs=sGAEpiMZZMvZTcaMAxB2ABBNmx7J9ErWGaY6GpdlOPw%3D"/>
    <hyperlink ref="H7" r:id="rId4" display="https://eu.mouser.com/ProductDetail/Phoenix-Contact/1710056?qs=sGAEpiMZZMvZTcaMAxB2ABBNmx7J9ErWGaY6GpdlOPw%3D"/>
    <hyperlink ref="H9" r:id="rId5" display="https://eu.mouser.com/ProductDetail/Infineon-IR/IRF7580MTRPBF?qs=%2Fha2pyFaduheoRF4NWRuso0QsA4125mD2I3tz5lckd0%3D"/>
    <hyperlink ref="H8" r:id="rId6" display="https://eu.mouser.com/ProductDetail/755-BAT54SHMFHT116"/>
    <hyperlink ref="H10" r:id="rId7" display="https://eu.mouser.com/ProductDetail/833-SK54L-TP"/>
    <hyperlink ref="H11" r:id="rId8" display="https://eu.mouser.com/ProductDetail/833-B5817W-TP"/>
    <hyperlink ref="H12" r:id="rId9" display="https://eu.mouser.com/ProductDetail/IRC-TT-Electronics/LRMAP3920B-R0007FT?qs=%2Fha2pyFadug6l3AIf86DHwNTyAg35HzA7pjz7paqWoeDXjtYLRcNHHxV81T73xw6"/>
    <hyperlink ref="H13" r:id="rId10" display="https://eu.mouser.com/ProductDetail/Murata-Electronics/NCU18WF104J60RB?qs=sGAEpiMZZMuBd0%252BwiCVS22pDpu%2FooVvOgr9XH7US5LzmmZTwDKfVRQ%3D%3D"/>
    <hyperlink ref="H14" r:id="rId11" display="https://eu.mouser.com/ProductDetail/Yageo/RC0603FR-07100RL?qs=sGAEpiMZZMvdGkrng054txdMlaQGj9fiaLtoULAqhv0%3D"/>
    <hyperlink ref="H15" r:id="rId12" display="https://eu.mouser.com/ProductDetail/Yageo/RC0603FR-071K2L?qs=sGAEpiMZZMvdGkrng054t8Tx25L%252BvTaRPTAMWZ6ZqwY%3D"/>
    <hyperlink ref="H16" r:id="rId13" display="https://eu.mouser.com/ProductDetail/Yageo/RC0603FR-074K22L?qs=sGAEpiMZZMvdGkrng054t8Tx25L%252BvTaRiD9rIGzKoM4%3D"/>
    <hyperlink ref="H17" r:id="rId14" display="https://eu.mouser.com/ProductDetail/Yageo/RC0603FR-072KL?qs=sGAEpiMZZMvdGkrng054t8Tx25L%252BvTaRt9oG83fAJgA%3D"/>
    <hyperlink ref="H18" r:id="rId15" display="https://eu.mouser.com/ProductDetail/Yageo/RC0603FR-0724KL?qs=sGAEpiMZZMvdGkrng054t3K8J6CcnfQ5adHpsze0Ggw%3D"/>
    <hyperlink ref="H19" r:id="rId16" display="https://eu.mouser.com/ProductDetail/Yageo/RC0603FR-072R2L?qs=sGAEpiMZZMvdGkrng054t8AJgcdMkx7xQlq9a62Wvu8%3D"/>
    <hyperlink ref="H20" r:id="rId17" display="https://eu.mouser.com/ProductDetail/Yageo/RC0603FR-071K13L?qs=sGAEpiMZZMvdGkrng054t8Pyfa06IR6dR1dWRH3Dn0Q%3D"/>
    <hyperlink ref="H21" r:id="rId18" display="https://eu.mouser.com/ProductDetail/Yageo/RC0603FR-07140KL?qs=sGAEpiMZZMvdGkrng054t8AJgcdMkx7xVGtQ4Izh%252B14%3D"/>
    <hyperlink ref="H22" r:id="rId19" display="https://eu.mouser.com/ProductDetail/Yageo/RC0603FR-0710KL?qs=sGAEpiMZZMvdGkrng054t%252BZQNaZdkHZDFRS%252Bk3sHilE%3D"/>
    <hyperlink ref="H23" r:id="rId20" display="https://eu.mouser.com/ProductDetail/Yageo/RC0603FR-0710ML?qs=sGAEpiMZZMvdGkrng054t8Tx25L%252BvTaRC6jLGNvjt5I%3D"/>
    <hyperlink ref="H24" r:id="rId21" display="https://eu.mouser.com/ProductDetail/Yageo/RC0603FR-07100KL?qs=sGAEpiMZZMvdGkrng054t%252BZQNaZdkHZDdhxZrjTa1PE%3D"/>
    <hyperlink ref="H25" r:id="rId22" display="https://eu.mouser.com/ProductDetail/Yageo/RC0603FR-0747KL?qs=sGAEpiMZZMvdGkrng054t8Tx25L%252BvTaR3%2FWJtGCqf3I%3D"/>
    <hyperlink ref="H26" r:id="rId23" display="https://eu.mouser.com/ProductDetail/KEMET/C0603C104Z3VACTU?qs=sGAEpiMZZMvsSlwiRhF8qiamir66WTSkBwWGHarofks%3D"/>
    <hyperlink ref="H27" r:id="rId24" display="https://eu.mouser.com/ProductDetail/Wurth-Electronics/885012206077?qs=sGAEpiMZZMs0AnBnWHyRQEGbLOF2VP1ifEG7bbQtSXBTkrdge3siAA%3D%3D" tooltip="https://eu.mouser.com/ProductDetail/Wurth-Electronics/885012206077?qs=sGAEpiMZZMs0AnBnWHyRQEGbLOF2VP1ifEG7bbQtSXBTkrdge3siAA%3D%3D"/>
    <hyperlink ref="H28" r:id="rId25" display="https://eu.mouser.com/ProductDetail/963-TMK107BJ224KAHT" tooltip="https://eu.mouser.com/ProductDetail/963-TMK107BJ224KAHT"/>
    <hyperlink ref="H29" r:id="rId26" display="https://eu.mouser.com/ProductDetail/Pulse-Electronics/PA4342683ANLT?qs=%2Fha2pyFadugdwt6muDF2KGpAZHQr0GYYlbDtsVgx14o%3D"/>
    <hyperlink ref="H30" r:id="rId27" display="https://eu.mouser.com/ProductDetail/Lelon/VZL101M1ETR-0607?qs=sGAEpiMZZMtZ1n0r9vR22cpFQt4dfSbqln6GMM%2Fhxo91ynsHGUctQA%3D%3D"/>
    <hyperlink ref="H31" r:id="rId28" display="https://eu.mouser.com/ProductDetail/Nichicon/UWT1H221MNL1GS?qs=sGAEpiMZZMtZ1n0r9vR22RxmuzErLMSVGlVEB2AeLYo%3D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9"/>
  <sheetViews>
    <sheetView workbookViewId="0">
      <selection activeCell="D11" sqref="D11"/>
    </sheetView>
  </sheetViews>
  <sheetFormatPr defaultColWidth="8.88888888888889" defaultRowHeight="12.75" outlineLevelCol="7"/>
  <cols>
    <col min="2" max="2" width="14.4444444444444" customWidth="1"/>
    <col min="3" max="3" width="11.2222222222222" customWidth="1"/>
    <col min="4" max="4" width="15.2222222222222" customWidth="1"/>
    <col min="5" max="5" width="66.5555555555556" customWidth="1"/>
    <col min="8" max="8" width="83.1111111111111" customWidth="1"/>
  </cols>
  <sheetData>
    <row r="2" spans="2:8">
      <c r="B2" s="1" t="s">
        <v>53</v>
      </c>
      <c r="C2" s="1" t="s">
        <v>2</v>
      </c>
      <c r="D2" s="1" t="s">
        <v>1</v>
      </c>
      <c r="E2" s="1" t="s">
        <v>3</v>
      </c>
      <c r="F2" s="1" t="s">
        <v>4</v>
      </c>
      <c r="G2" s="1" t="s">
        <v>101</v>
      </c>
      <c r="H2" s="1" t="s">
        <v>102</v>
      </c>
    </row>
    <row r="3" spans="2:8">
      <c r="B3" s="2" t="s">
        <v>212</v>
      </c>
      <c r="C3" s="2" t="s">
        <v>12</v>
      </c>
      <c r="D3" s="8" t="s">
        <v>213</v>
      </c>
      <c r="E3" s="2" t="s">
        <v>214</v>
      </c>
      <c r="F3" s="1" t="s">
        <v>103</v>
      </c>
      <c r="G3" s="2">
        <v>1</v>
      </c>
      <c r="H3" s="5" t="s">
        <v>215</v>
      </c>
    </row>
    <row r="4" spans="2:8">
      <c r="B4" s="4"/>
      <c r="C4" s="4"/>
      <c r="D4" s="4"/>
      <c r="E4" s="4"/>
      <c r="F4" s="6"/>
      <c r="G4" s="4"/>
      <c r="H4" s="4"/>
    </row>
    <row r="5" spans="2:8">
      <c r="B5" s="4"/>
      <c r="C5" s="4"/>
      <c r="D5" s="4"/>
      <c r="E5" s="4"/>
      <c r="F5" s="6"/>
      <c r="G5" s="4"/>
      <c r="H5" s="4"/>
    </row>
    <row r="6" spans="2:8">
      <c r="B6" s="4"/>
      <c r="C6" s="4"/>
      <c r="D6" s="4"/>
      <c r="E6" s="4"/>
      <c r="F6" s="6"/>
      <c r="G6" s="4"/>
      <c r="H6" s="4"/>
    </row>
    <row r="7" spans="2:8">
      <c r="B7" s="4"/>
      <c r="C7" s="4"/>
      <c r="D7" s="4"/>
      <c r="E7" s="4"/>
      <c r="F7" s="6"/>
      <c r="G7" s="4"/>
      <c r="H7" s="4"/>
    </row>
    <row r="8" spans="2:8">
      <c r="B8" s="4"/>
      <c r="C8" s="4"/>
      <c r="D8" s="4"/>
      <c r="E8" s="4"/>
      <c r="F8" s="6"/>
      <c r="G8" s="4"/>
      <c r="H8" s="4"/>
    </row>
    <row r="9" spans="2:8">
      <c r="B9" s="4"/>
      <c r="C9" s="4"/>
      <c r="D9" s="4"/>
      <c r="E9" s="4"/>
      <c r="F9" s="4"/>
      <c r="G9" s="4"/>
      <c r="H9" s="4"/>
    </row>
  </sheetData>
  <hyperlinks>
    <hyperlink ref="H3" r:id="rId1" display="https://pt.farnell.com/trinamic/tmc4671-es/motor-controller-bldc-pmsm-stepper/dp/2916492?st=TMC4671" tooltip="https://pt.farnell.com/trinamic/tmc4671-es/motor-controller-bldc-pmsm-stepper/dp/2916492?st=TMC4671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22"/>
  <sheetViews>
    <sheetView workbookViewId="0">
      <selection activeCell="D19" sqref="D19"/>
    </sheetView>
  </sheetViews>
  <sheetFormatPr defaultColWidth="8.88888888888889" defaultRowHeight="12.75" outlineLevelCol="7"/>
  <cols>
    <col min="2" max="2" width="5.55555555555556" customWidth="1"/>
    <col min="3" max="3" width="11.2222222222222" customWidth="1"/>
    <col min="4" max="4" width="16.1111111111111" customWidth="1"/>
    <col min="5" max="5" width="42.8888888888889" customWidth="1"/>
    <col min="6" max="6" width="9" customWidth="1"/>
    <col min="7" max="7" width="7.44444444444444" customWidth="1"/>
    <col min="8" max="8" width="66" customWidth="1"/>
  </cols>
  <sheetData>
    <row r="2" spans="2:8">
      <c r="B2" s="1" t="s">
        <v>53</v>
      </c>
      <c r="C2" s="1" t="s">
        <v>2</v>
      </c>
      <c r="D2" s="1" t="s">
        <v>1</v>
      </c>
      <c r="E2" s="1" t="s">
        <v>3</v>
      </c>
      <c r="F2" s="1" t="s">
        <v>4</v>
      </c>
      <c r="G2" s="1" t="s">
        <v>101</v>
      </c>
      <c r="H2" s="1" t="s">
        <v>102</v>
      </c>
    </row>
    <row r="3" spans="2:8">
      <c r="B3" s="2" t="s">
        <v>216</v>
      </c>
      <c r="C3" s="2" t="s">
        <v>33</v>
      </c>
      <c r="D3" s="2" t="s">
        <v>32</v>
      </c>
      <c r="E3" s="2" t="s">
        <v>34</v>
      </c>
      <c r="F3" s="1" t="s">
        <v>103</v>
      </c>
      <c r="G3" s="2">
        <v>1</v>
      </c>
      <c r="H3" s="5" t="s">
        <v>217</v>
      </c>
    </row>
    <row r="4" spans="1:8">
      <c r="A4" s="3"/>
      <c r="B4" s="4"/>
      <c r="C4" s="4"/>
      <c r="D4" s="4"/>
      <c r="E4" s="4"/>
      <c r="F4" s="6"/>
      <c r="G4" s="4"/>
      <c r="H4" s="4"/>
    </row>
    <row r="5" spans="1:8">
      <c r="A5" s="3"/>
      <c r="B5" s="4"/>
      <c r="C5" s="4"/>
      <c r="D5" s="4"/>
      <c r="E5" s="4"/>
      <c r="F5" s="6"/>
      <c r="G5" s="4"/>
      <c r="H5" s="4"/>
    </row>
    <row r="6" spans="1:8">
      <c r="A6" s="3"/>
      <c r="B6" s="4"/>
      <c r="C6" s="4"/>
      <c r="D6" s="4"/>
      <c r="E6" s="4"/>
      <c r="F6" s="6"/>
      <c r="G6" s="4"/>
      <c r="H6" s="4"/>
    </row>
    <row r="7" spans="1:8">
      <c r="A7" s="3"/>
      <c r="B7" s="4"/>
      <c r="C7" s="4"/>
      <c r="D7" s="4"/>
      <c r="E7" s="4"/>
      <c r="F7" s="6"/>
      <c r="G7" s="4"/>
      <c r="H7" s="4"/>
    </row>
    <row r="8" spans="1:8">
      <c r="A8" s="3"/>
      <c r="B8" s="4"/>
      <c r="C8" s="4"/>
      <c r="D8" s="4"/>
      <c r="E8" s="4"/>
      <c r="F8" s="6"/>
      <c r="G8" s="4"/>
      <c r="H8" s="4"/>
    </row>
    <row r="9" spans="1:8">
      <c r="A9" s="3"/>
      <c r="B9" s="4"/>
      <c r="C9" s="4"/>
      <c r="D9" s="4"/>
      <c r="E9" s="4"/>
      <c r="F9" s="6"/>
      <c r="G9" s="4"/>
      <c r="H9" s="4"/>
    </row>
    <row r="10" spans="1:8">
      <c r="A10" s="3"/>
      <c r="B10" s="4"/>
      <c r="C10" s="4"/>
      <c r="D10" s="4"/>
      <c r="E10" s="4"/>
      <c r="F10" s="6"/>
      <c r="G10" s="4"/>
      <c r="H10" s="4"/>
    </row>
    <row r="11" spans="1:8">
      <c r="A11" s="3"/>
      <c r="B11" s="4"/>
      <c r="C11" s="4"/>
      <c r="D11" s="4"/>
      <c r="E11" s="4"/>
      <c r="F11" s="6"/>
      <c r="G11" s="4"/>
      <c r="H11" s="4"/>
    </row>
    <row r="12" spans="1:8">
      <c r="A12" s="3"/>
      <c r="B12" s="4"/>
      <c r="C12" s="4"/>
      <c r="D12" s="4"/>
      <c r="E12" s="4"/>
      <c r="F12" s="6"/>
      <c r="G12" s="4"/>
      <c r="H12" s="4"/>
    </row>
    <row r="13" spans="6:6">
      <c r="F13" s="7"/>
    </row>
    <row r="14" spans="6:6">
      <c r="F14" s="7"/>
    </row>
    <row r="15" spans="6:6">
      <c r="F15" s="7"/>
    </row>
    <row r="16" spans="6:6">
      <c r="F16" s="7"/>
    </row>
    <row r="17" spans="6:6">
      <c r="F17" s="7"/>
    </row>
    <row r="18" spans="6:6">
      <c r="F18" s="7"/>
    </row>
    <row r="19" spans="6:6">
      <c r="F19" s="7"/>
    </row>
    <row r="20" spans="6:6">
      <c r="F20" s="7"/>
    </row>
    <row r="21" spans="6:6">
      <c r="F21" s="7"/>
    </row>
    <row r="22" spans="6:6">
      <c r="F22" s="7"/>
    </row>
  </sheetData>
  <hyperlinks>
    <hyperlink ref="H3" r:id="rId1" display="https://hobbyking.com/pt_pt/kd-53-30-high-voltage-brushless-outrunner-190kv.html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LibreOffice/6.0.7.3$Linux_X86_64 LibreOffice_project/00m0$Build-3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Initial Estimate</vt:lpstr>
      <vt:lpstr>BOM</vt:lpstr>
      <vt:lpstr>Mouser</vt:lpstr>
      <vt:lpstr>Farnell</vt:lpstr>
      <vt:lpstr>HobbyKing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</dc:creator>
  <cp:lastModifiedBy>rafael</cp:lastModifiedBy>
  <cp:revision>1</cp:revision>
  <dcterms:created xsi:type="dcterms:W3CDTF">2019-03-23T20:50:00Z</dcterms:created>
  <dcterms:modified xsi:type="dcterms:W3CDTF">2019-04-04T17:58:24Z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1033-10.1.0.6758</vt:lpwstr>
  </property>
</Properties>
</file>