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mesia\Documents\PROJEKT\zebrafish_pipenv\__docs\"/>
    </mc:Choice>
  </mc:AlternateContent>
  <bookViews>
    <workbookView xWindow="0" yWindow="0" windowWidth="23040" windowHeight="9330" activeTab="1"/>
  </bookViews>
  <sheets>
    <sheet name="Overview" sheetId="1" r:id="rId1"/>
    <sheet name="Hourly" sheetId="2" r:id="rId2"/>
    <sheet name="Napi terv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2" i="1"/>
  <c r="S4" i="1" l="1"/>
  <c r="K2" i="1" l="1"/>
  <c r="K20" i="1"/>
  <c r="K3" i="1"/>
  <c r="D4" i="1" l="1"/>
  <c r="F20" i="1"/>
  <c r="F3" i="1"/>
  <c r="F2" i="1"/>
  <c r="D22" i="1" l="1"/>
  <c r="D21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C4" i="1"/>
  <c r="E4" i="1"/>
  <c r="G4" i="1"/>
  <c r="H4" i="1"/>
  <c r="I4" i="1"/>
  <c r="J4" i="1"/>
  <c r="L4" i="1"/>
  <c r="M4" i="1"/>
  <c r="N4" i="1"/>
  <c r="O4" i="1"/>
  <c r="Q4" i="1"/>
  <c r="R4" i="1"/>
  <c r="X4" i="1"/>
  <c r="Y4" i="1"/>
  <c r="Z4" i="1"/>
  <c r="AA4" i="1"/>
  <c r="AB4" i="1"/>
  <c r="AC4" i="1"/>
  <c r="B4" i="1"/>
  <c r="M21" i="1" l="1"/>
  <c r="M22" i="1"/>
  <c r="P4" i="1"/>
  <c r="AA21" i="1"/>
  <c r="AA22" i="1"/>
  <c r="Z21" i="1"/>
  <c r="Z22" i="1"/>
  <c r="X21" i="1"/>
  <c r="X22" i="1"/>
  <c r="Y21" i="1"/>
  <c r="Y22" i="1"/>
  <c r="R22" i="1"/>
  <c r="R21" i="1"/>
  <c r="Q21" i="1"/>
  <c r="Q22" i="1"/>
  <c r="S21" i="1"/>
  <c r="S22" i="1"/>
  <c r="T22" i="1" s="1"/>
  <c r="N22" i="1"/>
  <c r="N21" i="1"/>
  <c r="O21" i="1"/>
  <c r="O22" i="1"/>
  <c r="L22" i="1"/>
  <c r="P22" i="1" s="1"/>
  <c r="L21" i="1"/>
  <c r="P21" i="1" s="1"/>
  <c r="F4" i="1"/>
  <c r="B22" i="1"/>
  <c r="B21" i="1"/>
  <c r="K4" i="1"/>
  <c r="G21" i="1"/>
  <c r="G22" i="1"/>
  <c r="H22" i="1"/>
  <c r="H21" i="1"/>
  <c r="E22" i="1"/>
  <c r="E21" i="1"/>
  <c r="I22" i="1"/>
  <c r="I21" i="1"/>
  <c r="C21" i="1"/>
  <c r="C22" i="1"/>
  <c r="J21" i="1"/>
  <c r="J22" i="1"/>
  <c r="T21" i="1" l="1"/>
  <c r="K21" i="1"/>
  <c r="F21" i="1"/>
  <c r="K22" i="1"/>
  <c r="F22" i="1"/>
</calcChain>
</file>

<file path=xl/sharedStrings.xml><?xml version="1.0" encoding="utf-8"?>
<sst xmlns="http://schemas.openxmlformats.org/spreadsheetml/2006/main" count="178" uniqueCount="127">
  <si>
    <t>Felmerült problémák:</t>
  </si>
  <si>
    <t>Produktivitás:</t>
  </si>
  <si>
    <t>Érkezés:</t>
  </si>
  <si>
    <t>Távozás:</t>
  </si>
  <si>
    <t>néhány MATLAB metódus nem egyértelműen fordítható</t>
  </si>
  <si>
    <t>PIPenv environment felállítása</t>
  </si>
  <si>
    <t>Hough-trafó a edény felismerésre jól néz ki</t>
  </si>
  <si>
    <t>preProcessing.m-nél tartok</t>
  </si>
  <si>
    <t>lehetne csinálni egy class-t, amiben tároljuk a képet processing közben</t>
  </si>
  <si>
    <t>Start programming</t>
  </si>
  <si>
    <t>InputImage class</t>
  </si>
  <si>
    <t>lehet majd a modulokban shallowcopy-t kéne használni</t>
  </si>
  <si>
    <t>Időtartam:</t>
  </si>
  <si>
    <t>Main programból való tesztelhetőség</t>
  </si>
  <si>
    <t>Hough-circle nem akar menni, valami típus összeférhetetlenség miatt</t>
  </si>
  <si>
    <t>ebéd</t>
  </si>
  <si>
    <t>Hough-trafó megjavítva</t>
  </si>
  <si>
    <t>Hough-trafó megjavítás</t>
  </si>
  <si>
    <t>preProcessing.m</t>
  </si>
  <si>
    <t>roifilt2()-t nem találom</t>
  </si>
  <si>
    <t>fspecial('average', number)-re csak a scipy.convolve2d-ot találtam eddig</t>
  </si>
  <si>
    <t>pihi</t>
  </si>
  <si>
    <t>local_contrast_enhancement.m</t>
  </si>
  <si>
    <t>histc()-re a neten találtam egy conversion-t, de nem tudom mennyire jó igazából</t>
  </si>
  <si>
    <t>get_mask_correction.m</t>
  </si>
  <si>
    <t>összegzés/levezetés</t>
  </si>
  <si>
    <t>bwmorph() sem egyszerű</t>
  </si>
  <si>
    <t>tegnap több function-t nem találtam</t>
  </si>
  <si>
    <t>előkészület</t>
  </si>
  <si>
    <t>get_mask_correction.py</t>
  </si>
  <si>
    <t>gyors rosszullét &amp; touch</t>
  </si>
  <si>
    <t>valahogy a get_mask_for_correction-ben  nem jók a részeredmények, lehet a histc() miatt</t>
  </si>
  <si>
    <t>valamiért a get_mask_correction.m ben (n,1) a dimenzók, szerintem lehetne (1,n)</t>
  </si>
  <si>
    <t>2nd week</t>
  </si>
  <si>
    <t>np.argwhere(input_img.processed &lt; tl) valamiért olyan indexet is rak bele ami nincs (180)</t>
  </si>
  <si>
    <t>git setup</t>
  </si>
  <si>
    <t>levezetés</t>
  </si>
  <si>
    <t>avolantis meeting</t>
  </si>
  <si>
    <t>előző nap nagyrészt egy file problémáin küzdtem, ma nem azzal kezdem ()</t>
  </si>
  <si>
    <t>get_mask_correction()</t>
  </si>
  <si>
    <t>robust_homomorphic_surface_fitting.py elemzés</t>
  </si>
  <si>
    <t>isemptyimage &amp; circlefit</t>
  </si>
  <si>
    <t>circle-fit -et egy PIP csomaggal meglehetne oldani</t>
  </si>
  <si>
    <t>olyan műveletek vannak amiket nem tudok megoldani:</t>
  </si>
  <si>
    <t>th = 0:pi/50:2*pi;</t>
  </si>
  <si>
    <t>a=[x y ones(size(x))]\[-(x.^2+y.^2)];</t>
  </si>
  <si>
    <t>circleMask</t>
  </si>
  <si>
    <t>telefonálás Miksával</t>
  </si>
  <si>
    <t>get_inner_roi.py</t>
  </si>
  <si>
    <t>get_bounding_box.py</t>
  </si>
  <si>
    <t>Mapping Toolbox is kell a MATLAB progi működéséhez</t>
  </si>
  <si>
    <t>getInnerROI.m-nél tartottam</t>
  </si>
  <si>
    <t>megpróbálom megcsinálni, hogy fusson minden modul, ha nem jól akkor is</t>
  </si>
  <si>
    <t>create_circle_mask.py</t>
  </si>
  <si>
    <t>get_inner_roi.py-t valahogy le kéne tesztelni!</t>
  </si>
  <si>
    <t>improfile()-hoz is kell toolbox, nem tudok tesztelni</t>
  </si>
  <si>
    <t>triangle_threshold.py</t>
  </si>
  <si>
    <t>"tűzoltás" az InputImage-nél</t>
  </si>
  <si>
    <t>gépfrissítés</t>
  </si>
  <si>
    <t>triangle_threshold.py utolsó sorait be kell fejeznem</t>
  </si>
  <si>
    <t>utána visszamegyek az inner roi ra</t>
  </si>
  <si>
    <t>InputImage elbaszódott és nem tölti be a képeket</t>
  </si>
  <si>
    <t>megcsináltam hogy az InputImage abszolút fájlelérést használjon</t>
  </si>
  <si>
    <t>ezt lehet a jövőben dynamikussá kell még csinálni</t>
  </si>
  <si>
    <t>Lehet van triangle_th a skikit-ben</t>
  </si>
  <si>
    <t>a well-t már be kéne fejezni, majd a pre-processing es részre később visszatérek</t>
  </si>
  <si>
    <t>CSINÁLNI KELL EGY DÖNTÉSI FA ÁBRÁT!</t>
  </si>
  <si>
    <t>Csinálni kell egy folyamat ábrát, amin látszódik a script lefutása és az InputImage objektum pillanatnyi állapota</t>
  </si>
  <si>
    <t>Készíteni egy jó tömböt amivel a maszkot tudom a matlab kódban is tesztelni</t>
  </si>
  <si>
    <t>egy jó példá készítés, körbejárás</t>
  </si>
  <si>
    <t>kaja</t>
  </si>
  <si>
    <t>find_well_props.py 'lezárása', csak egy kis időre</t>
  </si>
  <si>
    <t>fish modul elkezdése</t>
  </si>
  <si>
    <t>homomorphic filter</t>
  </si>
  <si>
    <t>research</t>
  </si>
  <si>
    <t>elkezdtem a fish segmentation t</t>
  </si>
  <si>
    <t>lehet kéne kicsit research-elnem a segmentationt</t>
  </si>
  <si>
    <t>wiener2?</t>
  </si>
  <si>
    <t>research:</t>
  </si>
  <si>
    <t>image segmentation</t>
  </si>
  <si>
    <t>lp filter</t>
  </si>
  <si>
    <t>hp filter, hb filter</t>
  </si>
  <si>
    <t>filter tesztek</t>
  </si>
  <si>
    <t>homomorphic szerintem nekem nagyon nem úgy működik ahogyan kéne neki</t>
  </si>
  <si>
    <t>research: morphology</t>
  </si>
  <si>
    <t>Jupyter megpróbálása</t>
  </si>
  <si>
    <t>szegmentálás saját megoldása</t>
  </si>
  <si>
    <t>kilépő</t>
  </si>
  <si>
    <t>3rd week</t>
  </si>
  <si>
    <t>Segmentációt meg kellen csinálni a héten</t>
  </si>
  <si>
    <t>de úgyérzem nem fogom tudni úgy, ahogyan a MATLABban van</t>
  </si>
  <si>
    <t>fish segmentation</t>
  </si>
  <si>
    <t>letöltöttem a DATASPELLt, hogy notebookokat könnyen csináljhak</t>
  </si>
  <si>
    <t>DataSpell letöltés</t>
  </si>
  <si>
    <t>nagyon jó lenne, ha már látnám a MATLAB kódot</t>
  </si>
  <si>
    <t>translating get_possible_fish.m</t>
  </si>
  <si>
    <t>új notebook a fish pipe ról/ szegmentálás</t>
  </si>
  <si>
    <t>get_possible_fish-ben egész sok hiba lehet, így látatlanban úgyérzem</t>
  </si>
  <si>
    <t>nem tudom, hogy fordítanom kéne vagy a szegmentálást csinálni</t>
  </si>
  <si>
    <t>telefon</t>
  </si>
  <si>
    <t>nagyon sok dolgot hagytam a get_possible_fish.py ban félbehagyva</t>
  </si>
  <si>
    <t>szeretném csinálgatni a get possible fish filet, hogy legalább a pipeline kiköpjön valami szépet</t>
  </si>
  <si>
    <t>szétszedtem a get_possible_fish t egy egész mappára</t>
  </si>
  <si>
    <t>egész rosszul érzem magam</t>
  </si>
  <si>
    <t>kellene csinálni egy functiont ami plotolja az Input_Img összes rajuzolható képét</t>
  </si>
  <si>
    <t>notebookban próbálom levezetni a pipline-t</t>
  </si>
  <si>
    <t>binary fish</t>
  </si>
  <si>
    <t>segmenting fish</t>
  </si>
  <si>
    <t>binary image a pipelineból</t>
  </si>
  <si>
    <t>SZEGMENTÁCIÓÓÓÓ</t>
  </si>
  <si>
    <t>defekt</t>
  </si>
  <si>
    <t>4th week</t>
  </si>
  <si>
    <t>a fish szegmentálással ment a múlthét, de még nem működik</t>
  </si>
  <si>
    <t>a jupyter elindításánál valamiért nem találja sosem a terminal_msg modult</t>
  </si>
  <si>
    <t>írni MSc iránt</t>
  </si>
  <si>
    <t>érdeklődni szakdoga iránt</t>
  </si>
  <si>
    <t xml:space="preserve">születésnapok </t>
  </si>
  <si>
    <t>elpakolás és commit</t>
  </si>
  <si>
    <t>szétszedni már ezt a halat</t>
  </si>
  <si>
    <t>elkezdeni megírni a kódot is hozzá nem csak jupyterben csinálni</t>
  </si>
  <si>
    <t>yen thresholding ot éppen implementálom a notebook ból</t>
  </si>
  <si>
    <t xml:space="preserve"> </t>
  </si>
  <si>
    <t>szabi</t>
  </si>
  <si>
    <t>a wiener filtert nem használtam, nem tudom MATLABBAN hogyan néz ki</t>
  </si>
  <si>
    <t>yen_th</t>
  </si>
  <si>
    <t>5th week</t>
  </si>
  <si>
    <t>megvan a fishmask! Irány tovább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</si>
</sst>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4"/>
      <color theme="0" tint="-4.9989318521683403E-2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2" tint="-0.24997711111789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72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thin">
        <color theme="4" tint="-0.2499465926084170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indexed="64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medium">
        <color indexed="64"/>
      </bottom>
      <diagonal/>
    </border>
    <border>
      <left style="thick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164" fontId="0" fillId="4" borderId="0" xfId="0" applyNumberFormat="1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left" vertical="center"/>
    </xf>
    <xf numFmtId="164" fontId="0" fillId="4" borderId="0" xfId="0" applyNumberFormat="1" applyFill="1" applyAlignment="1">
      <alignment horizontal="left" vertical="center"/>
    </xf>
    <xf numFmtId="164" fontId="1" fillId="3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164" fontId="1" fillId="3" borderId="0" xfId="0" applyNumberFormat="1" applyFont="1" applyFill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164" fontId="0" fillId="4" borderId="2" xfId="0" applyNumberFormat="1" applyFill="1" applyBorder="1" applyAlignment="1">
      <alignment horizontal="left" vertical="center"/>
    </xf>
    <xf numFmtId="164" fontId="0" fillId="4" borderId="3" xfId="0" applyNumberForma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NumberFormat="1" applyFont="1" applyFill="1" applyBorder="1" applyAlignment="1">
      <alignment horizontal="left" vertical="center"/>
    </xf>
    <xf numFmtId="164" fontId="2" fillId="5" borderId="0" xfId="0" applyNumberFormat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2" fontId="2" fillId="5" borderId="5" xfId="0" applyNumberFormat="1" applyFont="1" applyFill="1" applyBorder="1" applyAlignment="1">
      <alignment horizontal="left" vertical="center"/>
    </xf>
    <xf numFmtId="2" fontId="0" fillId="4" borderId="12" xfId="0" applyNumberFormat="1" applyFill="1" applyBorder="1" applyAlignment="1">
      <alignment horizontal="left" vertical="center"/>
    </xf>
    <xf numFmtId="2" fontId="0" fillId="4" borderId="13" xfId="0" applyNumberFormat="1" applyFill="1" applyBorder="1" applyAlignment="1">
      <alignment horizontal="left" vertical="center"/>
    </xf>
    <xf numFmtId="2" fontId="0" fillId="4" borderId="5" xfId="0" applyNumberFormat="1" applyFill="1" applyBorder="1" applyAlignment="1">
      <alignment horizontal="left"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164" fontId="0" fillId="4" borderId="4" xfId="0" applyNumberFormat="1" applyFill="1" applyBorder="1" applyAlignment="1">
      <alignment horizontal="left" vertical="center"/>
    </xf>
    <xf numFmtId="164" fontId="1" fillId="3" borderId="4" xfId="0" applyNumberFormat="1" applyFont="1" applyFill="1" applyBorder="1" applyAlignment="1">
      <alignment horizontal="left" vertical="center"/>
    </xf>
    <xf numFmtId="0" fontId="0" fillId="4" borderId="17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2" fontId="0" fillId="4" borderId="18" xfId="0" applyNumberFormat="1" applyFill="1" applyBorder="1" applyAlignment="1">
      <alignment horizontal="left" vertical="center"/>
    </xf>
    <xf numFmtId="14" fontId="4" fillId="6" borderId="19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0" fillId="3" borderId="11" xfId="0" applyNumberFormat="1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164" fontId="0" fillId="3" borderId="10" xfId="0" applyNumberFormat="1" applyFill="1" applyBorder="1" applyAlignment="1">
      <alignment horizontal="left"/>
    </xf>
    <xf numFmtId="0" fontId="2" fillId="5" borderId="9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14" fontId="0" fillId="9" borderId="0" xfId="0" applyNumberFormat="1" applyFill="1" applyAlignment="1">
      <alignment vertical="center"/>
    </xf>
    <xf numFmtId="14" fontId="0" fillId="9" borderId="0" xfId="0" applyNumberFormat="1" applyFill="1" applyBorder="1" applyAlignment="1">
      <alignment horizontal="center" vertical="center"/>
    </xf>
    <xf numFmtId="14" fontId="0" fillId="9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6" borderId="14" xfId="0" applyFill="1" applyBorder="1" applyAlignment="1">
      <alignment horizontal="center" vertical="center"/>
    </xf>
    <xf numFmtId="164" fontId="0" fillId="6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0" borderId="0" xfId="0" applyFill="1" applyBorder="1" applyAlignment="1">
      <alignment vertical="center"/>
    </xf>
    <xf numFmtId="0" fontId="0" fillId="6" borderId="2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8" borderId="24" xfId="0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164" fontId="0" fillId="6" borderId="28" xfId="0" applyNumberFormat="1" applyFill="1" applyBorder="1" applyAlignment="1">
      <alignment vertical="center"/>
    </xf>
    <xf numFmtId="0" fontId="6" fillId="6" borderId="25" xfId="0" applyFont="1" applyFill="1" applyBorder="1" applyAlignment="1">
      <alignment vertical="center"/>
    </xf>
    <xf numFmtId="0" fontId="6" fillId="6" borderId="26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6" borderId="0" xfId="0" applyNumberFormat="1" applyFill="1" applyBorder="1" applyAlignment="1">
      <alignment vertical="center"/>
    </xf>
    <xf numFmtId="164" fontId="0" fillId="6" borderId="0" xfId="0" applyNumberFormat="1" applyFill="1" applyBorder="1" applyAlignment="1">
      <alignment horizontal="center" vertical="center"/>
    </xf>
    <xf numFmtId="0" fontId="0" fillId="0" borderId="0" xfId="0" applyFill="1"/>
    <xf numFmtId="0" fontId="9" fillId="0" borderId="0" xfId="0" applyFont="1"/>
    <xf numFmtId="0" fontId="11" fillId="13" borderId="0" xfId="2" applyBorder="1" applyAlignment="1">
      <alignment vertical="center"/>
    </xf>
    <xf numFmtId="0" fontId="10" fillId="12" borderId="0" xfId="1" applyBorder="1" applyAlignment="1">
      <alignment vertical="center"/>
    </xf>
    <xf numFmtId="14" fontId="5" fillId="6" borderId="0" xfId="0" applyNumberFormat="1" applyFon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vertical="center"/>
    </xf>
    <xf numFmtId="164" fontId="0" fillId="3" borderId="11" xfId="0" applyNumberForma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 textRotation="135"/>
    </xf>
    <xf numFmtId="0" fontId="12" fillId="6" borderId="9" xfId="0" applyFont="1" applyFill="1" applyBorder="1" applyAlignment="1">
      <alignment horizontal="center" vertical="center" textRotation="135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3">
    <cellStyle name="Jó" xfId="1" builtinId="26"/>
    <cellStyle name="Normál" xfId="0" builtinId="0"/>
    <cellStyle name="Rossz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topLeftCell="T1" zoomScale="70" zoomScaleNormal="70" workbookViewId="0">
      <selection activeCell="Z6" sqref="Z6"/>
    </sheetView>
  </sheetViews>
  <sheetFormatPr defaultColWidth="55" defaultRowHeight="24" customHeight="1" x14ac:dyDescent="0.25"/>
  <cols>
    <col min="1" max="1" width="20" bestFit="1" customWidth="1"/>
    <col min="2" max="2" width="55" customWidth="1"/>
    <col min="3" max="3" width="72.42578125" customWidth="1"/>
    <col min="4" max="4" width="80.42578125" customWidth="1"/>
    <col min="5" max="5" width="66.28515625" customWidth="1"/>
    <col min="6" max="6" width="13.28515625" style="52" bestFit="1" customWidth="1"/>
    <col min="7" max="7" width="68.28515625" bestFit="1" customWidth="1"/>
    <col min="8" max="8" width="73.7109375" bestFit="1" customWidth="1"/>
    <col min="10" max="10" width="71.42578125" bestFit="1" customWidth="1"/>
    <col min="11" max="11" width="19.85546875" style="2" customWidth="1"/>
    <col min="13" max="13" width="63.85546875" bestFit="1" customWidth="1"/>
    <col min="14" max="14" width="74" customWidth="1"/>
    <col min="16" max="16" width="14.85546875" style="98" bestFit="1" customWidth="1"/>
    <col min="17" max="17" width="68.7109375" bestFit="1" customWidth="1"/>
    <col min="19" max="19" width="66.28515625" bestFit="1" customWidth="1"/>
    <col min="20" max="20" width="15.42578125" bestFit="1" customWidth="1"/>
    <col min="21" max="22" width="2.42578125" style="98" bestFit="1" customWidth="1"/>
    <col min="23" max="23" width="16.5703125" style="98" customWidth="1"/>
    <col min="24" max="26" width="55" style="98"/>
    <col min="35" max="37" width="55" style="2"/>
  </cols>
  <sheetData>
    <row r="1" spans="1:47" s="41" customFormat="1" ht="49.9" customHeight="1" thickTop="1" x14ac:dyDescent="0.25">
      <c r="A1" s="40"/>
      <c r="B1" s="41">
        <v>44753</v>
      </c>
      <c r="C1" s="41">
        <v>44754</v>
      </c>
      <c r="D1" s="41">
        <v>44755</v>
      </c>
      <c r="E1" s="41">
        <v>44756</v>
      </c>
      <c r="F1" s="48" t="s">
        <v>33</v>
      </c>
      <c r="G1" s="41">
        <v>44760</v>
      </c>
      <c r="H1" s="41">
        <v>44761</v>
      </c>
      <c r="I1" s="41">
        <v>44762</v>
      </c>
      <c r="J1" s="41">
        <v>44763</v>
      </c>
      <c r="K1" s="48" t="s">
        <v>88</v>
      </c>
      <c r="L1" s="41">
        <v>44767</v>
      </c>
      <c r="M1" s="41">
        <v>44768</v>
      </c>
      <c r="N1" s="41">
        <v>44769</v>
      </c>
      <c r="O1" s="41">
        <v>44770</v>
      </c>
      <c r="P1" s="50"/>
      <c r="Q1" s="41">
        <v>44774</v>
      </c>
      <c r="R1" s="41">
        <v>44775</v>
      </c>
      <c r="S1" s="41">
        <v>44776</v>
      </c>
      <c r="T1" s="102">
        <v>44777</v>
      </c>
      <c r="U1" s="50"/>
      <c r="V1" s="50" t="s">
        <v>121</v>
      </c>
      <c r="W1" s="102">
        <v>44780</v>
      </c>
      <c r="X1" s="41">
        <v>44781</v>
      </c>
      <c r="Y1" s="41">
        <v>44782</v>
      </c>
      <c r="Z1" s="41">
        <v>44783</v>
      </c>
      <c r="AA1" s="41">
        <v>44784</v>
      </c>
      <c r="AB1" s="41">
        <v>44785</v>
      </c>
      <c r="AC1" s="41">
        <v>44786</v>
      </c>
      <c r="AD1" s="41">
        <v>44787</v>
      </c>
      <c r="AE1" s="41">
        <v>44788</v>
      </c>
      <c r="AF1" s="41">
        <v>44789</v>
      </c>
      <c r="AG1" s="41">
        <v>44790</v>
      </c>
      <c r="AH1" s="41">
        <v>44791</v>
      </c>
      <c r="AI1" s="41">
        <v>44792</v>
      </c>
      <c r="AJ1" s="41">
        <v>44793</v>
      </c>
      <c r="AK1" s="41">
        <v>44794</v>
      </c>
      <c r="AL1" s="41">
        <v>44795</v>
      </c>
      <c r="AM1" s="41">
        <v>44796</v>
      </c>
      <c r="AN1" s="41">
        <v>44797</v>
      </c>
      <c r="AO1" s="41">
        <v>44798</v>
      </c>
      <c r="AP1" s="41">
        <v>44799</v>
      </c>
      <c r="AQ1" s="41">
        <v>44800</v>
      </c>
      <c r="AR1" s="41">
        <v>44801</v>
      </c>
      <c r="AS1" s="41">
        <v>44802</v>
      </c>
    </row>
    <row r="2" spans="1:47" s="6" customFormat="1" ht="24" customHeight="1" x14ac:dyDescent="0.25">
      <c r="A2" s="23" t="s">
        <v>2</v>
      </c>
      <c r="B2" s="12">
        <v>0.47083333333333338</v>
      </c>
      <c r="C2" s="13">
        <v>0.39583333333333331</v>
      </c>
      <c r="D2" s="13">
        <v>0.36527777777777781</v>
      </c>
      <c r="E2" s="42">
        <v>0.34861111111111115</v>
      </c>
      <c r="F2" s="49">
        <f>AVERAGE(B2:E2)</f>
        <v>0.39513888888888893</v>
      </c>
      <c r="G2" s="12">
        <v>0.35416666666666669</v>
      </c>
      <c r="H2" s="13">
        <v>0.36736111111111108</v>
      </c>
      <c r="I2" s="13">
        <v>0.39583333333333331</v>
      </c>
      <c r="J2" s="13">
        <v>0.37222222222222223</v>
      </c>
      <c r="K2" s="49">
        <f>AVERAGE(G2:J2)</f>
        <v>0.37239583333333331</v>
      </c>
      <c r="L2" s="13">
        <v>0.3888888888888889</v>
      </c>
      <c r="M2" s="13">
        <v>0.36874999999999997</v>
      </c>
      <c r="N2" s="13">
        <v>0.36527777777777781</v>
      </c>
      <c r="O2" s="13">
        <v>0.40486111111111112</v>
      </c>
      <c r="P2" s="49">
        <f>AVERAGE(L2:O2)</f>
        <v>0.38194444444444448</v>
      </c>
      <c r="Q2" s="13">
        <v>0.37291666666666662</v>
      </c>
      <c r="R2" s="13">
        <v>0.41388888888888892</v>
      </c>
      <c r="S2" s="13">
        <v>0.39583333333333331</v>
      </c>
      <c r="T2" s="105" t="s">
        <v>122</v>
      </c>
      <c r="U2" s="105"/>
      <c r="V2" s="105"/>
      <c r="W2" s="105"/>
      <c r="X2" s="13">
        <v>0.36180555555555555</v>
      </c>
      <c r="Y2" s="13">
        <v>0.43055555555555558</v>
      </c>
      <c r="Z2" s="13">
        <v>0.40208333333333335</v>
      </c>
      <c r="AA2" s="13"/>
      <c r="AB2" s="13"/>
      <c r="AC2" s="13"/>
      <c r="AD2" s="13"/>
      <c r="AE2" s="13"/>
      <c r="AF2" s="13"/>
      <c r="AG2" s="13"/>
      <c r="AH2" s="4"/>
      <c r="AI2" s="5"/>
      <c r="AJ2" s="5"/>
      <c r="AK2" s="5"/>
      <c r="AL2" s="4"/>
      <c r="AM2" s="4"/>
      <c r="AN2" s="4"/>
      <c r="AO2" s="4"/>
      <c r="AP2" s="4"/>
      <c r="AQ2" s="4"/>
      <c r="AR2" s="4"/>
      <c r="AS2" s="4"/>
    </row>
    <row r="3" spans="1:47" s="9" customFormat="1" ht="24" customHeight="1" x14ac:dyDescent="0.25">
      <c r="A3" s="24" t="s">
        <v>3</v>
      </c>
      <c r="B3" s="14">
        <v>0.8125</v>
      </c>
      <c r="C3" s="15">
        <v>0.8125</v>
      </c>
      <c r="D3" s="15">
        <v>0.79583333333333339</v>
      </c>
      <c r="E3" s="43">
        <v>0.72916666666666663</v>
      </c>
      <c r="F3" s="49">
        <f>AVERAGE(B3:E3)</f>
        <v>0.78749999999999998</v>
      </c>
      <c r="G3" s="14">
        <v>0.7993055555555556</v>
      </c>
      <c r="H3" s="15">
        <v>0.78125</v>
      </c>
      <c r="I3" s="15">
        <v>0.81458333333333333</v>
      </c>
      <c r="J3" s="15">
        <v>0.76111111111111107</v>
      </c>
      <c r="K3" s="49">
        <f>AVERAGE(G3:J3)</f>
        <v>0.7890625</v>
      </c>
      <c r="L3" s="15">
        <v>0.81388888888888899</v>
      </c>
      <c r="M3" s="15">
        <v>0.76458333333333339</v>
      </c>
      <c r="N3" s="15">
        <v>0.83888888888888891</v>
      </c>
      <c r="O3" s="15">
        <v>0.78263888888888899</v>
      </c>
      <c r="P3" s="49">
        <f>AVERAGE(L3:O3)</f>
        <v>0.80000000000000016</v>
      </c>
      <c r="Q3" s="15">
        <v>0.7729166666666667</v>
      </c>
      <c r="R3" s="15">
        <v>0.7715277777777777</v>
      </c>
      <c r="S3" s="15">
        <v>0.64027777777777783</v>
      </c>
      <c r="T3" s="105"/>
      <c r="U3" s="105"/>
      <c r="V3" s="105"/>
      <c r="W3" s="105"/>
      <c r="X3" s="15">
        <v>0.77361111111111114</v>
      </c>
      <c r="Y3" s="15">
        <v>0.84027777777777779</v>
      </c>
      <c r="Z3" s="15"/>
      <c r="AA3" s="15"/>
      <c r="AB3" s="15"/>
      <c r="AC3" s="15"/>
      <c r="AD3" s="15"/>
      <c r="AE3" s="15"/>
      <c r="AF3" s="15"/>
      <c r="AG3" s="15"/>
      <c r="AH3" s="15"/>
      <c r="AI3" s="8"/>
      <c r="AJ3" s="8"/>
      <c r="AK3" s="8"/>
      <c r="AL3" s="7"/>
      <c r="AM3" s="7"/>
      <c r="AN3" s="7"/>
      <c r="AO3" s="7"/>
      <c r="AP3" s="7"/>
      <c r="AQ3" s="7"/>
      <c r="AR3" s="7"/>
      <c r="AS3" s="7"/>
    </row>
    <row r="4" spans="1:47" s="54" customFormat="1" ht="24" customHeight="1" thickBot="1" x14ac:dyDescent="0.3">
      <c r="A4" s="56" t="s">
        <v>12</v>
      </c>
      <c r="B4" s="55">
        <f>B3-B2</f>
        <v>0.34166666666666662</v>
      </c>
      <c r="C4" s="53">
        <f>C3-C2</f>
        <v>0.41666666666666669</v>
      </c>
      <c r="D4" s="53">
        <f>D3-D2</f>
        <v>0.43055555555555558</v>
      </c>
      <c r="E4" s="53">
        <f>E3-E2</f>
        <v>0.38055555555555548</v>
      </c>
      <c r="F4" s="49">
        <f>AVERAGE(B4:E4)</f>
        <v>0.3923611111111111</v>
      </c>
      <c r="G4" s="53">
        <f t="shared" ref="G4:AS4" si="0">G3-G2</f>
        <v>0.44513888888888892</v>
      </c>
      <c r="H4" s="53">
        <f t="shared" si="0"/>
        <v>0.41388888888888892</v>
      </c>
      <c r="I4" s="53">
        <f t="shared" si="0"/>
        <v>0.41875000000000001</v>
      </c>
      <c r="J4" s="53">
        <f t="shared" si="0"/>
        <v>0.38888888888888884</v>
      </c>
      <c r="K4" s="49">
        <f>AVERAGE(G4:J4)</f>
        <v>0.41666666666666669</v>
      </c>
      <c r="L4" s="53">
        <f>L3-L2</f>
        <v>0.4250000000000001</v>
      </c>
      <c r="M4" s="53">
        <f>M3-M2</f>
        <v>0.39583333333333343</v>
      </c>
      <c r="N4" s="53">
        <f>N3-N2</f>
        <v>0.47361111111111109</v>
      </c>
      <c r="O4" s="53">
        <f t="shared" si="0"/>
        <v>0.37777777777777788</v>
      </c>
      <c r="P4" s="49">
        <f>AVERAGE(L4:O4)</f>
        <v>0.41805555555555562</v>
      </c>
      <c r="Q4" s="103">
        <f t="shared" si="0"/>
        <v>0.40000000000000008</v>
      </c>
      <c r="R4" s="103">
        <f t="shared" si="0"/>
        <v>0.35763888888888878</v>
      </c>
      <c r="S4" s="104">
        <f t="shared" si="0"/>
        <v>0.24444444444444452</v>
      </c>
      <c r="T4" s="105"/>
      <c r="U4" s="105"/>
      <c r="V4" s="105"/>
      <c r="W4" s="105"/>
      <c r="X4" s="103">
        <f t="shared" si="0"/>
        <v>0.41180555555555559</v>
      </c>
      <c r="Y4" s="103">
        <f t="shared" si="0"/>
        <v>0.40972222222222221</v>
      </c>
      <c r="Z4" s="103">
        <f t="shared" si="0"/>
        <v>-0.40208333333333335</v>
      </c>
      <c r="AA4" s="103">
        <f t="shared" si="0"/>
        <v>0</v>
      </c>
      <c r="AB4" s="103">
        <f t="shared" si="0"/>
        <v>0</v>
      </c>
      <c r="AC4" s="34">
        <f t="shared" si="0"/>
        <v>0</v>
      </c>
      <c r="AD4" s="34">
        <f t="shared" si="0"/>
        <v>0</v>
      </c>
      <c r="AE4" s="34">
        <f t="shared" si="0"/>
        <v>0</v>
      </c>
      <c r="AF4" s="34">
        <f t="shared" si="0"/>
        <v>0</v>
      </c>
      <c r="AG4" s="34">
        <f t="shared" si="0"/>
        <v>0</v>
      </c>
      <c r="AH4" s="53">
        <f t="shared" si="0"/>
        <v>0</v>
      </c>
      <c r="AI4" s="53">
        <f t="shared" si="0"/>
        <v>0</v>
      </c>
      <c r="AJ4" s="53">
        <f t="shared" si="0"/>
        <v>0</v>
      </c>
      <c r="AK4" s="53">
        <f t="shared" si="0"/>
        <v>0</v>
      </c>
      <c r="AL4" s="53">
        <f t="shared" si="0"/>
        <v>0</v>
      </c>
      <c r="AM4" s="53">
        <f t="shared" si="0"/>
        <v>0</v>
      </c>
      <c r="AN4" s="53">
        <f t="shared" si="0"/>
        <v>0</v>
      </c>
      <c r="AO4" s="53">
        <f t="shared" si="0"/>
        <v>0</v>
      </c>
      <c r="AP4" s="53">
        <f t="shared" si="0"/>
        <v>0</v>
      </c>
      <c r="AQ4" s="53">
        <f t="shared" si="0"/>
        <v>0</v>
      </c>
      <c r="AR4" s="53">
        <f t="shared" si="0"/>
        <v>0</v>
      </c>
      <c r="AS4" s="53">
        <f t="shared" si="0"/>
        <v>0</v>
      </c>
      <c r="AT4" s="53"/>
      <c r="AU4" s="53"/>
    </row>
    <row r="5" spans="1:47" s="10" customFormat="1" ht="24" customHeight="1" thickTop="1" x14ac:dyDescent="0.25">
      <c r="A5" s="22"/>
      <c r="B5" s="16"/>
      <c r="C5" s="17" t="s">
        <v>6</v>
      </c>
      <c r="D5" s="17" t="s">
        <v>27</v>
      </c>
      <c r="E5" s="18" t="s">
        <v>38</v>
      </c>
      <c r="F5" s="50"/>
      <c r="G5" s="16" t="s">
        <v>51</v>
      </c>
      <c r="H5" s="17" t="s">
        <v>59</v>
      </c>
      <c r="I5" s="17"/>
      <c r="J5" s="17" t="s">
        <v>75</v>
      </c>
      <c r="K5" s="50"/>
      <c r="L5" s="17"/>
      <c r="M5" s="17" t="s">
        <v>92</v>
      </c>
      <c r="N5" s="17" t="s">
        <v>100</v>
      </c>
      <c r="O5" s="17"/>
      <c r="P5" s="50"/>
      <c r="Q5" s="17" t="s">
        <v>112</v>
      </c>
      <c r="R5" s="17"/>
      <c r="S5" s="17" t="s">
        <v>120</v>
      </c>
      <c r="T5" s="105"/>
      <c r="U5" s="105"/>
      <c r="V5" s="105"/>
      <c r="W5" s="105"/>
      <c r="X5" s="17"/>
      <c r="Y5" s="17"/>
      <c r="Z5" s="17" t="s">
        <v>126</v>
      </c>
      <c r="AA5" s="17"/>
      <c r="AB5" s="17"/>
      <c r="AC5" s="17"/>
      <c r="AD5" s="17"/>
      <c r="AE5" s="17"/>
      <c r="AF5" s="17"/>
      <c r="AG5" s="17"/>
    </row>
    <row r="6" spans="1:47" s="10" customFormat="1" ht="24" customHeight="1" x14ac:dyDescent="0.25">
      <c r="A6" s="22"/>
      <c r="B6" s="16"/>
      <c r="C6" s="17" t="s">
        <v>7</v>
      </c>
      <c r="D6" s="17"/>
      <c r="E6" s="18" t="s">
        <v>39</v>
      </c>
      <c r="F6" s="50"/>
      <c r="G6" s="16" t="s">
        <v>52</v>
      </c>
      <c r="H6" s="17" t="s">
        <v>60</v>
      </c>
      <c r="I6" s="17"/>
      <c r="J6" s="17" t="s">
        <v>76</v>
      </c>
      <c r="K6" s="50"/>
      <c r="L6" s="17"/>
      <c r="M6" s="17"/>
      <c r="N6" s="17"/>
      <c r="O6" s="17"/>
      <c r="P6" s="50"/>
      <c r="Q6" s="17"/>
      <c r="R6" s="17"/>
      <c r="S6" s="17"/>
      <c r="T6" s="105"/>
      <c r="U6" s="105"/>
      <c r="V6" s="105"/>
      <c r="W6" s="105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47" s="10" customFormat="1" ht="24" customHeight="1" x14ac:dyDescent="0.25">
      <c r="A7" s="22"/>
      <c r="B7" s="16"/>
      <c r="C7" s="17"/>
      <c r="D7" s="17"/>
      <c r="E7" s="18"/>
      <c r="F7" s="50"/>
      <c r="G7" s="16"/>
      <c r="H7" s="17" t="s">
        <v>61</v>
      </c>
      <c r="I7" s="17"/>
      <c r="J7" s="17"/>
      <c r="K7" s="50"/>
      <c r="L7" s="17"/>
      <c r="M7" s="17"/>
      <c r="N7" s="17"/>
      <c r="O7" s="17"/>
      <c r="P7" s="50"/>
      <c r="Q7" s="17"/>
      <c r="R7" s="17"/>
      <c r="S7" s="17"/>
      <c r="T7" s="105"/>
      <c r="U7" s="105"/>
      <c r="V7" s="105"/>
      <c r="W7" s="105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47" s="10" customFormat="1" ht="24" customHeight="1" x14ac:dyDescent="0.25">
      <c r="A8" s="22"/>
      <c r="B8" s="16"/>
      <c r="C8" s="17"/>
      <c r="D8" s="17"/>
      <c r="E8" s="18"/>
      <c r="F8" s="50"/>
      <c r="G8" s="16"/>
      <c r="H8" s="10" t="s">
        <v>64</v>
      </c>
      <c r="I8" s="17"/>
      <c r="J8" s="17"/>
      <c r="K8" s="50"/>
      <c r="L8" s="17"/>
      <c r="M8" s="17"/>
      <c r="N8" s="17"/>
      <c r="O8" s="17"/>
      <c r="P8" s="50"/>
      <c r="Q8" s="17"/>
      <c r="R8" s="17"/>
      <c r="S8" s="17"/>
      <c r="T8" s="105"/>
      <c r="U8" s="105"/>
      <c r="V8" s="105"/>
      <c r="W8" s="105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47" s="29" customFormat="1" ht="24" customHeight="1" thickBot="1" x14ac:dyDescent="0.3">
      <c r="A9" s="26"/>
      <c r="B9" s="27"/>
      <c r="C9" s="28"/>
      <c r="D9" s="28"/>
      <c r="E9" s="44"/>
      <c r="F9" s="50"/>
      <c r="G9" s="27"/>
      <c r="H9" s="28"/>
      <c r="I9" s="28"/>
      <c r="J9" s="28"/>
      <c r="K9" s="50"/>
      <c r="L9" s="28"/>
      <c r="M9" s="28"/>
      <c r="N9" s="28"/>
      <c r="O9" s="28"/>
      <c r="P9" s="50"/>
      <c r="Q9" s="28"/>
      <c r="R9" s="28"/>
      <c r="S9" s="28"/>
      <c r="T9" s="105"/>
      <c r="U9" s="105"/>
      <c r="V9" s="105"/>
      <c r="W9" s="105"/>
      <c r="X9" s="28"/>
      <c r="Y9" s="28"/>
      <c r="Z9" s="28"/>
      <c r="AA9" s="28"/>
      <c r="AB9" s="28"/>
      <c r="AC9" s="28"/>
      <c r="AD9" s="28"/>
      <c r="AE9" s="28"/>
      <c r="AF9" s="28"/>
      <c r="AG9" s="28"/>
    </row>
    <row r="10" spans="1:47" s="32" customFormat="1" ht="24" customHeight="1" thickTop="1" x14ac:dyDescent="0.25">
      <c r="A10" s="25" t="s">
        <v>0</v>
      </c>
      <c r="B10" s="30" t="s">
        <v>5</v>
      </c>
      <c r="C10" s="31" t="s">
        <v>8</v>
      </c>
      <c r="D10" s="31" t="s">
        <v>31</v>
      </c>
      <c r="E10" s="45" t="s">
        <v>42</v>
      </c>
      <c r="F10" s="50"/>
      <c r="G10" s="30" t="s">
        <v>54</v>
      </c>
      <c r="H10" s="31" t="s">
        <v>62</v>
      </c>
      <c r="I10" s="71" t="s">
        <v>66</v>
      </c>
      <c r="J10" s="31" t="s">
        <v>77</v>
      </c>
      <c r="K10" s="50"/>
      <c r="L10" s="31" t="s">
        <v>89</v>
      </c>
      <c r="M10" s="31" t="s">
        <v>94</v>
      </c>
      <c r="N10" s="31" t="s">
        <v>102</v>
      </c>
      <c r="O10" s="31"/>
      <c r="P10" s="50"/>
      <c r="Q10" s="31" t="s">
        <v>113</v>
      </c>
      <c r="R10" s="31"/>
      <c r="S10" s="31" t="s">
        <v>123</v>
      </c>
      <c r="T10" s="105"/>
      <c r="U10" s="105"/>
      <c r="V10" s="105"/>
      <c r="W10" s="105"/>
      <c r="X10" s="31"/>
      <c r="Y10" s="31"/>
      <c r="Z10" s="31"/>
      <c r="AA10" s="31"/>
      <c r="AB10" s="31"/>
      <c r="AC10" s="31"/>
      <c r="AD10" s="31"/>
      <c r="AE10" s="31"/>
      <c r="AF10" s="31"/>
      <c r="AG10" s="31"/>
    </row>
    <row r="11" spans="1:47" s="11" customFormat="1" ht="24" customHeight="1" x14ac:dyDescent="0.25">
      <c r="A11" s="22"/>
      <c r="B11" s="19" t="s">
        <v>4</v>
      </c>
      <c r="C11" s="20" t="s">
        <v>11</v>
      </c>
      <c r="D11" s="20" t="s">
        <v>32</v>
      </c>
      <c r="E11" s="21" t="s">
        <v>43</v>
      </c>
      <c r="F11" s="50"/>
      <c r="G11" s="19" t="s">
        <v>55</v>
      </c>
      <c r="H11" s="20" t="s">
        <v>63</v>
      </c>
      <c r="I11" s="20"/>
      <c r="J11" s="20" t="s">
        <v>83</v>
      </c>
      <c r="K11" s="50"/>
      <c r="L11" s="20" t="s">
        <v>90</v>
      </c>
      <c r="M11" s="20" t="s">
        <v>97</v>
      </c>
      <c r="N11" s="20"/>
      <c r="O11" s="20"/>
      <c r="P11" s="50"/>
      <c r="Q11" s="20"/>
      <c r="R11" s="20"/>
      <c r="S11" s="20"/>
      <c r="T11" s="105"/>
      <c r="U11" s="105"/>
      <c r="V11" s="105"/>
      <c r="W11" s="105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47" s="11" customFormat="1" ht="24" customHeight="1" x14ac:dyDescent="0.25">
      <c r="A12" s="22"/>
      <c r="B12" s="19"/>
      <c r="C12" s="20" t="s">
        <v>14</v>
      </c>
      <c r="D12" s="20" t="s">
        <v>34</v>
      </c>
      <c r="E12" s="57" t="s">
        <v>44</v>
      </c>
      <c r="F12" s="50"/>
      <c r="G12" s="19"/>
      <c r="H12" s="20" t="s">
        <v>65</v>
      </c>
      <c r="I12" s="20"/>
      <c r="J12" s="20"/>
      <c r="K12" s="50"/>
      <c r="L12" s="20"/>
      <c r="M12" s="11" t="s">
        <v>98</v>
      </c>
      <c r="N12" s="20" t="s">
        <v>103</v>
      </c>
      <c r="O12" s="20"/>
      <c r="P12" s="50"/>
      <c r="Q12" s="20"/>
      <c r="R12" s="20"/>
      <c r="S12" s="20"/>
      <c r="T12" s="105"/>
      <c r="U12" s="105"/>
      <c r="V12" s="105"/>
      <c r="W12" s="105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47" s="11" customFormat="1" ht="24" customHeight="1" x14ac:dyDescent="0.25">
      <c r="A13" s="22"/>
      <c r="B13" s="19"/>
      <c r="C13" s="20" t="s">
        <v>19</v>
      </c>
      <c r="D13" s="20"/>
      <c r="E13" s="57" t="s">
        <v>45</v>
      </c>
      <c r="F13" s="50"/>
      <c r="G13" s="19"/>
      <c r="H13" s="20"/>
      <c r="I13" s="20"/>
      <c r="J13" s="20"/>
      <c r="K13" s="50"/>
      <c r="L13" s="20"/>
      <c r="M13" s="20"/>
      <c r="N13" s="20"/>
      <c r="O13" s="20"/>
      <c r="P13" s="50"/>
      <c r="Q13" s="20"/>
      <c r="R13" s="20"/>
      <c r="S13" s="20"/>
      <c r="T13" s="105"/>
      <c r="U13" s="105"/>
      <c r="V13" s="105"/>
      <c r="W13" s="105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47" s="11" customFormat="1" ht="24" customHeight="1" x14ac:dyDescent="0.25">
      <c r="A14" s="22"/>
      <c r="B14" s="19"/>
      <c r="C14" s="20" t="s">
        <v>20</v>
      </c>
      <c r="D14" s="20"/>
      <c r="E14" s="21" t="s">
        <v>50</v>
      </c>
      <c r="F14" s="50"/>
      <c r="G14" s="19"/>
      <c r="H14" s="20"/>
      <c r="I14" s="20"/>
      <c r="J14" s="20"/>
      <c r="K14" s="50"/>
      <c r="L14" s="20"/>
      <c r="M14" s="20"/>
      <c r="N14" s="20" t="s">
        <v>104</v>
      </c>
      <c r="O14" s="20"/>
      <c r="P14" s="50"/>
      <c r="Q14" s="20"/>
      <c r="R14" s="20"/>
      <c r="S14" s="20"/>
      <c r="T14" s="105"/>
      <c r="U14" s="105"/>
      <c r="V14" s="105"/>
      <c r="W14" s="105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47" s="11" customFormat="1" ht="24" customHeight="1" x14ac:dyDescent="0.25">
      <c r="A15" s="22"/>
      <c r="B15" s="19"/>
      <c r="C15" s="20" t="s">
        <v>23</v>
      </c>
      <c r="D15" s="20"/>
      <c r="E15" s="21"/>
      <c r="F15" s="50"/>
      <c r="G15" s="19"/>
      <c r="H15" s="20"/>
      <c r="I15" s="20"/>
      <c r="J15" s="20"/>
      <c r="K15" s="50"/>
      <c r="L15" s="20"/>
      <c r="M15" s="20"/>
      <c r="N15" s="20"/>
      <c r="O15" s="20"/>
      <c r="P15" s="50"/>
      <c r="Q15" s="20"/>
      <c r="R15" s="20"/>
      <c r="S15" s="20"/>
      <c r="T15" s="105"/>
      <c r="U15" s="105"/>
      <c r="V15" s="105"/>
      <c r="W15" s="105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47" s="11" customFormat="1" ht="24" customHeight="1" x14ac:dyDescent="0.25">
      <c r="A16" s="22"/>
      <c r="B16" s="19"/>
      <c r="C16" s="20" t="s">
        <v>26</v>
      </c>
      <c r="D16" s="20"/>
      <c r="E16" s="21"/>
      <c r="F16" s="50"/>
      <c r="G16" s="19"/>
      <c r="H16" s="20"/>
      <c r="I16" s="20"/>
      <c r="J16" s="20"/>
      <c r="K16" s="50"/>
      <c r="L16" s="20"/>
      <c r="M16" s="20"/>
      <c r="N16" s="20"/>
      <c r="O16" s="20"/>
      <c r="P16" s="50"/>
      <c r="Q16" s="20"/>
      <c r="R16" s="20"/>
      <c r="S16" s="20"/>
      <c r="T16" s="105"/>
      <c r="U16" s="105"/>
      <c r="V16" s="105"/>
      <c r="W16" s="105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3" s="11" customFormat="1" ht="24" customHeight="1" x14ac:dyDescent="0.25">
      <c r="A17" s="22"/>
      <c r="B17" s="19"/>
      <c r="C17" s="20"/>
      <c r="D17" s="20"/>
      <c r="E17" s="21"/>
      <c r="F17" s="50"/>
      <c r="G17" s="19"/>
      <c r="H17" s="20"/>
      <c r="I17" s="20"/>
      <c r="J17" s="20"/>
      <c r="K17" s="50"/>
      <c r="L17" s="20"/>
      <c r="M17" s="20"/>
      <c r="N17" s="20"/>
      <c r="O17" s="20"/>
      <c r="P17" s="50"/>
      <c r="Q17" s="20"/>
      <c r="R17" s="20"/>
      <c r="S17" s="20"/>
      <c r="T17" s="105"/>
      <c r="U17" s="105"/>
      <c r="V17" s="105"/>
      <c r="W17" s="105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3" s="11" customFormat="1" ht="24" customHeight="1" x14ac:dyDescent="0.25">
      <c r="A18" s="22"/>
      <c r="B18" s="19"/>
      <c r="C18" s="20"/>
      <c r="D18" s="20"/>
      <c r="E18" s="21"/>
      <c r="F18" s="50"/>
      <c r="G18" s="19"/>
      <c r="H18" s="20"/>
      <c r="I18" s="20"/>
      <c r="J18" s="20"/>
      <c r="K18" s="50"/>
      <c r="L18" s="20"/>
      <c r="M18" s="20"/>
      <c r="N18" s="20"/>
      <c r="O18" s="20"/>
      <c r="P18" s="50"/>
      <c r="Q18" s="20"/>
      <c r="R18" s="20"/>
      <c r="S18" s="20"/>
      <c r="T18" s="105"/>
      <c r="U18" s="105"/>
      <c r="V18" s="105"/>
      <c r="W18" s="105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3" s="35" customFormat="1" ht="24" customHeight="1" thickBot="1" x14ac:dyDescent="0.3">
      <c r="A19" s="26"/>
      <c r="B19" s="33"/>
      <c r="C19" s="34"/>
      <c r="D19" s="34"/>
      <c r="E19" s="46"/>
      <c r="F19" s="50"/>
      <c r="G19" s="33"/>
      <c r="H19" s="34"/>
      <c r="I19" s="34"/>
      <c r="J19" s="34"/>
      <c r="K19" s="50"/>
      <c r="L19" s="34"/>
      <c r="M19" s="34"/>
      <c r="N19" s="34"/>
      <c r="O19" s="34"/>
      <c r="P19" s="50"/>
      <c r="Q19" s="34"/>
      <c r="R19" s="34"/>
      <c r="S19" s="34"/>
      <c r="T19" s="106"/>
      <c r="U19" s="106"/>
      <c r="V19" s="106"/>
      <c r="W19" s="106"/>
      <c r="X19" s="34"/>
      <c r="Y19" s="34"/>
      <c r="Z19" s="34"/>
      <c r="AA19" s="34"/>
      <c r="AB19" s="34"/>
      <c r="AC19" s="34"/>
      <c r="AD19" s="34"/>
      <c r="AE19" s="34"/>
      <c r="AF19" s="34"/>
      <c r="AG19" s="34"/>
    </row>
    <row r="20" spans="1:33" s="39" customFormat="1" ht="24" customHeight="1" thickTop="1" thickBot="1" x14ac:dyDescent="0.3">
      <c r="A20" s="36" t="s">
        <v>1</v>
      </c>
      <c r="B20" s="37">
        <v>3.5</v>
      </c>
      <c r="C20" s="38">
        <v>4</v>
      </c>
      <c r="D20" s="38">
        <v>1.5</v>
      </c>
      <c r="E20" s="47">
        <v>3.5</v>
      </c>
      <c r="F20" s="51">
        <f>AVERAGE(B20:E20)</f>
        <v>3.125</v>
      </c>
      <c r="G20" s="37">
        <v>4</v>
      </c>
      <c r="H20" s="38">
        <v>1</v>
      </c>
      <c r="I20" s="38">
        <v>2.5</v>
      </c>
      <c r="J20" s="38">
        <v>3.5</v>
      </c>
      <c r="K20" s="51">
        <f>AVERAGE(G20:J20)</f>
        <v>2.75</v>
      </c>
      <c r="L20" s="38">
        <v>1</v>
      </c>
      <c r="M20" s="38"/>
      <c r="N20" s="38"/>
      <c r="O20" s="38"/>
      <c r="P20" s="51"/>
      <c r="Q20" s="38">
        <v>2</v>
      </c>
      <c r="R20" s="39">
        <v>3</v>
      </c>
      <c r="S20" s="38">
        <v>2</v>
      </c>
      <c r="T20" s="51"/>
      <c r="U20" s="51"/>
      <c r="V20" s="51"/>
      <c r="W20" s="51"/>
      <c r="X20" s="38"/>
    </row>
    <row r="21" spans="1:33" ht="24" customHeight="1" thickTop="1" x14ac:dyDescent="0.25">
      <c r="B21" s="99">
        <f>HOUR(B4)</f>
        <v>8</v>
      </c>
      <c r="C21" s="99">
        <f>HOUR(C4)</f>
        <v>10</v>
      </c>
      <c r="D21" s="99">
        <f>HOUR(D4)</f>
        <v>10</v>
      </c>
      <c r="E21" s="99">
        <f>HOUR(E4)</f>
        <v>9</v>
      </c>
      <c r="F21" s="93">
        <f>SUM(B21:E21)</f>
        <v>37</v>
      </c>
      <c r="G21" s="99">
        <f>HOUR(G4)</f>
        <v>10</v>
      </c>
      <c r="H21" s="99">
        <f>HOUR(H4)</f>
        <v>9</v>
      </c>
      <c r="I21" s="99">
        <f>HOUR(I4)</f>
        <v>10</v>
      </c>
      <c r="J21" s="99">
        <f>HOUR(J4)</f>
        <v>9</v>
      </c>
      <c r="K21" s="93">
        <f>SUM(G21:J21)</f>
        <v>38</v>
      </c>
      <c r="L21" s="99">
        <f>HOUR(L4)</f>
        <v>10</v>
      </c>
      <c r="M21" s="99">
        <f>HOUR(M4)</f>
        <v>9</v>
      </c>
      <c r="N21" s="99">
        <f>HOUR(N4)</f>
        <v>11</v>
      </c>
      <c r="O21" s="99">
        <f>HOUR(O4)</f>
        <v>9</v>
      </c>
      <c r="P21" s="93">
        <f>SUM(L21:O21)</f>
        <v>39</v>
      </c>
      <c r="Q21" s="99">
        <f t="shared" ref="Q21:AA21" si="1">HOUR(Q4)</f>
        <v>9</v>
      </c>
      <c r="R21" s="99">
        <f t="shared" si="1"/>
        <v>8</v>
      </c>
      <c r="S21" s="99">
        <f t="shared" si="1"/>
        <v>5</v>
      </c>
      <c r="T21" s="93">
        <f>SUM(Q21:S21)</f>
        <v>22</v>
      </c>
      <c r="U21" s="93"/>
      <c r="V21" s="93"/>
      <c r="W21" s="93"/>
      <c r="X21" s="99">
        <f t="shared" si="1"/>
        <v>9</v>
      </c>
      <c r="Y21" s="99">
        <f t="shared" si="1"/>
        <v>9</v>
      </c>
      <c r="Z21" s="99" t="e">
        <f t="shared" si="1"/>
        <v>#NUM!</v>
      </c>
      <c r="AA21" s="99">
        <f t="shared" si="1"/>
        <v>0</v>
      </c>
    </row>
    <row r="22" spans="1:33" ht="24" customHeight="1" x14ac:dyDescent="0.25">
      <c r="B22" s="99">
        <f>MINUTE(B4)</f>
        <v>12</v>
      </c>
      <c r="C22" s="99">
        <f>MINUTE(C4)</f>
        <v>0</v>
      </c>
      <c r="D22" s="99">
        <f>MINUTE(D4)</f>
        <v>20</v>
      </c>
      <c r="E22" s="99">
        <f>MINUTE(E4)</f>
        <v>8</v>
      </c>
      <c r="F22" s="93">
        <f>SUM(B22:E22)</f>
        <v>40</v>
      </c>
      <c r="G22" s="99">
        <f>MINUTE(G4)</f>
        <v>41</v>
      </c>
      <c r="H22" s="99">
        <f>MINUTE(H4)</f>
        <v>56</v>
      </c>
      <c r="I22" s="99">
        <f>MINUTE(I4)</f>
        <v>3</v>
      </c>
      <c r="J22" s="99">
        <f>MINUTE(J4)</f>
        <v>20</v>
      </c>
      <c r="K22" s="93">
        <f>SUM(G22:J22)</f>
        <v>120</v>
      </c>
      <c r="L22" s="99">
        <f>MINUTE(L4)</f>
        <v>12</v>
      </c>
      <c r="M22" s="99">
        <f>MINUTE(M4)</f>
        <v>30</v>
      </c>
      <c r="N22" s="99">
        <f>MINUTE(N4)</f>
        <v>22</v>
      </c>
      <c r="O22" s="99">
        <f>MINUTE(O4)</f>
        <v>4</v>
      </c>
      <c r="P22" s="93">
        <f>SUM(L22:O22)</f>
        <v>68</v>
      </c>
      <c r="Q22" s="99">
        <f t="shared" ref="Q22:AA22" si="2">MINUTE(Q4)</f>
        <v>36</v>
      </c>
      <c r="R22" s="99">
        <f t="shared" si="2"/>
        <v>35</v>
      </c>
      <c r="S22" s="99">
        <f t="shared" si="2"/>
        <v>52</v>
      </c>
      <c r="T22" s="93">
        <f>SUM(Q22:S22)</f>
        <v>123</v>
      </c>
      <c r="U22" s="93"/>
      <c r="V22" s="93"/>
      <c r="W22" s="93"/>
      <c r="X22" s="99">
        <f t="shared" si="2"/>
        <v>53</v>
      </c>
      <c r="Y22" s="99">
        <f t="shared" si="2"/>
        <v>50</v>
      </c>
      <c r="Z22" s="99" t="e">
        <f t="shared" si="2"/>
        <v>#NUM!</v>
      </c>
      <c r="AA22" s="99">
        <f t="shared" si="2"/>
        <v>0</v>
      </c>
    </row>
  </sheetData>
  <mergeCells count="1">
    <mergeCell ref="T2:W1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tabSelected="1" zoomScale="70" zoomScaleNormal="70" workbookViewId="0">
      <selection activeCell="AA17" sqref="AA17"/>
    </sheetView>
  </sheetViews>
  <sheetFormatPr defaultColWidth="32.28515625" defaultRowHeight="21" customHeight="1" x14ac:dyDescent="0.25"/>
  <cols>
    <col min="1" max="1" width="8.7109375" style="64" bestFit="1" customWidth="1"/>
    <col min="2" max="2" width="10.140625" style="81" hidden="1" customWidth="1"/>
    <col min="3" max="3" width="34.7109375" style="88" hidden="1" customWidth="1"/>
    <col min="4" max="4" width="22.5703125" style="81" hidden="1" customWidth="1"/>
    <col min="5" max="5" width="45.7109375" style="88" hidden="1" customWidth="1"/>
    <col min="6" max="6" width="9.5703125" style="81" hidden="1" customWidth="1"/>
    <col min="7" max="7" width="20.85546875" style="3" hidden="1" customWidth="1"/>
    <col min="8" max="8" width="26.7109375" style="1" hidden="1" customWidth="1"/>
    <col min="9" max="9" width="44" style="1" hidden="1" customWidth="1"/>
    <col min="10" max="10" width="28.140625" style="1" hidden="1" customWidth="1"/>
    <col min="11" max="11" width="9.140625" style="1" bestFit="1" customWidth="1"/>
    <col min="12" max="12" width="17.28515625" style="1" bestFit="1" customWidth="1"/>
    <col min="13" max="13" width="38.42578125" style="1" bestFit="1" customWidth="1"/>
    <col min="14" max="14" width="41.140625" style="1" bestFit="1" customWidth="1"/>
    <col min="15" max="15" width="10.140625" style="1" bestFit="1" customWidth="1"/>
    <col min="16" max="16" width="9.85546875" style="1" customWidth="1"/>
    <col min="17" max="17" width="19.28515625" style="1" bestFit="1" customWidth="1"/>
    <col min="18" max="19" width="11.28515625" style="1" bestFit="1" customWidth="1"/>
    <col min="20" max="20" width="11.28515625" style="1" customWidth="1"/>
    <col min="21" max="42" width="10.140625" style="1" bestFit="1" customWidth="1"/>
    <col min="43" max="16384" width="32.28515625" style="1"/>
  </cols>
  <sheetData>
    <row r="1" spans="1:42" s="58" customFormat="1" ht="34.9" customHeight="1" x14ac:dyDescent="0.25">
      <c r="A1" s="61"/>
      <c r="B1" s="59">
        <v>44753</v>
      </c>
      <c r="C1" s="59">
        <v>44754</v>
      </c>
      <c r="D1" s="59">
        <v>44755</v>
      </c>
      <c r="E1" s="59">
        <v>44756</v>
      </c>
      <c r="F1" s="60" t="s">
        <v>33</v>
      </c>
      <c r="G1" s="65">
        <v>44760</v>
      </c>
      <c r="H1" s="65">
        <v>44761</v>
      </c>
      <c r="I1" s="65">
        <v>44762</v>
      </c>
      <c r="J1" s="65">
        <v>44763</v>
      </c>
      <c r="K1" s="58" t="s">
        <v>88</v>
      </c>
      <c r="L1" s="58">
        <v>44767</v>
      </c>
      <c r="M1" s="58">
        <v>44768</v>
      </c>
      <c r="N1" s="58">
        <v>44769</v>
      </c>
      <c r="O1" s="58">
        <v>44770</v>
      </c>
      <c r="P1" s="58" t="s">
        <v>111</v>
      </c>
      <c r="Q1" s="65">
        <v>44774</v>
      </c>
      <c r="R1" s="65">
        <v>44775</v>
      </c>
      <c r="S1" s="65">
        <v>44776</v>
      </c>
      <c r="T1" s="65" t="s">
        <v>125</v>
      </c>
      <c r="U1" s="65">
        <v>44781</v>
      </c>
      <c r="V1" s="65">
        <v>44782</v>
      </c>
      <c r="W1" s="65">
        <v>44783</v>
      </c>
      <c r="X1" s="65">
        <v>44784</v>
      </c>
      <c r="Y1" s="65">
        <v>44785</v>
      </c>
      <c r="Z1" s="65">
        <v>44786</v>
      </c>
      <c r="AA1" s="65">
        <v>44787</v>
      </c>
      <c r="AB1" s="65">
        <v>44788</v>
      </c>
      <c r="AC1" s="65">
        <v>44789</v>
      </c>
      <c r="AD1" s="58">
        <v>44790</v>
      </c>
      <c r="AE1" s="58">
        <v>44791</v>
      </c>
      <c r="AF1" s="58">
        <v>44792</v>
      </c>
      <c r="AG1" s="58">
        <v>44793</v>
      </c>
      <c r="AH1" s="58">
        <v>44794</v>
      </c>
      <c r="AI1" s="58">
        <v>44795</v>
      </c>
      <c r="AJ1" s="58">
        <v>44796</v>
      </c>
      <c r="AK1" s="58">
        <v>44797</v>
      </c>
      <c r="AL1" s="58">
        <v>44798</v>
      </c>
      <c r="AM1" s="58">
        <v>44799</v>
      </c>
      <c r="AN1" s="58">
        <v>44800</v>
      </c>
      <c r="AO1" s="58">
        <v>44801</v>
      </c>
      <c r="AP1" s="58">
        <v>44802</v>
      </c>
    </row>
    <row r="2" spans="1:42" ht="21" customHeight="1" x14ac:dyDescent="0.25">
      <c r="A2" s="89">
        <v>0.33333333333333331</v>
      </c>
      <c r="B2" s="69"/>
      <c r="C2" s="90"/>
      <c r="D2" s="83"/>
      <c r="E2" s="66"/>
      <c r="F2" s="80"/>
      <c r="G2" s="66"/>
      <c r="H2" s="66"/>
      <c r="I2" s="66"/>
      <c r="J2" s="66"/>
      <c r="K2" s="63"/>
      <c r="L2" s="96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42" ht="21" customHeight="1" x14ac:dyDescent="0.25">
      <c r="A3" s="89">
        <v>0.35416666666666669</v>
      </c>
      <c r="B3" s="69"/>
      <c r="C3" s="91"/>
      <c r="D3" s="69" t="s">
        <v>28</v>
      </c>
      <c r="E3" s="69" t="s">
        <v>28</v>
      </c>
      <c r="F3" s="80"/>
      <c r="G3" s="70" t="s">
        <v>28</v>
      </c>
      <c r="H3" s="66"/>
      <c r="I3" s="66"/>
      <c r="J3" s="66"/>
      <c r="K3" s="63"/>
      <c r="L3" s="96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42" ht="21" customHeight="1" x14ac:dyDescent="0.25">
      <c r="A4" s="89">
        <v>0.375</v>
      </c>
      <c r="B4" s="69"/>
      <c r="C4" s="91"/>
      <c r="D4" s="108" t="s">
        <v>29</v>
      </c>
      <c r="E4" s="69" t="s">
        <v>40</v>
      </c>
      <c r="F4" s="80"/>
      <c r="G4" s="108" t="s">
        <v>53</v>
      </c>
      <c r="H4" s="67" t="s">
        <v>58</v>
      </c>
      <c r="I4" s="66"/>
      <c r="J4" s="92" t="s">
        <v>28</v>
      </c>
      <c r="K4" s="63"/>
      <c r="L4" s="96"/>
      <c r="M4" s="94" t="s">
        <v>28</v>
      </c>
      <c r="N4" s="95" t="s">
        <v>28</v>
      </c>
      <c r="O4" s="97"/>
      <c r="P4" s="97"/>
      <c r="Q4" s="1" t="s">
        <v>28</v>
      </c>
      <c r="R4" s="97"/>
      <c r="S4" s="97"/>
      <c r="T4" s="97"/>
      <c r="U4" s="1" t="s">
        <v>28</v>
      </c>
      <c r="V4" s="97"/>
    </row>
    <row r="5" spans="1:42" ht="21" customHeight="1" x14ac:dyDescent="0.25">
      <c r="A5" s="89">
        <v>0.39583333333333298</v>
      </c>
      <c r="B5" s="69"/>
      <c r="C5" s="91"/>
      <c r="D5" s="110"/>
      <c r="E5" s="69" t="s">
        <v>41</v>
      </c>
      <c r="F5" s="80"/>
      <c r="G5" s="110"/>
      <c r="H5" s="108" t="s">
        <v>57</v>
      </c>
      <c r="I5" s="108" t="s">
        <v>28</v>
      </c>
      <c r="J5" s="70" t="s">
        <v>78</v>
      </c>
      <c r="K5" s="63"/>
      <c r="L5" s="107" t="s">
        <v>74</v>
      </c>
      <c r="M5" s="94" t="s">
        <v>93</v>
      </c>
      <c r="N5" s="107" t="s">
        <v>95</v>
      </c>
      <c r="O5" s="94" t="s">
        <v>28</v>
      </c>
      <c r="P5" s="97"/>
      <c r="R5" s="97"/>
      <c r="S5" s="1" t="s">
        <v>28</v>
      </c>
      <c r="T5" s="97"/>
      <c r="V5" s="97"/>
    </row>
    <row r="6" spans="1:42" ht="21" customHeight="1" x14ac:dyDescent="0.25">
      <c r="A6" s="89">
        <v>0.41666666666666702</v>
      </c>
      <c r="B6" s="69"/>
      <c r="C6" s="84" t="s">
        <v>9</v>
      </c>
      <c r="D6" s="109"/>
      <c r="E6" s="108" t="s">
        <v>46</v>
      </c>
      <c r="F6" s="80"/>
      <c r="G6" s="110"/>
      <c r="H6" s="110"/>
      <c r="I6" s="109"/>
      <c r="J6" s="70" t="s">
        <v>79</v>
      </c>
      <c r="K6" s="63"/>
      <c r="L6" s="107"/>
      <c r="M6" s="107" t="s">
        <v>96</v>
      </c>
      <c r="N6" s="107"/>
      <c r="O6" s="94" t="s">
        <v>106</v>
      </c>
      <c r="P6" s="97"/>
      <c r="R6" s="1" t="s">
        <v>28</v>
      </c>
      <c r="S6" s="107" t="s">
        <v>124</v>
      </c>
      <c r="T6" s="97"/>
      <c r="V6" s="97"/>
    </row>
    <row r="7" spans="1:42" ht="21" customHeight="1" x14ac:dyDescent="0.25">
      <c r="A7" s="89">
        <v>0.4375</v>
      </c>
      <c r="B7" s="69"/>
      <c r="C7" s="84" t="s">
        <v>10</v>
      </c>
      <c r="D7" s="69" t="s">
        <v>30</v>
      </c>
      <c r="E7" s="110"/>
      <c r="F7" s="80"/>
      <c r="G7" s="110"/>
      <c r="H7" s="110"/>
      <c r="I7" s="70" t="s">
        <v>69</v>
      </c>
      <c r="J7" s="70" t="s">
        <v>80</v>
      </c>
      <c r="K7" s="63"/>
      <c r="L7" s="107"/>
      <c r="M7" s="107"/>
      <c r="N7" s="107"/>
      <c r="O7" s="107" t="s">
        <v>107</v>
      </c>
      <c r="P7" s="97"/>
      <c r="S7" s="107"/>
      <c r="T7" s="97"/>
      <c r="V7" s="1" t="s">
        <v>28</v>
      </c>
    </row>
    <row r="8" spans="1:42" ht="21" customHeight="1" x14ac:dyDescent="0.25">
      <c r="A8" s="89">
        <v>0.45833333333333298</v>
      </c>
      <c r="B8" s="69"/>
      <c r="C8" s="84" t="s">
        <v>13</v>
      </c>
      <c r="D8" s="108" t="s">
        <v>29</v>
      </c>
      <c r="E8" s="110"/>
      <c r="F8" s="80"/>
      <c r="G8" s="109"/>
      <c r="H8" s="109"/>
      <c r="I8" s="70" t="s">
        <v>70</v>
      </c>
      <c r="J8" s="70" t="s">
        <v>81</v>
      </c>
      <c r="K8" s="63"/>
      <c r="L8" s="107"/>
      <c r="M8" s="107"/>
      <c r="N8" s="107"/>
      <c r="O8" s="107"/>
      <c r="P8" s="97"/>
      <c r="S8" s="107"/>
      <c r="T8" s="97"/>
    </row>
    <row r="9" spans="1:42" ht="21" customHeight="1" x14ac:dyDescent="0.25">
      <c r="A9" s="89">
        <v>0.47916666666666702</v>
      </c>
      <c r="B9" s="69"/>
      <c r="C9" s="111" t="s">
        <v>17</v>
      </c>
      <c r="D9" s="110"/>
      <c r="E9" s="109"/>
      <c r="F9" s="80"/>
      <c r="G9" s="70" t="s">
        <v>21</v>
      </c>
      <c r="H9" s="108" t="s">
        <v>56</v>
      </c>
      <c r="I9" s="108" t="s">
        <v>71</v>
      </c>
      <c r="J9" s="70" t="s">
        <v>73</v>
      </c>
      <c r="K9" s="63"/>
      <c r="L9" s="107"/>
      <c r="M9" s="107"/>
      <c r="N9" s="107"/>
      <c r="O9" s="107"/>
      <c r="P9" s="97"/>
      <c r="S9" s="107"/>
      <c r="T9" s="97"/>
    </row>
    <row r="10" spans="1:42" ht="21" customHeight="1" x14ac:dyDescent="0.25">
      <c r="A10" s="89">
        <v>0.5</v>
      </c>
      <c r="B10" s="69"/>
      <c r="C10" s="111"/>
      <c r="D10" s="110"/>
      <c r="E10" s="108" t="s">
        <v>15</v>
      </c>
      <c r="F10" s="80"/>
      <c r="G10" s="108" t="s">
        <v>48</v>
      </c>
      <c r="H10" s="110"/>
      <c r="I10" s="110"/>
      <c r="J10" s="108" t="s">
        <v>82</v>
      </c>
      <c r="K10" s="63"/>
      <c r="L10" s="107"/>
      <c r="M10" s="107"/>
      <c r="N10" s="107"/>
      <c r="O10" s="94" t="s">
        <v>15</v>
      </c>
      <c r="P10" s="97"/>
      <c r="Q10" s="107" t="s">
        <v>15</v>
      </c>
      <c r="T10" s="97"/>
    </row>
    <row r="11" spans="1:42" ht="21" customHeight="1" x14ac:dyDescent="0.25">
      <c r="A11" s="89">
        <v>0.52083333333333304</v>
      </c>
      <c r="B11" s="69"/>
      <c r="C11" s="111"/>
      <c r="D11" s="110"/>
      <c r="E11" s="109"/>
      <c r="F11" s="80"/>
      <c r="G11" s="110"/>
      <c r="H11" s="110"/>
      <c r="I11" s="110"/>
      <c r="J11" s="110"/>
      <c r="K11" s="63"/>
      <c r="L11" s="107"/>
      <c r="M11" s="94" t="s">
        <v>15</v>
      </c>
      <c r="N11" s="107" t="s">
        <v>15</v>
      </c>
      <c r="O11" s="107" t="s">
        <v>109</v>
      </c>
      <c r="P11" s="97"/>
      <c r="Q11" s="107"/>
      <c r="T11" s="97"/>
    </row>
    <row r="12" spans="1:42" ht="21" customHeight="1" x14ac:dyDescent="0.25">
      <c r="A12" s="89">
        <v>0.54166666666666696</v>
      </c>
      <c r="B12" s="69"/>
      <c r="C12" s="111" t="s">
        <v>15</v>
      </c>
      <c r="D12" s="109"/>
      <c r="E12" s="69" t="s">
        <v>46</v>
      </c>
      <c r="F12" s="80"/>
      <c r="G12" s="109"/>
      <c r="H12" s="110"/>
      <c r="I12" s="110"/>
      <c r="J12" s="109"/>
      <c r="K12" s="63"/>
      <c r="L12" s="107" t="s">
        <v>15</v>
      </c>
      <c r="M12" s="107" t="s">
        <v>95</v>
      </c>
      <c r="N12" s="107"/>
      <c r="O12" s="107"/>
      <c r="P12" s="97"/>
      <c r="T12" s="97"/>
    </row>
    <row r="13" spans="1:42" ht="21" customHeight="1" x14ac:dyDescent="0.25">
      <c r="A13" s="89">
        <v>0.5625</v>
      </c>
      <c r="B13" s="69"/>
      <c r="C13" s="111"/>
      <c r="D13" s="108" t="s">
        <v>15</v>
      </c>
      <c r="E13" s="69" t="s">
        <v>47</v>
      </c>
      <c r="F13" s="80"/>
      <c r="G13" s="70" t="s">
        <v>56</v>
      </c>
      <c r="H13" s="109"/>
      <c r="I13" s="110"/>
      <c r="J13" s="70" t="s">
        <v>84</v>
      </c>
      <c r="K13" s="63"/>
      <c r="L13" s="107"/>
      <c r="M13" s="107"/>
      <c r="N13" s="107" t="s">
        <v>105</v>
      </c>
      <c r="O13" s="107"/>
      <c r="P13" s="97"/>
      <c r="T13" s="97"/>
    </row>
    <row r="14" spans="1:42" ht="21" customHeight="1" x14ac:dyDescent="0.25">
      <c r="A14" s="89">
        <v>0.58333333333333304</v>
      </c>
      <c r="B14" s="69"/>
      <c r="C14" s="111" t="s">
        <v>16</v>
      </c>
      <c r="D14" s="109"/>
      <c r="E14" s="108" t="s">
        <v>49</v>
      </c>
      <c r="F14" s="80"/>
      <c r="G14" s="70" t="s">
        <v>15</v>
      </c>
      <c r="H14" s="108" t="s">
        <v>15</v>
      </c>
      <c r="I14" s="109"/>
      <c r="J14" s="108" t="s">
        <v>15</v>
      </c>
      <c r="K14" s="63"/>
      <c r="L14" s="107" t="s">
        <v>91</v>
      </c>
      <c r="M14" s="107"/>
      <c r="N14" s="107"/>
      <c r="O14" s="107"/>
      <c r="P14" s="97"/>
      <c r="T14" s="97"/>
      <c r="W14" s="107" t="s">
        <v>15</v>
      </c>
    </row>
    <row r="15" spans="1:42" ht="21" customHeight="1" x14ac:dyDescent="0.25">
      <c r="A15" s="89">
        <v>0.60416666666666696</v>
      </c>
      <c r="B15" s="69"/>
      <c r="C15" s="111"/>
      <c r="D15" s="108" t="s">
        <v>29</v>
      </c>
      <c r="E15" s="109"/>
      <c r="F15" s="80"/>
      <c r="G15" s="108" t="s">
        <v>56</v>
      </c>
      <c r="H15" s="110"/>
      <c r="I15" s="70" t="s">
        <v>21</v>
      </c>
      <c r="J15" s="109"/>
      <c r="K15" s="63"/>
      <c r="L15" s="107"/>
      <c r="M15" s="107"/>
      <c r="N15" s="107"/>
      <c r="O15" s="107"/>
      <c r="P15" s="97"/>
      <c r="T15" s="97"/>
      <c r="W15" s="107"/>
    </row>
    <row r="16" spans="1:42" ht="21" customHeight="1" x14ac:dyDescent="0.25">
      <c r="A16" s="89">
        <v>0.625</v>
      </c>
      <c r="B16" s="69"/>
      <c r="C16" s="111" t="s">
        <v>18</v>
      </c>
      <c r="D16" s="109"/>
      <c r="E16" s="108" t="s">
        <v>48</v>
      </c>
      <c r="F16" s="80"/>
      <c r="G16" s="110"/>
      <c r="H16" s="109"/>
      <c r="I16" s="108" t="s">
        <v>72</v>
      </c>
      <c r="J16" s="70" t="s">
        <v>85</v>
      </c>
      <c r="K16" s="63"/>
      <c r="L16" s="107"/>
      <c r="M16" s="107"/>
      <c r="N16" s="107"/>
      <c r="O16" s="107"/>
      <c r="P16" s="97"/>
      <c r="T16" s="97"/>
      <c r="V16" s="107" t="s">
        <v>15</v>
      </c>
      <c r="W16" s="107"/>
    </row>
    <row r="17" spans="1:23" ht="21" customHeight="1" x14ac:dyDescent="0.25">
      <c r="A17" s="89">
        <v>0.64583333333333404</v>
      </c>
      <c r="B17" s="69"/>
      <c r="C17" s="111"/>
      <c r="D17" s="108" t="s">
        <v>21</v>
      </c>
      <c r="E17" s="109"/>
      <c r="F17" s="80"/>
      <c r="G17" s="110"/>
      <c r="H17" s="108" t="s">
        <v>56</v>
      </c>
      <c r="I17" s="110"/>
      <c r="J17" s="108" t="s">
        <v>86</v>
      </c>
      <c r="K17" s="63"/>
      <c r="L17" s="107"/>
      <c r="M17" s="107"/>
      <c r="N17" s="107"/>
      <c r="O17" s="107"/>
      <c r="P17" s="97"/>
      <c r="T17" s="97"/>
      <c r="V17" s="107"/>
    </row>
    <row r="18" spans="1:23" ht="21" customHeight="1" x14ac:dyDescent="0.25">
      <c r="A18" s="89">
        <v>0.66666666666666696</v>
      </c>
      <c r="B18" s="69"/>
      <c r="C18" s="111"/>
      <c r="D18" s="109"/>
      <c r="E18" s="69" t="s">
        <v>21</v>
      </c>
      <c r="F18" s="80"/>
      <c r="G18" s="110"/>
      <c r="H18" s="110"/>
      <c r="I18" s="109"/>
      <c r="J18" s="110"/>
      <c r="K18" s="63"/>
      <c r="L18" s="107"/>
      <c r="M18" s="107" t="s">
        <v>99</v>
      </c>
      <c r="N18" s="107"/>
      <c r="O18" s="107" t="s">
        <v>110</v>
      </c>
      <c r="P18" s="97"/>
      <c r="T18" s="97"/>
      <c r="V18" s="107"/>
    </row>
    <row r="19" spans="1:23" ht="21" customHeight="1" x14ac:dyDescent="0.25">
      <c r="A19" s="89">
        <v>0.6875</v>
      </c>
      <c r="B19" s="69"/>
      <c r="C19" s="84" t="s">
        <v>22</v>
      </c>
      <c r="D19" s="69" t="s">
        <v>35</v>
      </c>
      <c r="E19" s="108" t="s">
        <v>48</v>
      </c>
      <c r="F19" s="80"/>
      <c r="G19" s="110"/>
      <c r="H19" s="110"/>
      <c r="I19" s="108" t="s">
        <v>73</v>
      </c>
      <c r="J19" s="110"/>
      <c r="K19" s="63"/>
      <c r="L19" s="107"/>
      <c r="M19" s="107"/>
      <c r="N19" s="94" t="s">
        <v>21</v>
      </c>
      <c r="O19" s="107"/>
      <c r="P19" s="97"/>
      <c r="T19" s="97"/>
    </row>
    <row r="20" spans="1:23" ht="21" customHeight="1" x14ac:dyDescent="0.25">
      <c r="A20" s="89">
        <v>0.70833333333333404</v>
      </c>
      <c r="B20" s="69"/>
      <c r="C20" s="84" t="s">
        <v>21</v>
      </c>
      <c r="D20" s="108" t="s">
        <v>29</v>
      </c>
      <c r="E20" s="109"/>
      <c r="F20" s="80"/>
      <c r="G20" s="110"/>
      <c r="H20" s="110"/>
      <c r="I20" s="109"/>
      <c r="J20" s="110"/>
      <c r="K20" s="63"/>
      <c r="L20" s="94" t="s">
        <v>21</v>
      </c>
      <c r="M20" s="107" t="s">
        <v>95</v>
      </c>
      <c r="N20" s="94"/>
      <c r="O20" s="107"/>
      <c r="P20" s="97"/>
      <c r="S20" s="96"/>
      <c r="T20" s="96"/>
    </row>
    <row r="21" spans="1:23" ht="21" customHeight="1" x14ac:dyDescent="0.25">
      <c r="A21" s="89">
        <v>0.72916666666666696</v>
      </c>
      <c r="B21" s="69"/>
      <c r="C21" s="111" t="s">
        <v>24</v>
      </c>
      <c r="D21" s="109"/>
      <c r="E21" s="69" t="s">
        <v>36</v>
      </c>
      <c r="F21" s="80"/>
      <c r="G21" s="110"/>
      <c r="H21" s="109"/>
      <c r="I21" s="108" t="s">
        <v>70</v>
      </c>
      <c r="J21" s="109"/>
      <c r="K21" s="63"/>
      <c r="L21" s="107" t="s">
        <v>91</v>
      </c>
      <c r="M21" s="107"/>
      <c r="N21" s="94"/>
      <c r="O21" s="94"/>
      <c r="P21" s="97"/>
      <c r="S21" s="96"/>
      <c r="T21" s="96"/>
    </row>
    <row r="22" spans="1:23" ht="21" customHeight="1" x14ac:dyDescent="0.25">
      <c r="A22" s="89">
        <v>0.75</v>
      </c>
      <c r="B22" s="69"/>
      <c r="C22" s="111"/>
      <c r="D22" s="69" t="s">
        <v>37</v>
      </c>
      <c r="E22" s="62"/>
      <c r="F22" s="80"/>
      <c r="G22" s="110"/>
      <c r="H22" s="67" t="s">
        <v>21</v>
      </c>
      <c r="I22" s="109"/>
      <c r="J22" s="70" t="s">
        <v>87</v>
      </c>
      <c r="K22" s="63"/>
      <c r="L22" s="107"/>
      <c r="M22" s="97"/>
      <c r="N22" s="94"/>
      <c r="O22" s="94"/>
      <c r="P22" s="97"/>
      <c r="Q22" s="1" t="s">
        <v>117</v>
      </c>
      <c r="S22" s="96"/>
      <c r="T22" s="96"/>
    </row>
    <row r="23" spans="1:23" ht="21" customHeight="1" x14ac:dyDescent="0.25">
      <c r="A23" s="89">
        <v>0.77083333333333404</v>
      </c>
      <c r="B23" s="69"/>
      <c r="C23" s="111"/>
      <c r="D23" s="69" t="s">
        <v>36</v>
      </c>
      <c r="E23" s="62"/>
      <c r="F23" s="80"/>
      <c r="G23" s="109"/>
      <c r="H23" s="68" t="s">
        <v>21</v>
      </c>
      <c r="I23" s="108" t="s">
        <v>74</v>
      </c>
      <c r="J23" s="62"/>
      <c r="K23" s="63"/>
      <c r="L23" s="107"/>
      <c r="M23" s="97"/>
      <c r="N23" s="94"/>
      <c r="O23" s="94"/>
      <c r="P23" s="97"/>
      <c r="Q23" s="96"/>
      <c r="R23"/>
      <c r="S23" s="96"/>
      <c r="T23" s="96"/>
    </row>
    <row r="24" spans="1:23" ht="21" customHeight="1" x14ac:dyDescent="0.25">
      <c r="A24" s="89">
        <v>0.79166666666666696</v>
      </c>
      <c r="B24" s="69"/>
      <c r="C24" s="84" t="s">
        <v>25</v>
      </c>
      <c r="D24" s="62"/>
      <c r="E24" s="62"/>
      <c r="F24" s="80"/>
      <c r="G24" s="62"/>
      <c r="H24" s="62"/>
      <c r="I24" s="109"/>
      <c r="J24" s="62"/>
      <c r="K24" s="63"/>
      <c r="L24" s="94" t="s">
        <v>36</v>
      </c>
      <c r="M24" s="97"/>
      <c r="N24" s="96"/>
      <c r="O24" s="96"/>
      <c r="P24" s="96"/>
      <c r="Q24" s="96"/>
      <c r="R24" s="96"/>
      <c r="S24" s="96"/>
      <c r="T24" s="96"/>
      <c r="U24" s="96"/>
    </row>
    <row r="25" spans="1:23" ht="21" customHeight="1" x14ac:dyDescent="0.25">
      <c r="A25" s="89">
        <v>0.8125</v>
      </c>
      <c r="B25" s="69"/>
      <c r="C25" s="85"/>
      <c r="D25" s="62"/>
      <c r="E25" s="62"/>
      <c r="F25" s="80"/>
      <c r="G25" s="62"/>
      <c r="H25" s="62"/>
      <c r="I25" s="62"/>
      <c r="J25" s="62"/>
      <c r="K25" s="63"/>
      <c r="L25" s="96"/>
      <c r="M25" s="97"/>
      <c r="N25" s="96"/>
      <c r="O25" s="96"/>
      <c r="P25" s="96"/>
      <c r="Q25" s="96"/>
      <c r="R25" s="96"/>
      <c r="S25" s="96"/>
      <c r="T25" s="96"/>
      <c r="U25" s="96"/>
      <c r="W25" s="96"/>
    </row>
    <row r="26" spans="1:23" ht="21" customHeight="1" x14ac:dyDescent="0.25">
      <c r="A26" s="89">
        <v>0.83333333333333304</v>
      </c>
      <c r="B26" s="69"/>
      <c r="C26" s="85"/>
      <c r="D26" s="62"/>
      <c r="E26" s="62"/>
      <c r="F26" s="80"/>
      <c r="G26" s="62"/>
      <c r="H26" s="62"/>
      <c r="I26" s="62"/>
      <c r="J26" s="62"/>
      <c r="K26" s="63"/>
      <c r="L26" s="96"/>
      <c r="M26" s="97"/>
      <c r="N26" s="96"/>
      <c r="O26" s="96"/>
      <c r="P26" s="96"/>
      <c r="Q26" s="96"/>
      <c r="R26" s="96"/>
      <c r="S26" s="96"/>
      <c r="T26" s="96"/>
      <c r="U26" s="96"/>
      <c r="W26" s="96"/>
    </row>
    <row r="27" spans="1:23" ht="21" customHeight="1" x14ac:dyDescent="0.25">
      <c r="A27" s="89">
        <v>0.85416666666666596</v>
      </c>
      <c r="B27" s="69"/>
      <c r="C27" s="85"/>
      <c r="D27" s="62"/>
      <c r="E27" s="62"/>
      <c r="F27" s="80"/>
      <c r="G27" s="62"/>
      <c r="H27" s="62"/>
      <c r="I27" s="62"/>
      <c r="J27" s="62"/>
      <c r="K27" s="63"/>
      <c r="L27" s="96"/>
      <c r="M27" s="97"/>
      <c r="N27" s="96"/>
      <c r="O27" s="96"/>
      <c r="P27" s="96"/>
      <c r="Q27" s="96"/>
      <c r="R27" s="96"/>
      <c r="S27" s="96"/>
      <c r="T27" s="96"/>
      <c r="U27" s="63"/>
      <c r="V27" s="96"/>
      <c r="W27" s="96"/>
    </row>
    <row r="28" spans="1:23" ht="21" customHeight="1" thickBot="1" x14ac:dyDescent="0.3">
      <c r="A28" s="89">
        <v>0.874999999999999</v>
      </c>
      <c r="B28" s="79"/>
      <c r="C28" s="86"/>
      <c r="D28" s="79"/>
      <c r="E28" s="79"/>
      <c r="F28" s="82"/>
      <c r="G28" s="79"/>
      <c r="H28" s="79"/>
      <c r="I28" s="79"/>
      <c r="J28" s="79"/>
      <c r="L28" s="96"/>
      <c r="M28" s="97"/>
      <c r="N28" s="96"/>
      <c r="O28" s="96"/>
      <c r="P28" s="96"/>
      <c r="Q28" s="96"/>
      <c r="R28" s="96"/>
      <c r="S28" s="96"/>
      <c r="T28" s="96"/>
      <c r="U28" s="63"/>
      <c r="V28" s="96"/>
      <c r="W28" s="96"/>
    </row>
    <row r="29" spans="1:23" ht="21" customHeight="1" x14ac:dyDescent="0.25">
      <c r="C29" s="87"/>
      <c r="E29" s="87"/>
      <c r="F29" s="74"/>
    </row>
    <row r="30" spans="1:23" ht="21" customHeight="1" x14ac:dyDescent="0.25">
      <c r="F30" s="74"/>
    </row>
    <row r="31" spans="1:23" ht="21" customHeight="1" x14ac:dyDescent="0.25">
      <c r="F31" s="74"/>
    </row>
  </sheetData>
  <mergeCells count="50">
    <mergeCell ref="W14:W16"/>
    <mergeCell ref="V16:V18"/>
    <mergeCell ref="C16:C18"/>
    <mergeCell ref="I9:I14"/>
    <mergeCell ref="I16:I18"/>
    <mergeCell ref="J10:J12"/>
    <mergeCell ref="J14:J15"/>
    <mergeCell ref="J17:J21"/>
    <mergeCell ref="C21:C23"/>
    <mergeCell ref="C12:C13"/>
    <mergeCell ref="C14:C15"/>
    <mergeCell ref="C9:C11"/>
    <mergeCell ref="E19:E20"/>
    <mergeCell ref="G10:G12"/>
    <mergeCell ref="G15:G23"/>
    <mergeCell ref="E6:E9"/>
    <mergeCell ref="E10:E11"/>
    <mergeCell ref="E14:E15"/>
    <mergeCell ref="D20:D21"/>
    <mergeCell ref="E16:E17"/>
    <mergeCell ref="G4:G8"/>
    <mergeCell ref="D4:D6"/>
    <mergeCell ref="D8:D12"/>
    <mergeCell ref="D13:D14"/>
    <mergeCell ref="D15:D16"/>
    <mergeCell ref="D17:D18"/>
    <mergeCell ref="N11:N12"/>
    <mergeCell ref="N5:N10"/>
    <mergeCell ref="H9:H13"/>
    <mergeCell ref="H14:H16"/>
    <mergeCell ref="H17:H21"/>
    <mergeCell ref="N13:N18"/>
    <mergeCell ref="I5:I6"/>
    <mergeCell ref="H5:H8"/>
    <mergeCell ref="I23:I24"/>
    <mergeCell ref="M6:M10"/>
    <mergeCell ref="M12:M17"/>
    <mergeCell ref="M18:M19"/>
    <mergeCell ref="M20:M21"/>
    <mergeCell ref="L12:L13"/>
    <mergeCell ref="L14:L19"/>
    <mergeCell ref="L21:L23"/>
    <mergeCell ref="L5:L11"/>
    <mergeCell ref="I19:I20"/>
    <mergeCell ref="I21:I22"/>
    <mergeCell ref="S6:S9"/>
    <mergeCell ref="Q10:Q11"/>
    <mergeCell ref="O7:O9"/>
    <mergeCell ref="O11:O17"/>
    <mergeCell ref="O18:O20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topLeftCell="A13" workbookViewId="0">
      <selection activeCell="B23" sqref="B23"/>
    </sheetView>
  </sheetViews>
  <sheetFormatPr defaultColWidth="105.7109375" defaultRowHeight="22.5" customHeight="1" x14ac:dyDescent="0.25"/>
  <cols>
    <col min="1" max="1" width="29.140625" customWidth="1"/>
    <col min="2" max="3" width="105.7109375" customWidth="1"/>
  </cols>
  <sheetData>
    <row r="1" spans="1:34" ht="22.5" customHeight="1" x14ac:dyDescent="0.25">
      <c r="A1" s="59">
        <v>44762</v>
      </c>
      <c r="B1" s="78"/>
      <c r="C1" s="75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3"/>
      <c r="AE1" s="73"/>
      <c r="AF1" s="73"/>
      <c r="AG1" s="73"/>
      <c r="AH1" s="73"/>
    </row>
    <row r="2" spans="1:34" ht="22.5" customHeight="1" x14ac:dyDescent="0.25">
      <c r="B2" s="74" t="s">
        <v>67</v>
      </c>
      <c r="C2" s="76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3"/>
      <c r="AE2" s="73"/>
      <c r="AF2" s="73"/>
      <c r="AG2" s="73"/>
      <c r="AH2" s="73"/>
    </row>
    <row r="3" spans="1:34" ht="22.5" customHeight="1" x14ac:dyDescent="0.25">
      <c r="A3" s="72"/>
      <c r="B3" s="74" t="s">
        <v>68</v>
      </c>
      <c r="C3" s="76"/>
      <c r="D3" s="74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3"/>
      <c r="AE3" s="73"/>
      <c r="AF3" s="73"/>
      <c r="AG3" s="73"/>
      <c r="AH3" s="73"/>
    </row>
    <row r="4" spans="1:34" ht="22.5" customHeight="1" x14ac:dyDescent="0.25">
      <c r="A4" s="72"/>
      <c r="B4" s="74"/>
      <c r="C4" s="76"/>
      <c r="D4" s="74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3"/>
      <c r="AE4" s="73"/>
      <c r="AF4" s="73"/>
      <c r="AG4" s="73"/>
      <c r="AH4" s="73"/>
    </row>
    <row r="5" spans="1:34" ht="22.5" customHeight="1" x14ac:dyDescent="0.25">
      <c r="A5" s="72"/>
      <c r="B5" s="74"/>
      <c r="C5" s="77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3"/>
      <c r="AE5" s="73"/>
      <c r="AF5" s="73"/>
      <c r="AG5" s="73"/>
      <c r="AH5" s="73"/>
    </row>
    <row r="6" spans="1:34" ht="22.5" customHeight="1" x14ac:dyDescent="0.25">
      <c r="A6" s="72"/>
      <c r="B6" s="74"/>
      <c r="C6" s="77"/>
      <c r="D6" s="77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3"/>
      <c r="AE6" s="73"/>
      <c r="AF6" s="73"/>
      <c r="AG6" s="73"/>
      <c r="AH6" s="73"/>
    </row>
    <row r="7" spans="1:34" ht="22.5" customHeight="1" x14ac:dyDescent="0.25">
      <c r="A7" s="72"/>
      <c r="B7" s="74"/>
      <c r="C7" s="77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3"/>
      <c r="AE7" s="73"/>
      <c r="AF7" s="73"/>
      <c r="AG7" s="73"/>
      <c r="AH7" s="73"/>
    </row>
    <row r="8" spans="1:34" ht="22.5" customHeight="1" x14ac:dyDescent="0.25">
      <c r="A8" s="72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3"/>
      <c r="AE8" s="73"/>
      <c r="AF8" s="73"/>
      <c r="AG8" s="73"/>
      <c r="AH8" s="73"/>
    </row>
    <row r="9" spans="1:34" ht="22.5" customHeight="1" x14ac:dyDescent="0.25">
      <c r="A9" s="72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3"/>
      <c r="AE9" s="73"/>
      <c r="AF9" s="73"/>
      <c r="AG9" s="73"/>
      <c r="AH9" s="73"/>
    </row>
    <row r="10" spans="1:34" ht="22.5" customHeight="1" x14ac:dyDescent="0.25">
      <c r="A10" s="59">
        <v>44769</v>
      </c>
      <c r="B10" s="78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3"/>
      <c r="AE10" s="73"/>
      <c r="AF10" s="73"/>
      <c r="AG10" s="73"/>
      <c r="AH10" s="73"/>
    </row>
    <row r="11" spans="1:34" ht="22.5" customHeight="1" x14ac:dyDescent="0.25">
      <c r="A11" s="72"/>
      <c r="B11" s="74" t="s">
        <v>101</v>
      </c>
      <c r="C11" s="74"/>
      <c r="D11" s="74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3"/>
      <c r="AE11" s="73"/>
      <c r="AF11" s="73"/>
      <c r="AG11" s="73"/>
      <c r="AH11" s="73"/>
    </row>
    <row r="12" spans="1:34" ht="22.5" customHeight="1" x14ac:dyDescent="0.25">
      <c r="A12" s="72"/>
      <c r="B12" s="74"/>
      <c r="C12" s="74"/>
      <c r="D12" s="74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3"/>
      <c r="AE12" s="73"/>
      <c r="AF12" s="73"/>
      <c r="AG12" s="73"/>
      <c r="AH12" s="73"/>
    </row>
    <row r="13" spans="1:34" ht="22.5" customHeight="1" x14ac:dyDescent="0.25">
      <c r="A13" s="59">
        <v>44770</v>
      </c>
      <c r="B13" s="78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3"/>
      <c r="AE13" s="73"/>
      <c r="AF13" s="73"/>
      <c r="AG13" s="73"/>
      <c r="AH13" s="73"/>
    </row>
    <row r="14" spans="1:34" ht="22.5" customHeight="1" x14ac:dyDescent="0.25">
      <c r="A14" s="72"/>
      <c r="B14" s="74" t="s">
        <v>108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3"/>
      <c r="AE14" s="73"/>
      <c r="AF14" s="73"/>
      <c r="AG14" s="73"/>
      <c r="AH14" s="73"/>
    </row>
    <row r="15" spans="1:34" ht="22.5" customHeight="1" x14ac:dyDescent="0.25">
      <c r="A15" s="72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3"/>
      <c r="AE15" s="73"/>
      <c r="AF15" s="73"/>
      <c r="AG15" s="73"/>
      <c r="AH15" s="73"/>
    </row>
    <row r="16" spans="1:34" ht="22.5" customHeight="1" x14ac:dyDescent="0.25">
      <c r="A16" s="72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3"/>
      <c r="AE16" s="73"/>
      <c r="AF16" s="73"/>
      <c r="AG16" s="73"/>
      <c r="AH16" s="73"/>
    </row>
    <row r="17" spans="1:34" ht="22.5" customHeight="1" x14ac:dyDescent="0.25">
      <c r="A17" s="59">
        <v>44774</v>
      </c>
      <c r="B17" s="78"/>
      <c r="C17" s="74"/>
      <c r="D17" s="74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3"/>
      <c r="AE17" s="73"/>
      <c r="AF17" s="73"/>
      <c r="AG17" s="73"/>
      <c r="AH17" s="73"/>
    </row>
    <row r="18" spans="1:34" ht="22.5" customHeight="1" x14ac:dyDescent="0.25">
      <c r="A18" s="72"/>
      <c r="B18" s="100" t="s">
        <v>114</v>
      </c>
      <c r="C18" s="77"/>
      <c r="D18" s="77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3"/>
      <c r="AE18" s="73"/>
      <c r="AF18" s="73"/>
      <c r="AG18" s="73"/>
      <c r="AH18" s="73"/>
    </row>
    <row r="19" spans="1:34" ht="22.5" customHeight="1" x14ac:dyDescent="0.25">
      <c r="B19" s="100" t="s">
        <v>115</v>
      </c>
      <c r="C19" s="77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3"/>
      <c r="AE19" s="73"/>
      <c r="AF19" s="73"/>
      <c r="AG19" s="73"/>
      <c r="AH19" s="73"/>
    </row>
    <row r="20" spans="1:34" ht="22.5" customHeight="1" x14ac:dyDescent="0.25">
      <c r="B20" s="101" t="s">
        <v>116</v>
      </c>
      <c r="C20" s="74"/>
      <c r="D20" s="74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3"/>
      <c r="AE20" s="73"/>
      <c r="AF20" s="73"/>
      <c r="AG20" s="73"/>
      <c r="AH20" s="73"/>
    </row>
    <row r="21" spans="1:34" ht="22.5" customHeight="1" x14ac:dyDescent="0.25">
      <c r="B21" s="74"/>
      <c r="C21" s="74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3"/>
      <c r="AE21" s="73"/>
      <c r="AF21" s="73"/>
      <c r="AG21" s="73"/>
      <c r="AH21" s="73"/>
    </row>
    <row r="22" spans="1:34" ht="22.5" customHeight="1" x14ac:dyDescent="0.25">
      <c r="A22" s="59">
        <v>44775</v>
      </c>
      <c r="B22" s="78"/>
      <c r="C22" s="74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3"/>
      <c r="AE22" s="73"/>
      <c r="AF22" s="73"/>
      <c r="AG22" s="73"/>
      <c r="AH22" s="73"/>
    </row>
    <row r="23" spans="1:34" ht="22.5" customHeight="1" x14ac:dyDescent="0.25">
      <c r="A23" s="72"/>
      <c r="B23" t="s">
        <v>118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3"/>
      <c r="AE23" s="73"/>
      <c r="AF23" s="73"/>
      <c r="AG23" s="73"/>
      <c r="AH23" s="73"/>
    </row>
    <row r="24" spans="1:34" ht="22.5" customHeight="1" x14ac:dyDescent="0.25">
      <c r="B24" t="s">
        <v>119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</row>
    <row r="25" spans="1:34" ht="22.5" customHeight="1" x14ac:dyDescent="0.25"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3"/>
      <c r="W25" s="73"/>
      <c r="X25" s="73"/>
      <c r="Y25" s="73"/>
    </row>
    <row r="26" spans="1:34" ht="22.5" customHeight="1" x14ac:dyDescent="0.25">
      <c r="B26" s="74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3"/>
      <c r="W26" s="73"/>
      <c r="X26" s="73"/>
      <c r="Y26" s="7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Overview</vt:lpstr>
      <vt:lpstr>Hourly</vt:lpstr>
      <vt:lpstr>Napi terv</vt:lpstr>
    </vt:vector>
  </TitlesOfParts>
  <Company>ELI-HU Nonprofit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Gimesi Áron Benedek</dc:creator>
  <cp:lastModifiedBy>Gimesi Áron Benedek</cp:lastModifiedBy>
  <dcterms:created xsi:type="dcterms:W3CDTF">2022-07-12T07:46:38Z</dcterms:created>
  <dcterms:modified xsi:type="dcterms:W3CDTF">2022-08-10T15:45:17Z</dcterms:modified>
</cp:coreProperties>
</file>