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EA\AkAES\Working Documents\Data &amp; Analysis\Water &amp; Sewer\"/>
    </mc:Choice>
  </mc:AlternateContent>
  <bookViews>
    <workbookView xWindow="0" yWindow="0" windowWidth="28800" windowHeight="12420"/>
  </bookViews>
  <sheets>
    <sheet name="Model Output" sheetId="10" r:id="rId1"/>
    <sheet name="Communities" sheetId="11" r:id="rId2"/>
    <sheet name="Washeteria" sheetId="9" r:id="rId3"/>
    <sheet name="Pressure Gravity" sheetId="8" r:id="rId4"/>
    <sheet name="None" sheetId="7" r:id="rId5"/>
    <sheet name="Haul" sheetId="6" r:id="rId6"/>
    <sheet name="Circulating vacuum" sheetId="5" r:id="rId7"/>
    <sheet name="Circulating Gravity" sheetId="4" r:id="rId8"/>
    <sheet name="Population" sheetId="2" r:id="rId9"/>
    <sheet name="HDD" sheetId="3" r:id="rId10"/>
    <sheet name="W&amp;WW Compiled" sheetId="1" r:id="rId11"/>
  </sheets>
  <definedNames>
    <definedName name="_xlnm._FilterDatabase" localSheetId="10" hidden="1">'W&amp;WW Compiled'!$A$1:$N$365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2" i="7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" i="1"/>
  <c r="C159" i="1"/>
  <c r="C257" i="1"/>
  <c r="C2" i="1"/>
  <c r="C160" i="1"/>
  <c r="C63" i="1"/>
  <c r="C227" i="1"/>
  <c r="C98" i="1"/>
  <c r="C228" i="1"/>
  <c r="C3" i="1"/>
  <c r="C4" i="1"/>
  <c r="C161" i="1"/>
  <c r="C99" i="1"/>
  <c r="C162" i="1"/>
  <c r="C100" i="1"/>
  <c r="C5" i="1"/>
  <c r="C229" i="1"/>
  <c r="C163" i="1"/>
  <c r="C230" i="1"/>
  <c r="C6" i="1"/>
  <c r="C7" i="1"/>
  <c r="C74" i="1"/>
  <c r="C8" i="1"/>
  <c r="C101" i="1"/>
  <c r="C231" i="1"/>
  <c r="C9" i="1"/>
  <c r="C10" i="1"/>
  <c r="C102" i="1"/>
  <c r="C103" i="1"/>
  <c r="C232" i="1"/>
  <c r="C104" i="1"/>
  <c r="C233" i="1"/>
  <c r="C164" i="1"/>
  <c r="C64" i="1"/>
  <c r="C105" i="1"/>
  <c r="C11" i="1"/>
  <c r="C12" i="1"/>
  <c r="C13" i="1"/>
  <c r="C106" i="1"/>
  <c r="C107" i="1"/>
  <c r="C75" i="1"/>
  <c r="C14" i="1"/>
  <c r="C234" i="1"/>
  <c r="C108" i="1"/>
  <c r="C165" i="1"/>
  <c r="C166" i="1"/>
  <c r="C167" i="1"/>
  <c r="C109" i="1"/>
  <c r="C110" i="1"/>
  <c r="C111" i="1"/>
  <c r="C168" i="1"/>
  <c r="C169" i="1"/>
  <c r="C235" i="1"/>
  <c r="C112" i="1"/>
  <c r="C65" i="1"/>
  <c r="C113" i="1"/>
  <c r="C170" i="1"/>
  <c r="C236" i="1"/>
  <c r="C15" i="1"/>
  <c r="C76" i="1"/>
  <c r="C77" i="1"/>
  <c r="C237" i="1"/>
  <c r="C16" i="1"/>
  <c r="C171" i="1"/>
  <c r="C114" i="1"/>
  <c r="C115" i="1"/>
  <c r="C17" i="1"/>
  <c r="C66" i="1"/>
  <c r="C116" i="1"/>
  <c r="C117" i="1"/>
  <c r="C118" i="1"/>
  <c r="C18" i="1"/>
  <c r="C78" i="1"/>
  <c r="C119" i="1"/>
  <c r="C120" i="1"/>
  <c r="C79" i="1"/>
  <c r="C19" i="1"/>
  <c r="C80" i="1"/>
  <c r="C121" i="1"/>
  <c r="C20" i="1"/>
  <c r="C172" i="1"/>
  <c r="C21" i="1"/>
  <c r="C22" i="1"/>
  <c r="C122" i="1"/>
  <c r="C173" i="1"/>
  <c r="C81" i="1"/>
  <c r="C174" i="1"/>
  <c r="C123" i="1"/>
  <c r="C238" i="1"/>
  <c r="C124" i="1"/>
  <c r="C23" i="1"/>
  <c r="C175" i="1"/>
  <c r="C67" i="1"/>
  <c r="C125" i="1"/>
  <c r="C24" i="1"/>
  <c r="C25" i="1"/>
  <c r="C176" i="1"/>
  <c r="C126" i="1"/>
  <c r="C127" i="1"/>
  <c r="C128" i="1"/>
  <c r="C177" i="1"/>
  <c r="C82" i="1"/>
  <c r="C178" i="1"/>
  <c r="C26" i="1"/>
  <c r="C27" i="1"/>
  <c r="C179" i="1"/>
  <c r="C180" i="1"/>
  <c r="C28" i="1"/>
  <c r="C129" i="1"/>
  <c r="C83" i="1"/>
  <c r="C29" i="1"/>
  <c r="C181" i="1"/>
  <c r="C182" i="1"/>
  <c r="C239" i="1"/>
  <c r="C240" i="1"/>
  <c r="C183" i="1"/>
  <c r="C184" i="1"/>
  <c r="C30" i="1"/>
  <c r="C185" i="1"/>
  <c r="C186" i="1"/>
  <c r="C187" i="1"/>
  <c r="C241" i="1"/>
  <c r="C68" i="1"/>
  <c r="C31" i="1"/>
  <c r="C32" i="1"/>
  <c r="C242" i="1"/>
  <c r="C33" i="1"/>
  <c r="C84" i="1"/>
  <c r="C130" i="1"/>
  <c r="C188" i="1"/>
  <c r="C189" i="1"/>
  <c r="C243" i="1"/>
  <c r="C131" i="1"/>
  <c r="C132" i="1"/>
  <c r="C34" i="1"/>
  <c r="C133" i="1"/>
  <c r="C85" i="1"/>
  <c r="C190" i="1"/>
  <c r="C35" i="1"/>
  <c r="C191" i="1"/>
  <c r="C36" i="1"/>
  <c r="C192" i="1"/>
  <c r="C86" i="1"/>
  <c r="C87" i="1"/>
  <c r="C134" i="1"/>
  <c r="C193" i="1"/>
  <c r="C37" i="1"/>
  <c r="C135" i="1"/>
  <c r="C136" i="1"/>
  <c r="C137" i="1"/>
  <c r="C194" i="1"/>
  <c r="C138" i="1"/>
  <c r="C195" i="1"/>
  <c r="C88" i="1"/>
  <c r="C89" i="1"/>
  <c r="C139" i="1"/>
  <c r="C196" i="1"/>
  <c r="C38" i="1"/>
  <c r="C39" i="1"/>
  <c r="C40" i="1"/>
  <c r="C244" i="1"/>
  <c r="C90" i="1"/>
  <c r="C197" i="1"/>
  <c r="C140" i="1"/>
  <c r="C198" i="1"/>
  <c r="C258" i="1"/>
  <c r="C41" i="1"/>
  <c r="C42" i="1"/>
  <c r="C199" i="1"/>
  <c r="C69" i="1"/>
  <c r="C91" i="1"/>
  <c r="C141" i="1"/>
  <c r="C92" i="1"/>
  <c r="C43" i="1"/>
  <c r="C44" i="1"/>
  <c r="C70" i="1"/>
  <c r="C93" i="1"/>
  <c r="C200" i="1"/>
  <c r="C245" i="1"/>
  <c r="C201" i="1"/>
  <c r="C142" i="1"/>
  <c r="C143" i="1"/>
  <c r="C202" i="1"/>
  <c r="C203" i="1"/>
  <c r="C204" i="1"/>
  <c r="C205" i="1"/>
  <c r="C45" i="1"/>
  <c r="C46" i="1"/>
  <c r="C246" i="1"/>
  <c r="C144" i="1"/>
  <c r="C47" i="1"/>
  <c r="C48" i="1"/>
  <c r="C259" i="1"/>
  <c r="C206" i="1"/>
  <c r="C145" i="1"/>
  <c r="C207" i="1"/>
  <c r="C146" i="1"/>
  <c r="C147" i="1"/>
  <c r="C148" i="1"/>
  <c r="C49" i="1"/>
  <c r="C247" i="1"/>
  <c r="C149" i="1"/>
  <c r="C248" i="1"/>
  <c r="C50" i="1"/>
  <c r="C208" i="1"/>
  <c r="C51" i="1"/>
  <c r="C71" i="1"/>
  <c r="C209" i="1"/>
  <c r="C150" i="1"/>
  <c r="C210" i="1"/>
  <c r="C72" i="1"/>
  <c r="C211" i="1"/>
  <c r="C52" i="1"/>
  <c r="C73" i="1"/>
  <c r="C212" i="1"/>
  <c r="C260" i="1"/>
  <c r="C53" i="1"/>
  <c r="C94" i="1"/>
  <c r="C54" i="1"/>
  <c r="C213" i="1"/>
  <c r="C214" i="1"/>
  <c r="C151" i="1"/>
  <c r="C55" i="1"/>
  <c r="C215" i="1"/>
  <c r="C249" i="1"/>
  <c r="C250" i="1"/>
  <c r="C251" i="1"/>
  <c r="C95" i="1"/>
  <c r="C56" i="1"/>
  <c r="C57" i="1"/>
  <c r="C216" i="1"/>
  <c r="C152" i="1"/>
  <c r="C252" i="1"/>
  <c r="C217" i="1"/>
  <c r="C96" i="1"/>
  <c r="C218" i="1"/>
  <c r="C219" i="1"/>
  <c r="C58" i="1"/>
  <c r="C59" i="1"/>
  <c r="C153" i="1"/>
  <c r="C154" i="1"/>
  <c r="C253" i="1"/>
  <c r="C97" i="1"/>
  <c r="C254" i="1"/>
  <c r="C220" i="1"/>
  <c r="C155" i="1"/>
  <c r="C221" i="1"/>
  <c r="C60" i="1"/>
  <c r="C222" i="1"/>
  <c r="C156" i="1"/>
  <c r="C223" i="1"/>
  <c r="C255" i="1"/>
  <c r="C61" i="1"/>
  <c r="C256" i="1"/>
  <c r="C157" i="1"/>
  <c r="C62" i="1"/>
  <c r="C224" i="1"/>
  <c r="C225" i="1"/>
  <c r="C226" i="1"/>
  <c r="C158" i="1"/>
  <c r="S19" i="1"/>
  <c r="S18" i="1"/>
  <c r="S17" i="1"/>
  <c r="S16" i="1"/>
  <c r="S15" i="1"/>
  <c r="S14" i="1"/>
  <c r="S13" i="1"/>
  <c r="S12" i="1"/>
  <c r="S11" i="1"/>
  <c r="S9" i="1"/>
  <c r="S8" i="1"/>
  <c r="S7" i="1"/>
  <c r="S6" i="1"/>
  <c r="S5" i="1"/>
  <c r="S4" i="1"/>
</calcChain>
</file>

<file path=xl/comments1.xml><?xml version="1.0" encoding="utf-8"?>
<comments xmlns="http://schemas.openxmlformats.org/spreadsheetml/2006/main">
  <authors>
    <author xml:space="preserve"> S Colt</author>
    <author>Sgcolt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 S Colt:</t>
        </r>
        <r>
          <rPr>
            <sz val="8"/>
            <color indexed="81"/>
            <rFont val="Tahoma"/>
            <family val="2"/>
          </rPr>
          <t xml:space="preserve">
Initial list from AKWARM 2 Library version June 2011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Sgcolt:</t>
        </r>
        <r>
          <rPr>
            <sz val="9"/>
            <color indexed="81"/>
            <rFont val="Tahoma"/>
            <family val="2"/>
          </rPr>
          <t xml:space="preserve">
values used with ARIS database to generate equations using HDD</t>
        </r>
      </text>
    </comment>
    <comment ref="A148" authorId="0" shapeId="0">
      <text>
        <r>
          <rPr>
            <b/>
            <sz val="8"/>
            <color indexed="81"/>
            <rFont val="Tahoma"/>
            <family val="2"/>
          </rPr>
          <t xml:space="preserve"> S Colt:</t>
        </r>
        <r>
          <rPr>
            <sz val="8"/>
            <color indexed="81"/>
            <rFont val="Tahoma"/>
            <family val="2"/>
          </rPr>
          <t xml:space="preserve">
added by SGC using Petersburg </t>
        </r>
      </text>
    </comment>
  </commentList>
</comments>
</file>

<file path=xl/sharedStrings.xml><?xml version="1.0" encoding="utf-8"?>
<sst xmlns="http://schemas.openxmlformats.org/spreadsheetml/2006/main" count="3808" uniqueCount="491">
  <si>
    <t>Community</t>
  </si>
  <si>
    <t>W&amp;WW type</t>
  </si>
  <si>
    <t>SQFT</t>
  </si>
  <si>
    <t>HF Used</t>
  </si>
  <si>
    <t>HF w/Retro</t>
  </si>
  <si>
    <t>kWh/yr</t>
  </si>
  <si>
    <t>kWh/yr w/ retro</t>
  </si>
  <si>
    <t>Implementation Cost</t>
  </si>
  <si>
    <t>HR</t>
  </si>
  <si>
    <t>Steam District</t>
  </si>
  <si>
    <t>HR Installed (Yes, No)</t>
  </si>
  <si>
    <t>Adak</t>
  </si>
  <si>
    <t>Pressure/Gravity</t>
  </si>
  <si>
    <t/>
  </si>
  <si>
    <t>Akhiok</t>
  </si>
  <si>
    <t>Circulating/Gravity</t>
  </si>
  <si>
    <t>Akiachak</t>
  </si>
  <si>
    <t>Yes</t>
  </si>
  <si>
    <t>Circulating/Pressure</t>
  </si>
  <si>
    <t>Akiak</t>
  </si>
  <si>
    <t>Circulating/ST/DF</t>
  </si>
  <si>
    <t>Akutan</t>
  </si>
  <si>
    <t>Circulating/Vacuum</t>
  </si>
  <si>
    <t>Alakanuk</t>
  </si>
  <si>
    <t>Closed Haul/Closed Haul</t>
  </si>
  <si>
    <t>Alatna</t>
  </si>
  <si>
    <t>Washeteria</t>
  </si>
  <si>
    <t>Closed Haul/Vacuum</t>
  </si>
  <si>
    <t>Aleknagik</t>
  </si>
  <si>
    <t>Wells/ST/DF</t>
  </si>
  <si>
    <t>Allakaket</t>
  </si>
  <si>
    <t>Ambler</t>
  </si>
  <si>
    <t>Pressure/NA</t>
  </si>
  <si>
    <t>ANAKTUVUK PASS</t>
  </si>
  <si>
    <t>Pressure/ST/DF</t>
  </si>
  <si>
    <t>Anchor Point</t>
  </si>
  <si>
    <t>Anderson</t>
  </si>
  <si>
    <t>Wells/Gravity</t>
  </si>
  <si>
    <t>Watering Point</t>
  </si>
  <si>
    <t>Angoon</t>
  </si>
  <si>
    <t>Aniak</t>
  </si>
  <si>
    <t>Wells/NA</t>
  </si>
  <si>
    <t>Anvik</t>
  </si>
  <si>
    <t>Arctic Village</t>
  </si>
  <si>
    <t>Wells/ST/OF</t>
  </si>
  <si>
    <t>Atka</t>
  </si>
  <si>
    <t>Atmautluak</t>
  </si>
  <si>
    <t>ATQASUK</t>
  </si>
  <si>
    <t>Barrow</t>
  </si>
  <si>
    <t>Beaver</t>
  </si>
  <si>
    <t>BETHEL</t>
  </si>
  <si>
    <t>Bettles</t>
  </si>
  <si>
    <t>Birch Creek</t>
  </si>
  <si>
    <t>Haul</t>
  </si>
  <si>
    <t>Brevig Mission</t>
  </si>
  <si>
    <t>Buckland</t>
  </si>
  <si>
    <t>Washeteria/Honey Bucket</t>
  </si>
  <si>
    <t>Cantwell</t>
  </si>
  <si>
    <t>None</t>
  </si>
  <si>
    <t>Central</t>
  </si>
  <si>
    <t>Chalkyitsik</t>
  </si>
  <si>
    <t>Chase</t>
  </si>
  <si>
    <t>Chefornak</t>
  </si>
  <si>
    <t>Chenega</t>
  </si>
  <si>
    <t>Chevak</t>
  </si>
  <si>
    <t>Chickaloon</t>
  </si>
  <si>
    <t>Chignik</t>
  </si>
  <si>
    <t>Chignik Lagoon</t>
  </si>
  <si>
    <t>Chignik Lake</t>
  </si>
  <si>
    <t>Chiniak</t>
  </si>
  <si>
    <t>Chistochina</t>
  </si>
  <si>
    <t>Chitina</t>
  </si>
  <si>
    <t>Chuathbaluk</t>
  </si>
  <si>
    <t>Circle</t>
  </si>
  <si>
    <t>Clam Gulch</t>
  </si>
  <si>
    <t>Clark's Point</t>
  </si>
  <si>
    <t>Coffman Cove</t>
  </si>
  <si>
    <t>Cold Bay</t>
  </si>
  <si>
    <t>Cooper Landing</t>
  </si>
  <si>
    <t>Copper Center</t>
  </si>
  <si>
    <t>Copperville</t>
  </si>
  <si>
    <t>Cordova</t>
  </si>
  <si>
    <t>Craig</t>
  </si>
  <si>
    <t>Crooked Creek</t>
  </si>
  <si>
    <t>Crown Point</t>
  </si>
  <si>
    <t>Deering</t>
  </si>
  <si>
    <t>Delta Junction</t>
  </si>
  <si>
    <t>Dillingham</t>
  </si>
  <si>
    <t>Diomede</t>
  </si>
  <si>
    <t>Dot Lake</t>
  </si>
  <si>
    <t>Dry Creek</t>
  </si>
  <si>
    <t>EAGLE</t>
  </si>
  <si>
    <t>Eagle Village</t>
  </si>
  <si>
    <t>Eek</t>
  </si>
  <si>
    <t>Egegik</t>
  </si>
  <si>
    <t>Ekwok</t>
  </si>
  <si>
    <t>Elfin Cove</t>
  </si>
  <si>
    <t>Elim</t>
  </si>
  <si>
    <t>Emmonak</t>
  </si>
  <si>
    <t>Evansville</t>
  </si>
  <si>
    <t>False Pass</t>
  </si>
  <si>
    <t>Ferry</t>
  </si>
  <si>
    <t>Fort Yukon</t>
  </si>
  <si>
    <t>Fox</t>
  </si>
  <si>
    <t>Fox River</t>
  </si>
  <si>
    <t>Gakona</t>
  </si>
  <si>
    <t>Galena</t>
  </si>
  <si>
    <t>Gambell</t>
  </si>
  <si>
    <t>Game Creek</t>
  </si>
  <si>
    <t>Glennallen</t>
  </si>
  <si>
    <t>Golovin</t>
  </si>
  <si>
    <t>Goodnews Bay</t>
  </si>
  <si>
    <t>Grayling</t>
  </si>
  <si>
    <t>Gulkana</t>
  </si>
  <si>
    <t>Gustavus</t>
  </si>
  <si>
    <t>Haines</t>
  </si>
  <si>
    <t>Halibut Cove</t>
  </si>
  <si>
    <t>Happy Valley</t>
  </si>
  <si>
    <t>Harding-Birch Lakes</t>
  </si>
  <si>
    <t>Healy Lake</t>
  </si>
  <si>
    <t>Hollis</t>
  </si>
  <si>
    <t>Holy Cross</t>
  </si>
  <si>
    <t>HOONAH</t>
  </si>
  <si>
    <t>Hooper Bay</t>
  </si>
  <si>
    <t>Hope</t>
  </si>
  <si>
    <t>Hughes</t>
  </si>
  <si>
    <t>Huslia</t>
  </si>
  <si>
    <t>Hydaburg</t>
  </si>
  <si>
    <t>Hyder</t>
  </si>
  <si>
    <t>Igiugig</t>
  </si>
  <si>
    <t>Iliamna</t>
  </si>
  <si>
    <t>JUNEAU</t>
  </si>
  <si>
    <t>Kachemak</t>
  </si>
  <si>
    <t>KAKE</t>
  </si>
  <si>
    <t>KAKTOVIK</t>
  </si>
  <si>
    <t>Kaltag</t>
  </si>
  <si>
    <t>Karluk</t>
  </si>
  <si>
    <t>Kasaan</t>
  </si>
  <si>
    <t>Kasigluk</t>
  </si>
  <si>
    <t>Kasilof</t>
  </si>
  <si>
    <t>Kenny Lake</t>
  </si>
  <si>
    <t>Kiana</t>
  </si>
  <si>
    <t>King Cove</t>
  </si>
  <si>
    <t>King Salmon</t>
  </si>
  <si>
    <t>Kipnuk</t>
  </si>
  <si>
    <t>Kivalina</t>
  </si>
  <si>
    <t>Klawock</t>
  </si>
  <si>
    <t>Klukwan</t>
  </si>
  <si>
    <t>Kobuk</t>
  </si>
  <si>
    <t>KODIAK</t>
  </si>
  <si>
    <t>Kokhanok</t>
  </si>
  <si>
    <t>Koliganek</t>
  </si>
  <si>
    <t>Kongiganak</t>
  </si>
  <si>
    <t>Kotlik</t>
  </si>
  <si>
    <t>Kotzebue</t>
  </si>
  <si>
    <t>Koyuk</t>
  </si>
  <si>
    <t>Koyukuk</t>
  </si>
  <si>
    <t>Kwethluk</t>
  </si>
  <si>
    <t>Kwigillingok</t>
  </si>
  <si>
    <t>Lake Minchumina</t>
  </si>
  <si>
    <t>Larsen Bay</t>
  </si>
  <si>
    <t>Levelock</t>
  </si>
  <si>
    <t>Lime Village</t>
  </si>
  <si>
    <t>Livengood</t>
  </si>
  <si>
    <t>Lowell Point</t>
  </si>
  <si>
    <t>Lower Kalskag</t>
  </si>
  <si>
    <t>Lutak</t>
  </si>
  <si>
    <t>Manley Hot Springs</t>
  </si>
  <si>
    <t>Manokotak</t>
  </si>
  <si>
    <t>Marshall</t>
  </si>
  <si>
    <t>McCarthy</t>
  </si>
  <si>
    <t>McGrath</t>
  </si>
  <si>
    <t>McKinley Park</t>
  </si>
  <si>
    <t>Mekoryuk</t>
  </si>
  <si>
    <t>Mendeltna</t>
  </si>
  <si>
    <t>Mentasta Lake</t>
  </si>
  <si>
    <t>Metlakatla</t>
  </si>
  <si>
    <t>Minto</t>
  </si>
  <si>
    <t>Moose Creek</t>
  </si>
  <si>
    <t>Moose Pass</t>
  </si>
  <si>
    <t>Mosquito Lake</t>
  </si>
  <si>
    <t>Mountain Village</t>
  </si>
  <si>
    <t>Naknek</t>
  </si>
  <si>
    <t>Nanwalek</t>
  </si>
  <si>
    <t>Napakiak</t>
  </si>
  <si>
    <t>Napaskiak</t>
  </si>
  <si>
    <t>Naukati Bay</t>
  </si>
  <si>
    <t>Nelson Lagoon</t>
  </si>
  <si>
    <t>Nenana</t>
  </si>
  <si>
    <t>New Stuyahok</t>
  </si>
  <si>
    <t>Newhalen</t>
  </si>
  <si>
    <t>Newtok</t>
  </si>
  <si>
    <t>Nightmute</t>
  </si>
  <si>
    <t>Nikolaevsk</t>
  </si>
  <si>
    <t>Nikolai</t>
  </si>
  <si>
    <t>Nikolski</t>
  </si>
  <si>
    <t>Ninilchik</t>
  </si>
  <si>
    <t>Noatak</t>
  </si>
  <si>
    <t>Nome</t>
  </si>
  <si>
    <t>Nondalton</t>
  </si>
  <si>
    <t>Noorvik</t>
  </si>
  <si>
    <t>NORTHWAY</t>
  </si>
  <si>
    <t>Northway Junction</t>
  </si>
  <si>
    <t>Northway Village</t>
  </si>
  <si>
    <t>NUIQSUT</t>
  </si>
  <si>
    <t>Nulato</t>
  </si>
  <si>
    <t>Nunam Iqua</t>
  </si>
  <si>
    <t>Nunapitchuk</t>
  </si>
  <si>
    <t>Old Harbor</t>
  </si>
  <si>
    <t>Oscarville</t>
  </si>
  <si>
    <t>Ouzinkie</t>
  </si>
  <si>
    <t>Paxson</t>
  </si>
  <si>
    <t>Pedro Bay</t>
  </si>
  <si>
    <t>Pelican</t>
  </si>
  <si>
    <t>Perryville</t>
  </si>
  <si>
    <t>Petersburg</t>
  </si>
  <si>
    <t>Pilot Point</t>
  </si>
  <si>
    <t>Pilot Station</t>
  </si>
  <si>
    <t>Pitkas Point</t>
  </si>
  <si>
    <t>Platinum</t>
  </si>
  <si>
    <t>Point Baker</t>
  </si>
  <si>
    <t>POINT HOPE</t>
  </si>
  <si>
    <t>POINT LAY</t>
  </si>
  <si>
    <t>Port Alexander</t>
  </si>
  <si>
    <t>Port Graham</t>
  </si>
  <si>
    <t>Port Heiden</t>
  </si>
  <si>
    <t>PORT LIONS</t>
  </si>
  <si>
    <t>Port Protection</t>
  </si>
  <si>
    <t>Portage Creek</t>
  </si>
  <si>
    <t>Primrose</t>
  </si>
  <si>
    <t>QUINHAGAK</t>
  </si>
  <si>
    <t>Rampart</t>
  </si>
  <si>
    <t>Red Devil</t>
  </si>
  <si>
    <t>Ruby</t>
  </si>
  <si>
    <t>Russian Mission</t>
  </si>
  <si>
    <t>Saint George</t>
  </si>
  <si>
    <t>Saint Mary's</t>
  </si>
  <si>
    <t>Saint Michael</t>
  </si>
  <si>
    <t>Saint Paul</t>
  </si>
  <si>
    <t>Salamatof</t>
  </si>
  <si>
    <t>Sand Point</t>
  </si>
  <si>
    <t>Savoonga</t>
  </si>
  <si>
    <t>Saxman</t>
  </si>
  <si>
    <t>Scammon Bay</t>
  </si>
  <si>
    <t>Selawik</t>
  </si>
  <si>
    <t>Seldovia</t>
  </si>
  <si>
    <t>Shageluk</t>
  </si>
  <si>
    <t>Shaktoolik</t>
  </si>
  <si>
    <t>Shishmaref</t>
  </si>
  <si>
    <t>Shungnak</t>
  </si>
  <si>
    <t>SITKA</t>
  </si>
  <si>
    <t>SKAGWAY</t>
  </si>
  <si>
    <t>Slana</t>
  </si>
  <si>
    <t>Sleetmute</t>
  </si>
  <si>
    <t>South Naknek</t>
  </si>
  <si>
    <t>Stebbins</t>
  </si>
  <si>
    <t>Stevens Village</t>
  </si>
  <si>
    <t>Stony River</t>
  </si>
  <si>
    <t>Takotna</t>
  </si>
  <si>
    <t>Tanacross</t>
  </si>
  <si>
    <t>Tanana</t>
  </si>
  <si>
    <t>Tatitlek</t>
  </si>
  <si>
    <t>Tazlina</t>
  </si>
  <si>
    <t>Teller</t>
  </si>
  <si>
    <t>Tenakee Springs</t>
  </si>
  <si>
    <t>Tetlin</t>
  </si>
  <si>
    <t>Thorne Bay</t>
  </si>
  <si>
    <t>Togiak</t>
  </si>
  <si>
    <t>Tok</t>
  </si>
  <si>
    <t>Toksook Bay</t>
  </si>
  <si>
    <t>Tonsina</t>
  </si>
  <si>
    <t>Trapper Creek</t>
  </si>
  <si>
    <t>Tuluksak</t>
  </si>
  <si>
    <t>Tuntutuliak</t>
  </si>
  <si>
    <t>Tununak</t>
  </si>
  <si>
    <t>Twin Hills</t>
  </si>
  <si>
    <t>Two Rivers</t>
  </si>
  <si>
    <t>Tyonek</t>
  </si>
  <si>
    <t>Unalakleet</t>
  </si>
  <si>
    <t>Unalaska</t>
  </si>
  <si>
    <t>Upper Kalskag</t>
  </si>
  <si>
    <t>Valdez</t>
  </si>
  <si>
    <t>Venetie</t>
  </si>
  <si>
    <t>WAINWRIGHT</t>
  </si>
  <si>
    <t>Wales</t>
  </si>
  <si>
    <t>Whale Pass</t>
  </si>
  <si>
    <t>White Mountain</t>
  </si>
  <si>
    <t>Whittier</t>
  </si>
  <si>
    <t>Wrangell</t>
  </si>
  <si>
    <t>Yakutat</t>
  </si>
  <si>
    <t>Model Type</t>
  </si>
  <si>
    <t>Population</t>
  </si>
  <si>
    <t>HDD</t>
  </si>
  <si>
    <t>HDD in ARIS equations</t>
  </si>
  <si>
    <t>Anaktuvuk Pass</t>
  </si>
  <si>
    <t>Anchorage</t>
  </si>
  <si>
    <t>Atqasuk</t>
  </si>
  <si>
    <t>Attu</t>
  </si>
  <si>
    <t>Auke Bay</t>
  </si>
  <si>
    <t>Bethel</t>
  </si>
  <si>
    <t>Big Lake</t>
  </si>
  <si>
    <t>Bird Creek</t>
  </si>
  <si>
    <t>Boundary</t>
  </si>
  <si>
    <t>Candle</t>
  </si>
  <si>
    <t>Chandalar Lake</t>
  </si>
  <si>
    <t>Chena Hot Springs</t>
  </si>
  <si>
    <t>Chicken</t>
  </si>
  <si>
    <t>Chugiak</t>
  </si>
  <si>
    <t>Circle Hot Springs</t>
  </si>
  <si>
    <t>Clear</t>
  </si>
  <si>
    <t>Coldfoot</t>
  </si>
  <si>
    <t>Denali Nat'l Park</t>
  </si>
  <si>
    <t>Douglas</t>
  </si>
  <si>
    <t>Dutch Harbor</t>
  </si>
  <si>
    <t>Eagle</t>
  </si>
  <si>
    <t>Eagle River</t>
  </si>
  <si>
    <t>Ester</t>
  </si>
  <si>
    <t>Eyak</t>
  </si>
  <si>
    <t>Fairbanks</t>
  </si>
  <si>
    <t>Girdwood</t>
  </si>
  <si>
    <t>Glenallen</t>
  </si>
  <si>
    <t>Healy</t>
  </si>
  <si>
    <t>Homer</t>
  </si>
  <si>
    <t>Hoonah</t>
  </si>
  <si>
    <t>Houston</t>
  </si>
  <si>
    <t>Indian</t>
  </si>
  <si>
    <t>Ivanof Bay</t>
  </si>
  <si>
    <t>Jakolof Bay</t>
  </si>
  <si>
    <t>Juneau</t>
  </si>
  <si>
    <t>Juneau, City of</t>
  </si>
  <si>
    <t>Kake</t>
  </si>
  <si>
    <t>Kaktovik</t>
  </si>
  <si>
    <t>Kalifonsky</t>
  </si>
  <si>
    <t>Kenai</t>
  </si>
  <si>
    <t>Ketchikan</t>
  </si>
  <si>
    <t>Kodiak</t>
  </si>
  <si>
    <t>Kupreanof</t>
  </si>
  <si>
    <t>Mekoryok</t>
  </si>
  <si>
    <t>Meyers Chuck</t>
  </si>
  <si>
    <t>Minchumina</t>
  </si>
  <si>
    <t>Napaimute</t>
  </si>
  <si>
    <t>Naukati</t>
  </si>
  <si>
    <t>Nikiski</t>
  </si>
  <si>
    <t>North Pole</t>
  </si>
  <si>
    <t>Northway</t>
  </si>
  <si>
    <t>Nuiqsut</t>
  </si>
  <si>
    <t>Nunum Iqua</t>
  </si>
  <si>
    <t>Palmer</t>
  </si>
  <si>
    <t>Point Hope</t>
  </si>
  <si>
    <t>Point Lay</t>
  </si>
  <si>
    <t>Port Alsworth</t>
  </si>
  <si>
    <t>Port Lions</t>
  </si>
  <si>
    <t>Quinhagak</t>
  </si>
  <si>
    <t>Salcha</t>
  </si>
  <si>
    <t>Seward</t>
  </si>
  <si>
    <t>Shemya</t>
  </si>
  <si>
    <t>Sitka</t>
  </si>
  <si>
    <t>Skagway</t>
  </si>
  <si>
    <t>Skwentna</t>
  </si>
  <si>
    <t>Soldotna</t>
  </si>
  <si>
    <t>Sterling</t>
  </si>
  <si>
    <t>Sutton</t>
  </si>
  <si>
    <t>Talkeetna</t>
  </si>
  <si>
    <t>Ugashik</t>
  </si>
  <si>
    <t>Wainwright</t>
  </si>
  <si>
    <t>Ward Cove</t>
  </si>
  <si>
    <t>Wasilla</t>
  </si>
  <si>
    <t>Willow</t>
  </si>
  <si>
    <t>Wiseman</t>
  </si>
  <si>
    <t>Alcan Border</t>
  </si>
  <si>
    <t>Aleneva</t>
  </si>
  <si>
    <t>Attu Station</t>
  </si>
  <si>
    <t>Badger</t>
  </si>
  <si>
    <t>Bear Creek</t>
  </si>
  <si>
    <t>Beluga</t>
  </si>
  <si>
    <t>Big Delta</t>
  </si>
  <si>
    <t>Buffalo Soapstone</t>
  </si>
  <si>
    <t>Butte</t>
  </si>
  <si>
    <t>Chena Ridge</t>
  </si>
  <si>
    <t>Chenega Bay</t>
  </si>
  <si>
    <t>Chisana</t>
  </si>
  <si>
    <t>Cohoe</t>
  </si>
  <si>
    <t>College</t>
  </si>
  <si>
    <t>Covenant Life</t>
  </si>
  <si>
    <t>Deltana</t>
  </si>
  <si>
    <t>Diamond Ridge</t>
  </si>
  <si>
    <t>Dot Lake Village</t>
  </si>
  <si>
    <t>Edna Bay</t>
  </si>
  <si>
    <t>Eielson AFB</t>
  </si>
  <si>
    <t>Eureka Roadhouse</t>
  </si>
  <si>
    <t>Excursion Inlet</t>
  </si>
  <si>
    <t>Farm Loop</t>
  </si>
  <si>
    <t>Farmers Loop</t>
  </si>
  <si>
    <t>Fishhook</t>
  </si>
  <si>
    <t>Flat</t>
  </si>
  <si>
    <t>Fort Greely</t>
  </si>
  <si>
    <t>Four Mile Road</t>
  </si>
  <si>
    <t>Fritz Creek</t>
  </si>
  <si>
    <t>Funny River</t>
  </si>
  <si>
    <t>Gateway</t>
  </si>
  <si>
    <t>Glacier View</t>
  </si>
  <si>
    <t>Goldstream</t>
  </si>
  <si>
    <t>Hobart Bay</t>
  </si>
  <si>
    <t>Kalifornsky</t>
  </si>
  <si>
    <t>Kalskag</t>
  </si>
  <si>
    <t>Knik River</t>
  </si>
  <si>
    <t>Knik-Fairview</t>
  </si>
  <si>
    <t>Kodiak Station</t>
  </si>
  <si>
    <t>Lake Louise</t>
  </si>
  <si>
    <t>Lakes</t>
  </si>
  <si>
    <t>Lazy Mountain</t>
  </si>
  <si>
    <t>Loring</t>
  </si>
  <si>
    <t>Meadow Lakes</t>
  </si>
  <si>
    <t>Mertarvik</t>
  </si>
  <si>
    <t>Mud Bay</t>
  </si>
  <si>
    <t>Nabesna</t>
  </si>
  <si>
    <t>Nelchina</t>
  </si>
  <si>
    <t>New Allakaket</t>
  </si>
  <si>
    <t>Petersville</t>
  </si>
  <si>
    <t>Pleasant Valley</t>
  </si>
  <si>
    <t>Point MacKenzie</t>
  </si>
  <si>
    <t>Point Possession</t>
  </si>
  <si>
    <t>Pope-Vannoy Landing</t>
  </si>
  <si>
    <t>Port Clarence</t>
  </si>
  <si>
    <t>Prudhoe Bay</t>
  </si>
  <si>
    <t>Red Dog Mine</t>
  </si>
  <si>
    <t>Ridgeway</t>
  </si>
  <si>
    <t>Seldovia Village</t>
  </si>
  <si>
    <t>Silver Springs</t>
  </si>
  <si>
    <t>South Van Horn</t>
  </si>
  <si>
    <t>Steele Creek</t>
  </si>
  <si>
    <t>Sunrise</t>
  </si>
  <si>
    <t>Susitna</t>
  </si>
  <si>
    <t>Susitna North</t>
  </si>
  <si>
    <t>Sutton-Alpine</t>
  </si>
  <si>
    <t>Tanaina</t>
  </si>
  <si>
    <t>Tolsona</t>
  </si>
  <si>
    <t>Whitestone</t>
  </si>
  <si>
    <t>Whitestone Logging Camp</t>
  </si>
  <si>
    <t>Willow Creek</t>
  </si>
  <si>
    <t>Womens Bay</t>
  </si>
  <si>
    <t>Population (2014)</t>
  </si>
  <si>
    <t>xxx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</si>
  <si>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</si>
  <si>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</si>
  <si>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</si>
  <si>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</si>
  <si>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</si>
  <si>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</si>
  <si>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</si>
  <si>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</si>
  <si>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</si>
  <si>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</si>
  <si>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</si>
  <si>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</si>
  <si>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</si>
  <si>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</si>
  <si>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</si>
  <si>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</si>
  <si>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</si>
  <si>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</si>
  <si>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</si>
  <si>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</si>
  <si>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</si>
  <si>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</si>
  <si>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</si>
  <si>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</si>
  <si>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KWh</t>
  </si>
  <si>
    <t>HO</t>
  </si>
  <si>
    <t>Copmmunity</t>
  </si>
  <si>
    <t>FIPS code</t>
  </si>
  <si>
    <t>kWh</t>
  </si>
  <si>
    <t>Gal</t>
  </si>
  <si>
    <t>Fuel Data Source</t>
  </si>
  <si>
    <t>Electrical Data Source</t>
  </si>
  <si>
    <t>ARUC</t>
  </si>
  <si>
    <t>City</t>
  </si>
  <si>
    <t>AEA</t>
  </si>
  <si>
    <t>AVEC</t>
  </si>
  <si>
    <t>energy Audit</t>
  </si>
  <si>
    <t>WTP Op</t>
  </si>
  <si>
    <t>Village</t>
  </si>
  <si>
    <t>TCSA</t>
  </si>
  <si>
    <t>Util Co</t>
  </si>
  <si>
    <t>Pitka's Point</t>
  </si>
  <si>
    <t>St. Michael</t>
  </si>
  <si>
    <t>Individual/Individual</t>
  </si>
  <si>
    <t>Pressure/Individual</t>
  </si>
  <si>
    <t>ANTHC</t>
  </si>
  <si>
    <t>HF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</si>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</sst>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Segoe UI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6" fillId="0" borderId="0"/>
  </cellStyleXfs>
  <cellXfs count="33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center"/>
    </xf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6" fillId="0" borderId="1" xfId="3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3" fontId="6" fillId="0" borderId="0" xfId="4" applyNumberFormat="1" applyFont="1" applyFill="1" applyBorder="1" applyAlignment="1">
      <alignment horizontal="right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2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Continuous"/>
    </xf>
    <xf numFmtId="0" fontId="0" fillId="0" borderId="0" xfId="0" applyAlignment="1">
      <alignment wrapText="1"/>
    </xf>
    <xf numFmtId="168" fontId="0" fillId="0" borderId="0" xfId="0" applyNumberFormat="1" applyFill="1" applyBorder="1" applyAlignment="1"/>
    <xf numFmtId="168" fontId="0" fillId="0" borderId="0" xfId="0" applyNumberForma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 wrapText="1" indent="1"/>
    </xf>
    <xf numFmtId="0" fontId="11" fillId="0" borderId="0" xfId="0" applyFont="1"/>
    <xf numFmtId="164" fontId="11" fillId="0" borderId="0" xfId="1" applyNumberFormat="1" applyFont="1"/>
    <xf numFmtId="164" fontId="0" fillId="0" borderId="0" xfId="1" applyNumberFormat="1" applyFont="1"/>
    <xf numFmtId="0" fontId="11" fillId="0" borderId="0" xfId="0" applyFont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HDD Lookup" xfId="3"/>
    <cellStyle name="Normal_Sheet1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F19" sqref="F19"/>
    </sheetView>
  </sheetViews>
  <sheetFormatPr defaultRowHeight="15" x14ac:dyDescent="0.25"/>
  <cols>
    <col min="3" max="3" width="14" customWidth="1"/>
  </cols>
  <sheetData>
    <row r="1" spans="1:11" s="25" customFormat="1" ht="31.5" customHeight="1" x14ac:dyDescent="0.25">
      <c r="B1" s="32" t="s">
        <v>15</v>
      </c>
      <c r="C1" s="32"/>
      <c r="D1" s="32" t="s">
        <v>22</v>
      </c>
      <c r="E1" s="32"/>
      <c r="F1" s="32" t="s">
        <v>53</v>
      </c>
      <c r="G1" s="32"/>
      <c r="H1" s="32" t="s">
        <v>12</v>
      </c>
      <c r="I1" s="32"/>
      <c r="J1" s="32" t="s">
        <v>56</v>
      </c>
      <c r="K1" s="32"/>
    </row>
    <row r="2" spans="1:11" x14ac:dyDescent="0.25">
      <c r="B2" s="6" t="s">
        <v>471</v>
      </c>
      <c r="C2" s="6" t="s">
        <v>472</v>
      </c>
      <c r="D2" s="6" t="s">
        <v>471</v>
      </c>
      <c r="E2" s="6" t="s">
        <v>472</v>
      </c>
      <c r="F2" s="6" t="s">
        <v>471</v>
      </c>
      <c r="G2" s="6" t="s">
        <v>472</v>
      </c>
      <c r="H2" s="6" t="s">
        <v>471</v>
      </c>
      <c r="I2" s="6" t="s">
        <v>472</v>
      </c>
      <c r="J2" s="6" t="s">
        <v>471</v>
      </c>
      <c r="K2" s="6" t="s">
        <v>472</v>
      </c>
    </row>
    <row r="3" spans="1:11" x14ac:dyDescent="0.25">
      <c r="A3" s="21" t="s">
        <v>292</v>
      </c>
      <c r="B3" s="27">
        <v>8.211766785174694</v>
      </c>
      <c r="C3" s="27">
        <v>0.62959940581587515</v>
      </c>
      <c r="D3" s="27"/>
      <c r="E3" s="27"/>
      <c r="F3" s="27"/>
      <c r="G3" s="27"/>
      <c r="H3" s="26">
        <v>6.2894718338794533</v>
      </c>
      <c r="I3" s="26">
        <v>0.59225706409648982</v>
      </c>
      <c r="J3" s="26">
        <v>1.4605992850240395</v>
      </c>
      <c r="K3" s="26">
        <v>0.65786639784717182</v>
      </c>
    </row>
    <row r="4" spans="1:11" x14ac:dyDescent="0.25">
      <c r="A4" s="21" t="s">
        <v>291</v>
      </c>
      <c r="B4" s="27">
        <v>32.15037556486849</v>
      </c>
      <c r="C4" s="27">
        <v>1.3344420108096748</v>
      </c>
      <c r="D4" s="26">
        <v>422.89170240241526</v>
      </c>
      <c r="E4" s="26">
        <v>21.66175520996439</v>
      </c>
      <c r="F4" s="26">
        <v>84.236716875776594</v>
      </c>
      <c r="G4" s="26">
        <v>13.707769179619405</v>
      </c>
      <c r="H4" s="26">
        <v>29.905043109656376</v>
      </c>
      <c r="I4" s="26">
        <v>2.6991903913925612</v>
      </c>
      <c r="J4" s="26">
        <v>51.759531672131715</v>
      </c>
      <c r="K4" s="26">
        <v>-6.6587669295285421</v>
      </c>
    </row>
  </sheetData>
  <mergeCells count="5">
    <mergeCell ref="J1:K1"/>
    <mergeCell ref="H1:I1"/>
    <mergeCell ref="F1:G1"/>
    <mergeCell ref="D1:E1"/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6"/>
  <sheetViews>
    <sheetView workbookViewId="0">
      <selection activeCell="B193" sqref="B193"/>
    </sheetView>
  </sheetViews>
  <sheetFormatPr defaultRowHeight="15" x14ac:dyDescent="0.25"/>
  <cols>
    <col min="1" max="1" width="10.42578125" bestFit="1" customWidth="1"/>
    <col min="2" max="2" width="12" customWidth="1"/>
  </cols>
  <sheetData>
    <row r="1" spans="1:2" ht="26.25" x14ac:dyDescent="0.25">
      <c r="A1" s="9" t="s">
        <v>0</v>
      </c>
      <c r="B1" s="16" t="s">
        <v>293</v>
      </c>
    </row>
    <row r="2" spans="1:2" x14ac:dyDescent="0.25">
      <c r="A2" s="17" t="s">
        <v>11</v>
      </c>
      <c r="B2" s="17">
        <v>9046</v>
      </c>
    </row>
    <row r="3" spans="1:2" x14ac:dyDescent="0.25">
      <c r="A3" s="17" t="s">
        <v>14</v>
      </c>
      <c r="B3" s="17">
        <v>9102</v>
      </c>
    </row>
    <row r="4" spans="1:2" x14ac:dyDescent="0.25">
      <c r="A4" s="17" t="s">
        <v>16</v>
      </c>
      <c r="B4" s="17">
        <v>13213</v>
      </c>
    </row>
    <row r="5" spans="1:2" x14ac:dyDescent="0.25">
      <c r="A5" s="17" t="s">
        <v>19</v>
      </c>
      <c r="B5" s="17">
        <v>13105</v>
      </c>
    </row>
    <row r="6" spans="1:2" x14ac:dyDescent="0.25">
      <c r="A6" s="17" t="s">
        <v>21</v>
      </c>
      <c r="B6" s="17">
        <v>8554</v>
      </c>
    </row>
    <row r="7" spans="1:2" x14ac:dyDescent="0.25">
      <c r="A7" s="17" t="s">
        <v>23</v>
      </c>
      <c r="B7" s="17">
        <v>13339</v>
      </c>
    </row>
    <row r="8" spans="1:2" x14ac:dyDescent="0.25">
      <c r="A8" s="17" t="s">
        <v>25</v>
      </c>
      <c r="B8" s="17">
        <v>16625</v>
      </c>
    </row>
    <row r="9" spans="1:2" x14ac:dyDescent="0.25">
      <c r="A9" s="17" t="s">
        <v>28</v>
      </c>
      <c r="B9" s="17">
        <v>11751</v>
      </c>
    </row>
    <row r="10" spans="1:2" x14ac:dyDescent="0.25">
      <c r="A10" s="17" t="s">
        <v>30</v>
      </c>
      <c r="B10" s="17">
        <v>16625</v>
      </c>
    </row>
    <row r="11" spans="1:2" x14ac:dyDescent="0.25">
      <c r="A11" s="17" t="s">
        <v>31</v>
      </c>
      <c r="B11" s="17">
        <v>15675</v>
      </c>
    </row>
    <row r="12" spans="1:2" ht="26.25" x14ac:dyDescent="0.25">
      <c r="A12" s="17" t="s">
        <v>294</v>
      </c>
      <c r="B12" s="17">
        <v>18873</v>
      </c>
    </row>
    <row r="13" spans="1:2" ht="26.25" x14ac:dyDescent="0.25">
      <c r="A13" s="17" t="s">
        <v>35</v>
      </c>
      <c r="B13" s="17">
        <v>10115</v>
      </c>
    </row>
    <row r="14" spans="1:2" x14ac:dyDescent="0.25">
      <c r="A14" s="17" t="s">
        <v>295</v>
      </c>
      <c r="B14" s="17">
        <v>10816</v>
      </c>
    </row>
    <row r="15" spans="1:2" x14ac:dyDescent="0.25">
      <c r="A15" s="17" t="s">
        <v>36</v>
      </c>
      <c r="B15" s="17">
        <v>14274</v>
      </c>
    </row>
    <row r="16" spans="1:2" x14ac:dyDescent="0.25">
      <c r="A16" s="17" t="s">
        <v>39</v>
      </c>
      <c r="B16" s="17">
        <v>8450</v>
      </c>
    </row>
    <row r="17" spans="1:2" x14ac:dyDescent="0.25">
      <c r="A17" s="17" t="s">
        <v>40</v>
      </c>
      <c r="B17" s="17">
        <v>13356</v>
      </c>
    </row>
    <row r="18" spans="1:2" x14ac:dyDescent="0.25">
      <c r="A18" s="17" t="s">
        <v>42</v>
      </c>
      <c r="B18" s="17">
        <v>13462</v>
      </c>
    </row>
    <row r="19" spans="1:2" ht="26.25" x14ac:dyDescent="0.25">
      <c r="A19" s="17" t="s">
        <v>43</v>
      </c>
      <c r="B19" s="17">
        <v>17356</v>
      </c>
    </row>
    <row r="20" spans="1:2" x14ac:dyDescent="0.25">
      <c r="A20" s="17" t="s">
        <v>45</v>
      </c>
      <c r="B20" s="17">
        <v>9054</v>
      </c>
    </row>
    <row r="21" spans="1:2" x14ac:dyDescent="0.25">
      <c r="A21" s="17" t="s">
        <v>46</v>
      </c>
      <c r="B21" s="17">
        <v>13106</v>
      </c>
    </row>
    <row r="22" spans="1:2" x14ac:dyDescent="0.25">
      <c r="A22" s="17" t="s">
        <v>296</v>
      </c>
      <c r="B22" s="17">
        <v>20370</v>
      </c>
    </row>
    <row r="23" spans="1:2" x14ac:dyDescent="0.25">
      <c r="A23" s="17" t="s">
        <v>297</v>
      </c>
      <c r="B23" s="17">
        <v>9490</v>
      </c>
    </row>
    <row r="24" spans="1:2" x14ac:dyDescent="0.25">
      <c r="A24" s="17" t="s">
        <v>298</v>
      </c>
      <c r="B24" s="17">
        <v>8461</v>
      </c>
    </row>
    <row r="25" spans="1:2" x14ac:dyDescent="0.25">
      <c r="A25" s="17" t="s">
        <v>48</v>
      </c>
      <c r="B25" s="17">
        <v>20370</v>
      </c>
    </row>
    <row r="26" spans="1:2" x14ac:dyDescent="0.25">
      <c r="A26" s="17" t="s">
        <v>49</v>
      </c>
      <c r="B26" s="17">
        <v>15788</v>
      </c>
    </row>
    <row r="27" spans="1:2" x14ac:dyDescent="0.25">
      <c r="A27" s="17" t="s">
        <v>299</v>
      </c>
      <c r="B27" s="17">
        <v>13334</v>
      </c>
    </row>
    <row r="28" spans="1:2" x14ac:dyDescent="0.25">
      <c r="A28" s="17" t="s">
        <v>51</v>
      </c>
      <c r="B28" s="17">
        <v>15959</v>
      </c>
    </row>
    <row r="29" spans="1:2" x14ac:dyDescent="0.25">
      <c r="A29" s="17" t="s">
        <v>300</v>
      </c>
      <c r="B29" s="17">
        <v>11796</v>
      </c>
    </row>
    <row r="30" spans="1:2" ht="26.25" x14ac:dyDescent="0.25">
      <c r="A30" s="17" t="s">
        <v>52</v>
      </c>
      <c r="B30" s="17">
        <v>16326</v>
      </c>
    </row>
    <row r="31" spans="1:2" x14ac:dyDescent="0.25">
      <c r="A31" s="17" t="s">
        <v>301</v>
      </c>
      <c r="B31" s="17">
        <v>10816</v>
      </c>
    </row>
    <row r="32" spans="1:2" x14ac:dyDescent="0.25">
      <c r="A32" s="17" t="s">
        <v>302</v>
      </c>
      <c r="B32" s="17">
        <v>15412</v>
      </c>
    </row>
    <row r="33" spans="1:2" ht="26.25" x14ac:dyDescent="0.25">
      <c r="A33" s="17" t="s">
        <v>54</v>
      </c>
      <c r="B33" s="17">
        <v>14138</v>
      </c>
    </row>
    <row r="34" spans="1:2" x14ac:dyDescent="0.25">
      <c r="A34" s="17" t="s">
        <v>55</v>
      </c>
      <c r="B34" s="17">
        <v>16462</v>
      </c>
    </row>
    <row r="35" spans="1:2" x14ac:dyDescent="0.25">
      <c r="A35" s="17" t="s">
        <v>303</v>
      </c>
      <c r="B35" s="17">
        <v>16462</v>
      </c>
    </row>
    <row r="36" spans="1:2" x14ac:dyDescent="0.25">
      <c r="A36" s="17" t="s">
        <v>57</v>
      </c>
      <c r="B36" s="17">
        <v>13893</v>
      </c>
    </row>
    <row r="37" spans="1:2" x14ac:dyDescent="0.25">
      <c r="A37" s="17" t="s">
        <v>59</v>
      </c>
      <c r="B37" s="17">
        <v>16315</v>
      </c>
    </row>
    <row r="38" spans="1:2" x14ac:dyDescent="0.25">
      <c r="A38" s="17" t="s">
        <v>60</v>
      </c>
      <c r="B38" s="17">
        <v>14274</v>
      </c>
    </row>
    <row r="39" spans="1:2" ht="26.25" x14ac:dyDescent="0.25">
      <c r="A39" s="17" t="s">
        <v>304</v>
      </c>
      <c r="B39" s="17">
        <v>17241</v>
      </c>
    </row>
    <row r="40" spans="1:2" x14ac:dyDescent="0.25">
      <c r="A40" s="17" t="s">
        <v>62</v>
      </c>
      <c r="B40" s="17">
        <v>12990</v>
      </c>
    </row>
    <row r="41" spans="1:2" ht="26.25" x14ac:dyDescent="0.25">
      <c r="A41" s="17" t="s">
        <v>305</v>
      </c>
      <c r="B41" s="17">
        <v>15381</v>
      </c>
    </row>
    <row r="42" spans="1:2" x14ac:dyDescent="0.25">
      <c r="A42" s="17" t="s">
        <v>63</v>
      </c>
      <c r="B42" s="17">
        <v>9350</v>
      </c>
    </row>
    <row r="43" spans="1:2" x14ac:dyDescent="0.25">
      <c r="A43" s="17" t="s">
        <v>64</v>
      </c>
      <c r="B43" s="17">
        <v>13339</v>
      </c>
    </row>
    <row r="44" spans="1:2" x14ac:dyDescent="0.25">
      <c r="A44" s="17" t="s">
        <v>65</v>
      </c>
      <c r="B44" s="17">
        <v>11790</v>
      </c>
    </row>
    <row r="45" spans="1:2" x14ac:dyDescent="0.25">
      <c r="A45" s="17" t="s">
        <v>306</v>
      </c>
      <c r="B45" s="17">
        <v>14891</v>
      </c>
    </row>
    <row r="46" spans="1:2" x14ac:dyDescent="0.25">
      <c r="A46" s="17" t="s">
        <v>66</v>
      </c>
      <c r="B46" s="17">
        <v>9612</v>
      </c>
    </row>
    <row r="47" spans="1:2" ht="26.25" x14ac:dyDescent="0.25">
      <c r="A47" s="17" t="s">
        <v>68</v>
      </c>
      <c r="B47" s="17">
        <v>9612</v>
      </c>
    </row>
    <row r="48" spans="1:2" x14ac:dyDescent="0.25">
      <c r="A48" s="17" t="s">
        <v>69</v>
      </c>
      <c r="B48" s="17">
        <v>8539</v>
      </c>
    </row>
    <row r="49" spans="1:2" ht="26.25" x14ac:dyDescent="0.25">
      <c r="A49" s="17" t="s">
        <v>70</v>
      </c>
      <c r="B49" s="17">
        <v>13534</v>
      </c>
    </row>
    <row r="50" spans="1:2" x14ac:dyDescent="0.25">
      <c r="A50" s="17" t="s">
        <v>71</v>
      </c>
      <c r="B50" s="17">
        <v>13200</v>
      </c>
    </row>
    <row r="51" spans="1:2" ht="26.25" x14ac:dyDescent="0.25">
      <c r="A51" s="17" t="s">
        <v>72</v>
      </c>
      <c r="B51" s="17">
        <v>13356</v>
      </c>
    </row>
    <row r="52" spans="1:2" x14ac:dyDescent="0.25">
      <c r="A52" s="17" t="s">
        <v>307</v>
      </c>
      <c r="B52" s="17">
        <v>10816</v>
      </c>
    </row>
    <row r="53" spans="1:2" x14ac:dyDescent="0.25">
      <c r="A53" s="17" t="s">
        <v>73</v>
      </c>
      <c r="B53" s="17">
        <v>16349</v>
      </c>
    </row>
    <row r="54" spans="1:2" ht="26.25" x14ac:dyDescent="0.25">
      <c r="A54" s="17" t="s">
        <v>308</v>
      </c>
      <c r="B54" s="17">
        <v>15763</v>
      </c>
    </row>
    <row r="55" spans="1:2" ht="26.25" x14ac:dyDescent="0.25">
      <c r="A55" s="17" t="s">
        <v>74</v>
      </c>
      <c r="B55" s="17">
        <v>11375</v>
      </c>
    </row>
    <row r="56" spans="1:2" ht="26.25" x14ac:dyDescent="0.25">
      <c r="A56" s="17" t="s">
        <v>75</v>
      </c>
      <c r="B56" s="17">
        <v>11306</v>
      </c>
    </row>
    <row r="57" spans="1:2" x14ac:dyDescent="0.25">
      <c r="A57" s="17" t="s">
        <v>309</v>
      </c>
      <c r="B57" s="17">
        <v>14375</v>
      </c>
    </row>
    <row r="58" spans="1:2" ht="26.25" x14ac:dyDescent="0.25">
      <c r="A58" s="17" t="s">
        <v>76</v>
      </c>
      <c r="B58" s="17">
        <v>8104</v>
      </c>
    </row>
    <row r="59" spans="1:2" x14ac:dyDescent="0.25">
      <c r="A59" s="17" t="s">
        <v>77</v>
      </c>
      <c r="B59" s="17">
        <v>9877</v>
      </c>
    </row>
    <row r="60" spans="1:2" x14ac:dyDescent="0.25">
      <c r="A60" s="17" t="s">
        <v>310</v>
      </c>
      <c r="B60" s="17">
        <v>16589</v>
      </c>
    </row>
    <row r="61" spans="1:2" ht="26.25" x14ac:dyDescent="0.25">
      <c r="A61" s="17" t="s">
        <v>78</v>
      </c>
      <c r="B61" s="17">
        <v>10527</v>
      </c>
    </row>
    <row r="62" spans="1:2" ht="26.25" x14ac:dyDescent="0.25">
      <c r="A62" s="17" t="s">
        <v>79</v>
      </c>
      <c r="B62" s="17">
        <v>14101</v>
      </c>
    </row>
    <row r="63" spans="1:2" x14ac:dyDescent="0.25">
      <c r="A63" s="17" t="s">
        <v>81</v>
      </c>
      <c r="B63" s="17">
        <v>9004</v>
      </c>
    </row>
    <row r="64" spans="1:2" x14ac:dyDescent="0.25">
      <c r="A64" s="17" t="s">
        <v>82</v>
      </c>
      <c r="B64" s="17">
        <v>7487</v>
      </c>
    </row>
    <row r="65" spans="1:2" ht="26.25" x14ac:dyDescent="0.25">
      <c r="A65" s="17" t="s">
        <v>83</v>
      </c>
      <c r="B65" s="17">
        <v>13552</v>
      </c>
    </row>
    <row r="66" spans="1:2" x14ac:dyDescent="0.25">
      <c r="A66" s="17" t="s">
        <v>85</v>
      </c>
      <c r="B66" s="17">
        <v>16462</v>
      </c>
    </row>
    <row r="67" spans="1:2" ht="26.25" x14ac:dyDescent="0.25">
      <c r="A67" s="17" t="s">
        <v>86</v>
      </c>
      <c r="B67" s="17">
        <v>13549</v>
      </c>
    </row>
    <row r="68" spans="1:2" ht="26.25" x14ac:dyDescent="0.25">
      <c r="A68" s="17" t="s">
        <v>311</v>
      </c>
      <c r="B68" s="17">
        <v>14152</v>
      </c>
    </row>
    <row r="69" spans="1:2" x14ac:dyDescent="0.25">
      <c r="A69" s="17" t="s">
        <v>87</v>
      </c>
      <c r="B69" s="17">
        <v>11306</v>
      </c>
    </row>
    <row r="70" spans="1:2" x14ac:dyDescent="0.25">
      <c r="A70" s="17" t="s">
        <v>88</v>
      </c>
      <c r="B70" s="17">
        <v>15939</v>
      </c>
    </row>
    <row r="71" spans="1:2" x14ac:dyDescent="0.25">
      <c r="A71" s="17" t="s">
        <v>89</v>
      </c>
      <c r="B71" s="17">
        <v>14829</v>
      </c>
    </row>
    <row r="72" spans="1:2" x14ac:dyDescent="0.25">
      <c r="A72" s="17" t="s">
        <v>312</v>
      </c>
      <c r="B72" s="17">
        <v>8075</v>
      </c>
    </row>
    <row r="73" spans="1:2" x14ac:dyDescent="0.25">
      <c r="A73" s="17" t="s">
        <v>90</v>
      </c>
      <c r="B73" s="17">
        <v>14829</v>
      </c>
    </row>
    <row r="74" spans="1:2" ht="26.25" x14ac:dyDescent="0.25">
      <c r="A74" s="17" t="s">
        <v>313</v>
      </c>
      <c r="B74" s="17">
        <v>9197</v>
      </c>
    </row>
    <row r="75" spans="1:2" x14ac:dyDescent="0.25">
      <c r="A75" s="17" t="s">
        <v>314</v>
      </c>
      <c r="B75" s="17">
        <v>14891</v>
      </c>
    </row>
    <row r="76" spans="1:2" x14ac:dyDescent="0.25">
      <c r="A76" s="17" t="s">
        <v>315</v>
      </c>
      <c r="B76" s="17">
        <v>10816</v>
      </c>
    </row>
    <row r="77" spans="1:2" x14ac:dyDescent="0.25">
      <c r="A77" s="17" t="s">
        <v>93</v>
      </c>
      <c r="B77" s="17">
        <v>11548</v>
      </c>
    </row>
    <row r="78" spans="1:2" x14ac:dyDescent="0.25">
      <c r="A78" s="17" t="s">
        <v>94</v>
      </c>
      <c r="B78" s="17">
        <v>11836</v>
      </c>
    </row>
    <row r="79" spans="1:2" x14ac:dyDescent="0.25">
      <c r="A79" s="17" t="s">
        <v>95</v>
      </c>
      <c r="B79" s="17">
        <v>11306</v>
      </c>
    </row>
    <row r="80" spans="1:2" x14ac:dyDescent="0.25">
      <c r="A80" s="17" t="s">
        <v>96</v>
      </c>
      <c r="B80" s="17">
        <v>8140</v>
      </c>
    </row>
    <row r="81" spans="1:2" x14ac:dyDescent="0.25">
      <c r="A81" s="17" t="s">
        <v>97</v>
      </c>
      <c r="B81" s="17">
        <v>13943</v>
      </c>
    </row>
    <row r="82" spans="1:2" x14ac:dyDescent="0.25">
      <c r="A82" s="17" t="s">
        <v>98</v>
      </c>
      <c r="B82" s="17">
        <v>13467</v>
      </c>
    </row>
    <row r="83" spans="1:2" x14ac:dyDescent="0.25">
      <c r="A83" s="17" t="s">
        <v>183</v>
      </c>
      <c r="B83" s="17">
        <v>10136</v>
      </c>
    </row>
    <row r="84" spans="1:2" x14ac:dyDescent="0.25">
      <c r="A84" s="17" t="s">
        <v>316</v>
      </c>
      <c r="B84" s="17">
        <v>14274</v>
      </c>
    </row>
    <row r="85" spans="1:2" x14ac:dyDescent="0.25">
      <c r="A85" s="17" t="s">
        <v>99</v>
      </c>
      <c r="B85" s="17">
        <v>15788</v>
      </c>
    </row>
    <row r="86" spans="1:2" x14ac:dyDescent="0.25">
      <c r="A86" s="17" t="s">
        <v>317</v>
      </c>
      <c r="B86" s="17">
        <v>9778</v>
      </c>
    </row>
    <row r="87" spans="1:2" x14ac:dyDescent="0.25">
      <c r="A87" s="17" t="s">
        <v>318</v>
      </c>
      <c r="B87" s="17">
        <v>14274</v>
      </c>
    </row>
    <row r="88" spans="1:2" x14ac:dyDescent="0.25">
      <c r="A88" s="17" t="s">
        <v>100</v>
      </c>
      <c r="B88" s="17">
        <v>9733</v>
      </c>
    </row>
    <row r="89" spans="1:2" x14ac:dyDescent="0.25">
      <c r="A89" s="17" t="s">
        <v>102</v>
      </c>
      <c r="B89" s="17">
        <v>16326</v>
      </c>
    </row>
    <row r="90" spans="1:2" x14ac:dyDescent="0.25">
      <c r="A90" s="17" t="s">
        <v>105</v>
      </c>
      <c r="B90" s="17">
        <v>13534</v>
      </c>
    </row>
    <row r="91" spans="1:2" x14ac:dyDescent="0.25">
      <c r="A91" s="17" t="s">
        <v>106</v>
      </c>
      <c r="B91" s="17">
        <v>14847</v>
      </c>
    </row>
    <row r="92" spans="1:2" x14ac:dyDescent="0.25">
      <c r="A92" s="17" t="s">
        <v>107</v>
      </c>
      <c r="B92" s="17">
        <v>14572</v>
      </c>
    </row>
    <row r="93" spans="1:2" x14ac:dyDescent="0.25">
      <c r="A93" s="17" t="s">
        <v>319</v>
      </c>
      <c r="B93" s="17">
        <v>10336</v>
      </c>
    </row>
    <row r="94" spans="1:2" x14ac:dyDescent="0.25">
      <c r="A94" s="17" t="s">
        <v>320</v>
      </c>
      <c r="B94" s="17">
        <v>14067</v>
      </c>
    </row>
    <row r="95" spans="1:2" x14ac:dyDescent="0.25">
      <c r="A95" s="17" t="s">
        <v>110</v>
      </c>
      <c r="B95" s="17">
        <v>13943</v>
      </c>
    </row>
    <row r="96" spans="1:2" ht="26.25" x14ac:dyDescent="0.25">
      <c r="A96" s="17" t="s">
        <v>111</v>
      </c>
      <c r="B96" s="17">
        <v>12107</v>
      </c>
    </row>
    <row r="97" spans="1:2" x14ac:dyDescent="0.25">
      <c r="A97" s="17" t="s">
        <v>112</v>
      </c>
      <c r="B97" s="17">
        <v>14574</v>
      </c>
    </row>
    <row r="98" spans="1:2" x14ac:dyDescent="0.25">
      <c r="A98" s="17" t="s">
        <v>113</v>
      </c>
      <c r="B98" s="17">
        <v>14004</v>
      </c>
    </row>
    <row r="99" spans="1:2" x14ac:dyDescent="0.25">
      <c r="A99" s="17" t="s">
        <v>114</v>
      </c>
      <c r="B99" s="17">
        <v>8858</v>
      </c>
    </row>
    <row r="100" spans="1:2" x14ac:dyDescent="0.25">
      <c r="A100" s="17" t="s">
        <v>115</v>
      </c>
      <c r="B100" s="17">
        <v>8505</v>
      </c>
    </row>
    <row r="101" spans="1:2" ht="26.25" x14ac:dyDescent="0.25">
      <c r="A101" s="17" t="s">
        <v>116</v>
      </c>
      <c r="B101" s="17">
        <v>10349</v>
      </c>
    </row>
    <row r="102" spans="1:2" x14ac:dyDescent="0.25">
      <c r="A102" s="17" t="s">
        <v>321</v>
      </c>
      <c r="B102" s="17">
        <v>12582</v>
      </c>
    </row>
    <row r="103" spans="1:2" x14ac:dyDescent="0.25">
      <c r="A103" s="17" t="s">
        <v>120</v>
      </c>
      <c r="B103" s="17">
        <v>7802</v>
      </c>
    </row>
    <row r="104" spans="1:2" x14ac:dyDescent="0.25">
      <c r="A104" s="17" t="s">
        <v>121</v>
      </c>
      <c r="B104" s="17">
        <v>13462</v>
      </c>
    </row>
    <row r="105" spans="1:2" x14ac:dyDescent="0.25">
      <c r="A105" s="17" t="s">
        <v>322</v>
      </c>
      <c r="B105" s="17">
        <v>10349</v>
      </c>
    </row>
    <row r="106" spans="1:2" x14ac:dyDescent="0.25">
      <c r="A106" s="17" t="s">
        <v>323</v>
      </c>
      <c r="B106" s="17">
        <v>9105</v>
      </c>
    </row>
    <row r="107" spans="1:2" ht="26.25" x14ac:dyDescent="0.25">
      <c r="A107" s="17" t="s">
        <v>123</v>
      </c>
      <c r="B107" s="17">
        <v>13334</v>
      </c>
    </row>
    <row r="108" spans="1:2" x14ac:dyDescent="0.25">
      <c r="A108" s="17" t="s">
        <v>124</v>
      </c>
      <c r="B108" s="17">
        <v>10100</v>
      </c>
    </row>
    <row r="109" spans="1:2" x14ac:dyDescent="0.25">
      <c r="A109" s="17" t="s">
        <v>324</v>
      </c>
      <c r="B109" s="17">
        <v>10810</v>
      </c>
    </row>
    <row r="110" spans="1:2" x14ac:dyDescent="0.25">
      <c r="A110" s="17" t="s">
        <v>125</v>
      </c>
      <c r="B110" s="17">
        <v>14942</v>
      </c>
    </row>
    <row r="111" spans="1:2" x14ac:dyDescent="0.25">
      <c r="A111" s="17" t="s">
        <v>126</v>
      </c>
      <c r="B111" s="17">
        <v>14942</v>
      </c>
    </row>
    <row r="112" spans="1:2" x14ac:dyDescent="0.25">
      <c r="A112" s="17" t="s">
        <v>127</v>
      </c>
      <c r="B112" s="17">
        <v>7084</v>
      </c>
    </row>
    <row r="113" spans="1:2" x14ac:dyDescent="0.25">
      <c r="A113" s="17" t="s">
        <v>128</v>
      </c>
      <c r="B113" s="17">
        <v>7165</v>
      </c>
    </row>
    <row r="114" spans="1:2" x14ac:dyDescent="0.25">
      <c r="A114" s="17" t="s">
        <v>129</v>
      </c>
      <c r="B114" s="17">
        <v>11306</v>
      </c>
    </row>
    <row r="115" spans="1:2" x14ac:dyDescent="0.25">
      <c r="A115" s="17" t="s">
        <v>130</v>
      </c>
      <c r="B115" s="17">
        <v>11130</v>
      </c>
    </row>
    <row r="116" spans="1:2" x14ac:dyDescent="0.25">
      <c r="A116" s="17" t="s">
        <v>325</v>
      </c>
      <c r="B116" s="17">
        <v>10604</v>
      </c>
    </row>
    <row r="117" spans="1:2" x14ac:dyDescent="0.25">
      <c r="A117" s="17" t="s">
        <v>326</v>
      </c>
      <c r="B117" s="17">
        <v>9612</v>
      </c>
    </row>
    <row r="118" spans="1:2" ht="26.25" x14ac:dyDescent="0.25">
      <c r="A118" s="17" t="s">
        <v>327</v>
      </c>
      <c r="B118" s="17">
        <v>10349</v>
      </c>
    </row>
    <row r="119" spans="1:2" x14ac:dyDescent="0.25">
      <c r="A119" s="17" t="s">
        <v>328</v>
      </c>
      <c r="B119" s="17">
        <v>8897</v>
      </c>
    </row>
    <row r="120" spans="1:2" ht="26.25" x14ac:dyDescent="0.25">
      <c r="A120" s="17" t="s">
        <v>329</v>
      </c>
      <c r="B120" s="17">
        <v>8021</v>
      </c>
    </row>
    <row r="121" spans="1:2" x14ac:dyDescent="0.25">
      <c r="A121" s="17" t="s">
        <v>330</v>
      </c>
      <c r="B121" s="17">
        <v>8527</v>
      </c>
    </row>
    <row r="122" spans="1:2" x14ac:dyDescent="0.25">
      <c r="A122" s="17" t="s">
        <v>331</v>
      </c>
      <c r="B122" s="17">
        <v>20370</v>
      </c>
    </row>
    <row r="123" spans="1:2" x14ac:dyDescent="0.25">
      <c r="A123" s="17" t="s">
        <v>332</v>
      </c>
      <c r="B123" s="17">
        <v>11395</v>
      </c>
    </row>
    <row r="124" spans="1:2" x14ac:dyDescent="0.25">
      <c r="A124" s="17" t="s">
        <v>135</v>
      </c>
      <c r="B124" s="17">
        <v>14371</v>
      </c>
    </row>
    <row r="125" spans="1:2" x14ac:dyDescent="0.25">
      <c r="A125" s="17" t="s">
        <v>136</v>
      </c>
      <c r="B125" s="17">
        <v>8539</v>
      </c>
    </row>
    <row r="126" spans="1:2" x14ac:dyDescent="0.25">
      <c r="A126" s="17" t="s">
        <v>137</v>
      </c>
      <c r="B126" s="17">
        <v>7802</v>
      </c>
    </row>
    <row r="127" spans="1:2" x14ac:dyDescent="0.25">
      <c r="A127" s="17" t="s">
        <v>138</v>
      </c>
      <c r="B127" s="17">
        <v>13106</v>
      </c>
    </row>
    <row r="128" spans="1:2" x14ac:dyDescent="0.25">
      <c r="A128" s="17" t="s">
        <v>139</v>
      </c>
      <c r="B128" s="17">
        <v>11337</v>
      </c>
    </row>
    <row r="129" spans="1:2" x14ac:dyDescent="0.25">
      <c r="A129" s="17" t="s">
        <v>333</v>
      </c>
      <c r="B129" s="17">
        <v>11395</v>
      </c>
    </row>
    <row r="130" spans="1:2" ht="26.25" x14ac:dyDescent="0.25">
      <c r="A130" s="17" t="s">
        <v>140</v>
      </c>
      <c r="B130" s="17">
        <v>14036</v>
      </c>
    </row>
    <row r="131" spans="1:2" x14ac:dyDescent="0.25">
      <c r="A131" s="17" t="s">
        <v>334</v>
      </c>
      <c r="B131" s="17">
        <v>7084</v>
      </c>
    </row>
    <row r="132" spans="1:2" x14ac:dyDescent="0.25">
      <c r="A132" s="17" t="s">
        <v>141</v>
      </c>
      <c r="B132" s="17">
        <v>15675</v>
      </c>
    </row>
    <row r="133" spans="1:2" x14ac:dyDescent="0.25">
      <c r="A133" s="17" t="s">
        <v>142</v>
      </c>
      <c r="B133" s="17">
        <v>9733</v>
      </c>
    </row>
    <row r="134" spans="1:2" ht="26.25" x14ac:dyDescent="0.25">
      <c r="A134" s="17" t="s">
        <v>143</v>
      </c>
      <c r="B134" s="17">
        <v>11716</v>
      </c>
    </row>
    <row r="135" spans="1:2" x14ac:dyDescent="0.25">
      <c r="A135" s="17" t="s">
        <v>144</v>
      </c>
      <c r="B135" s="17">
        <v>12990</v>
      </c>
    </row>
    <row r="136" spans="1:2" x14ac:dyDescent="0.25">
      <c r="A136" s="17" t="s">
        <v>145</v>
      </c>
      <c r="B136" s="17">
        <v>16758</v>
      </c>
    </row>
    <row r="137" spans="1:2" x14ac:dyDescent="0.25">
      <c r="A137" s="17" t="s">
        <v>146</v>
      </c>
      <c r="B137" s="17">
        <v>7084</v>
      </c>
    </row>
    <row r="138" spans="1:2" x14ac:dyDescent="0.25">
      <c r="A138" s="17" t="s">
        <v>147</v>
      </c>
      <c r="B138" s="17">
        <v>10476</v>
      </c>
    </row>
    <row r="139" spans="1:2" x14ac:dyDescent="0.25">
      <c r="A139" s="17" t="s">
        <v>148</v>
      </c>
      <c r="B139" s="17">
        <v>15716</v>
      </c>
    </row>
    <row r="140" spans="1:2" x14ac:dyDescent="0.25">
      <c r="A140" s="17" t="s">
        <v>335</v>
      </c>
      <c r="B140" s="17">
        <v>8837</v>
      </c>
    </row>
    <row r="141" spans="1:2" x14ac:dyDescent="0.25">
      <c r="A141" s="17" t="s">
        <v>150</v>
      </c>
      <c r="B141" s="17">
        <v>11610</v>
      </c>
    </row>
    <row r="142" spans="1:2" x14ac:dyDescent="0.25">
      <c r="A142" s="17" t="s">
        <v>151</v>
      </c>
      <c r="B142" s="17">
        <v>11306</v>
      </c>
    </row>
    <row r="143" spans="1:2" ht="26.25" x14ac:dyDescent="0.25">
      <c r="A143" s="17" t="s">
        <v>152</v>
      </c>
      <c r="B143" s="17">
        <v>11306</v>
      </c>
    </row>
    <row r="144" spans="1:2" x14ac:dyDescent="0.25">
      <c r="A144" s="17" t="s">
        <v>153</v>
      </c>
      <c r="B144" s="17">
        <v>13467</v>
      </c>
    </row>
    <row r="145" spans="1:2" x14ac:dyDescent="0.25">
      <c r="A145" s="17" t="s">
        <v>154</v>
      </c>
      <c r="B145" s="17">
        <v>16032</v>
      </c>
    </row>
    <row r="146" spans="1:2" x14ac:dyDescent="0.25">
      <c r="A146" s="17" t="s">
        <v>155</v>
      </c>
      <c r="B146" s="17">
        <v>13943</v>
      </c>
    </row>
    <row r="147" spans="1:2" x14ac:dyDescent="0.25">
      <c r="A147" s="17" t="s">
        <v>156</v>
      </c>
      <c r="B147" s="17">
        <v>14371</v>
      </c>
    </row>
    <row r="148" spans="1:2" x14ac:dyDescent="0.25">
      <c r="A148" s="17" t="s">
        <v>336</v>
      </c>
      <c r="B148" s="17">
        <v>8134</v>
      </c>
    </row>
    <row r="149" spans="1:2" x14ac:dyDescent="0.25">
      <c r="A149" s="17" t="s">
        <v>157</v>
      </c>
      <c r="B149" s="17">
        <v>13106</v>
      </c>
    </row>
    <row r="150" spans="1:2" ht="26.25" x14ac:dyDescent="0.25">
      <c r="A150" s="17" t="s">
        <v>158</v>
      </c>
      <c r="B150" s="17">
        <v>12990</v>
      </c>
    </row>
    <row r="151" spans="1:2" x14ac:dyDescent="0.25">
      <c r="A151" s="17" t="s">
        <v>160</v>
      </c>
      <c r="B151" s="17">
        <v>9065</v>
      </c>
    </row>
    <row r="152" spans="1:2" x14ac:dyDescent="0.25">
      <c r="A152" s="17" t="s">
        <v>161</v>
      </c>
      <c r="B152" s="17">
        <v>11306</v>
      </c>
    </row>
    <row r="153" spans="1:2" ht="26.25" x14ac:dyDescent="0.25">
      <c r="A153" s="17" t="s">
        <v>162</v>
      </c>
      <c r="B153" s="17">
        <v>13339</v>
      </c>
    </row>
    <row r="154" spans="1:2" ht="26.25" x14ac:dyDescent="0.25">
      <c r="A154" s="17" t="s">
        <v>165</v>
      </c>
      <c r="B154" s="17">
        <v>13382</v>
      </c>
    </row>
    <row r="155" spans="1:2" ht="26.25" x14ac:dyDescent="0.25">
      <c r="A155" s="17" t="s">
        <v>167</v>
      </c>
      <c r="B155" s="17">
        <v>14593</v>
      </c>
    </row>
    <row r="156" spans="1:2" x14ac:dyDescent="0.25">
      <c r="A156" s="17" t="s">
        <v>168</v>
      </c>
      <c r="B156" s="17">
        <v>11306</v>
      </c>
    </row>
    <row r="157" spans="1:2" x14ac:dyDescent="0.25">
      <c r="A157" s="17" t="s">
        <v>169</v>
      </c>
      <c r="B157" s="17">
        <v>12785</v>
      </c>
    </row>
    <row r="158" spans="1:2" x14ac:dyDescent="0.25">
      <c r="A158" s="17" t="s">
        <v>170</v>
      </c>
      <c r="B158" s="17">
        <v>13053</v>
      </c>
    </row>
    <row r="159" spans="1:2" x14ac:dyDescent="0.25">
      <c r="A159" s="17" t="s">
        <v>171</v>
      </c>
      <c r="B159" s="17">
        <v>14574</v>
      </c>
    </row>
    <row r="160" spans="1:2" x14ac:dyDescent="0.25">
      <c r="A160" s="17" t="s">
        <v>337</v>
      </c>
      <c r="B160" s="17">
        <v>13575</v>
      </c>
    </row>
    <row r="161" spans="1:2" ht="26.25" x14ac:dyDescent="0.25">
      <c r="A161" s="17" t="s">
        <v>175</v>
      </c>
      <c r="B161" s="17">
        <v>15400</v>
      </c>
    </row>
    <row r="162" spans="1:2" x14ac:dyDescent="0.25">
      <c r="A162" s="17" t="s">
        <v>176</v>
      </c>
      <c r="B162" s="17">
        <v>7000</v>
      </c>
    </row>
    <row r="163" spans="1:2" ht="26.25" x14ac:dyDescent="0.25">
      <c r="A163" s="17" t="s">
        <v>338</v>
      </c>
      <c r="B163" s="17">
        <v>7165</v>
      </c>
    </row>
    <row r="164" spans="1:2" ht="26.25" x14ac:dyDescent="0.25">
      <c r="A164" s="17" t="s">
        <v>339</v>
      </c>
      <c r="B164" s="17">
        <v>13858</v>
      </c>
    </row>
    <row r="165" spans="1:2" x14ac:dyDescent="0.25">
      <c r="A165" s="17" t="s">
        <v>177</v>
      </c>
      <c r="B165" s="17">
        <v>15528</v>
      </c>
    </row>
    <row r="166" spans="1:2" ht="26.25" x14ac:dyDescent="0.25">
      <c r="A166" s="17" t="s">
        <v>179</v>
      </c>
      <c r="B166" s="17">
        <v>11126</v>
      </c>
    </row>
    <row r="167" spans="1:2" ht="26.25" x14ac:dyDescent="0.25">
      <c r="A167" s="17" t="s">
        <v>181</v>
      </c>
      <c r="B167" s="17">
        <v>13448</v>
      </c>
    </row>
    <row r="168" spans="1:2" x14ac:dyDescent="0.25">
      <c r="A168" s="17" t="s">
        <v>182</v>
      </c>
      <c r="B168" s="17">
        <v>11716</v>
      </c>
    </row>
    <row r="169" spans="1:2" x14ac:dyDescent="0.25">
      <c r="A169" s="17" t="s">
        <v>340</v>
      </c>
      <c r="B169" s="17">
        <v>13356</v>
      </c>
    </row>
    <row r="170" spans="1:2" x14ac:dyDescent="0.25">
      <c r="A170" s="17" t="s">
        <v>184</v>
      </c>
      <c r="B170" s="17">
        <v>13106</v>
      </c>
    </row>
    <row r="171" spans="1:2" x14ac:dyDescent="0.25">
      <c r="A171" s="17" t="s">
        <v>185</v>
      </c>
      <c r="B171" s="17">
        <v>13106</v>
      </c>
    </row>
    <row r="172" spans="1:2" x14ac:dyDescent="0.25">
      <c r="A172" s="17" t="s">
        <v>341</v>
      </c>
      <c r="B172" s="17">
        <v>7084</v>
      </c>
    </row>
    <row r="173" spans="1:2" ht="26.25" x14ac:dyDescent="0.25">
      <c r="A173" s="17" t="s">
        <v>187</v>
      </c>
      <c r="B173" s="17">
        <v>8865</v>
      </c>
    </row>
    <row r="174" spans="1:2" x14ac:dyDescent="0.25">
      <c r="A174" s="17" t="s">
        <v>188</v>
      </c>
      <c r="B174" s="17">
        <v>14539</v>
      </c>
    </row>
    <row r="175" spans="1:2" ht="26.25" x14ac:dyDescent="0.25">
      <c r="A175" s="17" t="s">
        <v>189</v>
      </c>
      <c r="B175" s="17">
        <v>11306</v>
      </c>
    </row>
    <row r="176" spans="1:2" x14ac:dyDescent="0.25">
      <c r="A176" s="17" t="s">
        <v>190</v>
      </c>
      <c r="B176" s="17">
        <v>11130</v>
      </c>
    </row>
    <row r="177" spans="1:2" x14ac:dyDescent="0.25">
      <c r="A177" s="17" t="s">
        <v>191</v>
      </c>
      <c r="B177" s="17">
        <v>13048</v>
      </c>
    </row>
    <row r="178" spans="1:2" x14ac:dyDescent="0.25">
      <c r="A178" s="17" t="s">
        <v>192</v>
      </c>
      <c r="B178" s="17">
        <v>13048</v>
      </c>
    </row>
    <row r="179" spans="1:2" x14ac:dyDescent="0.25">
      <c r="A179" s="17" t="s">
        <v>342</v>
      </c>
      <c r="B179" s="17">
        <v>10899</v>
      </c>
    </row>
    <row r="180" spans="1:2" x14ac:dyDescent="0.25">
      <c r="A180" s="17" t="s">
        <v>193</v>
      </c>
      <c r="B180" s="17">
        <v>11155</v>
      </c>
    </row>
    <row r="181" spans="1:2" x14ac:dyDescent="0.25">
      <c r="A181" s="17" t="s">
        <v>194</v>
      </c>
      <c r="B181" s="17">
        <v>15214</v>
      </c>
    </row>
    <row r="182" spans="1:2" x14ac:dyDescent="0.25">
      <c r="A182" s="17" t="s">
        <v>195</v>
      </c>
      <c r="B182" s="17">
        <v>9555</v>
      </c>
    </row>
    <row r="183" spans="1:2" x14ac:dyDescent="0.25">
      <c r="A183" s="17" t="s">
        <v>196</v>
      </c>
      <c r="B183" s="17">
        <v>11155</v>
      </c>
    </row>
    <row r="184" spans="1:2" x14ac:dyDescent="0.25">
      <c r="A184" s="17" t="s">
        <v>197</v>
      </c>
      <c r="B184" s="17">
        <v>16758</v>
      </c>
    </row>
    <row r="185" spans="1:2" x14ac:dyDescent="0.25">
      <c r="A185" s="17" t="s">
        <v>198</v>
      </c>
      <c r="B185" s="17">
        <v>14371</v>
      </c>
    </row>
    <row r="186" spans="1:2" x14ac:dyDescent="0.25">
      <c r="A186" s="17" t="s">
        <v>199</v>
      </c>
      <c r="B186" s="17">
        <v>11130</v>
      </c>
    </row>
    <row r="187" spans="1:2" x14ac:dyDescent="0.25">
      <c r="A187" s="17" t="s">
        <v>200</v>
      </c>
      <c r="B187" s="17">
        <v>15675</v>
      </c>
    </row>
    <row r="188" spans="1:2" x14ac:dyDescent="0.25">
      <c r="A188" s="17" t="s">
        <v>343</v>
      </c>
      <c r="B188" s="17">
        <v>15403</v>
      </c>
    </row>
    <row r="189" spans="1:2" x14ac:dyDescent="0.25">
      <c r="A189" s="17" t="s">
        <v>344</v>
      </c>
      <c r="B189" s="17">
        <v>15763</v>
      </c>
    </row>
    <row r="190" spans="1:2" x14ac:dyDescent="0.25">
      <c r="A190" s="17" t="s">
        <v>345</v>
      </c>
      <c r="B190" s="17">
        <v>20370</v>
      </c>
    </row>
    <row r="191" spans="1:2" x14ac:dyDescent="0.25">
      <c r="A191" s="17" t="s">
        <v>205</v>
      </c>
      <c r="B191" s="17">
        <v>14371</v>
      </c>
    </row>
    <row r="192" spans="1:2" ht="26.25" x14ac:dyDescent="0.25">
      <c r="A192" s="17" t="s">
        <v>207</v>
      </c>
      <c r="B192" s="17">
        <v>13106</v>
      </c>
    </row>
    <row r="193" spans="1:2" ht="26.25" x14ac:dyDescent="0.25">
      <c r="A193" s="17" t="s">
        <v>346</v>
      </c>
      <c r="B193" s="17">
        <v>13467</v>
      </c>
    </row>
    <row r="194" spans="1:2" x14ac:dyDescent="0.25">
      <c r="A194" s="17" t="s">
        <v>208</v>
      </c>
      <c r="B194" s="17">
        <v>8614</v>
      </c>
    </row>
    <row r="195" spans="1:2" x14ac:dyDescent="0.25">
      <c r="A195" s="17" t="s">
        <v>209</v>
      </c>
      <c r="B195" s="17">
        <v>13106</v>
      </c>
    </row>
    <row r="196" spans="1:2" x14ac:dyDescent="0.25">
      <c r="A196" s="17" t="s">
        <v>210</v>
      </c>
      <c r="B196" s="17">
        <v>8539</v>
      </c>
    </row>
    <row r="197" spans="1:2" x14ac:dyDescent="0.25">
      <c r="A197" s="17" t="s">
        <v>347</v>
      </c>
      <c r="B197" s="17">
        <v>10868</v>
      </c>
    </row>
    <row r="198" spans="1:2" x14ac:dyDescent="0.25">
      <c r="A198" s="17" t="s">
        <v>211</v>
      </c>
      <c r="B198" s="17">
        <v>14182</v>
      </c>
    </row>
    <row r="199" spans="1:2" x14ac:dyDescent="0.25">
      <c r="A199" s="17" t="s">
        <v>212</v>
      </c>
      <c r="B199" s="17">
        <v>11130</v>
      </c>
    </row>
    <row r="200" spans="1:2" x14ac:dyDescent="0.25">
      <c r="A200" s="17" t="s">
        <v>213</v>
      </c>
      <c r="B200" s="17">
        <v>8529</v>
      </c>
    </row>
    <row r="201" spans="1:2" x14ac:dyDescent="0.25">
      <c r="A201" s="17" t="s">
        <v>214</v>
      </c>
      <c r="B201" s="17">
        <v>9612</v>
      </c>
    </row>
    <row r="202" spans="1:2" x14ac:dyDescent="0.25">
      <c r="A202" s="17" t="s">
        <v>215</v>
      </c>
      <c r="B202" s="17">
        <v>8134</v>
      </c>
    </row>
    <row r="203" spans="1:2" x14ac:dyDescent="0.25">
      <c r="A203" s="17" t="s">
        <v>216</v>
      </c>
      <c r="B203" s="17">
        <v>10415</v>
      </c>
    </row>
    <row r="204" spans="1:2" ht="26.25" x14ac:dyDescent="0.25">
      <c r="A204" s="17" t="s">
        <v>217</v>
      </c>
      <c r="B204" s="17">
        <v>13334</v>
      </c>
    </row>
    <row r="205" spans="1:2" ht="26.25" x14ac:dyDescent="0.25">
      <c r="A205" s="17" t="s">
        <v>218</v>
      </c>
      <c r="B205" s="17">
        <v>12785</v>
      </c>
    </row>
    <row r="206" spans="1:2" x14ac:dyDescent="0.25">
      <c r="A206" s="17" t="s">
        <v>219</v>
      </c>
      <c r="B206" s="17">
        <v>12107</v>
      </c>
    </row>
    <row r="207" spans="1:2" ht="26.25" x14ac:dyDescent="0.25">
      <c r="A207" s="17" t="s">
        <v>220</v>
      </c>
      <c r="B207" s="17">
        <v>7084</v>
      </c>
    </row>
    <row r="208" spans="1:2" x14ac:dyDescent="0.25">
      <c r="A208" s="17" t="s">
        <v>348</v>
      </c>
      <c r="B208" s="17">
        <v>16501</v>
      </c>
    </row>
    <row r="209" spans="1:2" x14ac:dyDescent="0.25">
      <c r="A209" s="17" t="s">
        <v>349</v>
      </c>
      <c r="B209" s="17">
        <v>19109</v>
      </c>
    </row>
    <row r="210" spans="1:2" ht="26.25" x14ac:dyDescent="0.25">
      <c r="A210" s="17" t="s">
        <v>223</v>
      </c>
      <c r="B210" s="17">
        <v>7513</v>
      </c>
    </row>
    <row r="211" spans="1:2" ht="26.25" x14ac:dyDescent="0.25">
      <c r="A211" s="17" t="s">
        <v>350</v>
      </c>
      <c r="B211" s="17">
        <v>11206</v>
      </c>
    </row>
    <row r="212" spans="1:2" ht="26.25" x14ac:dyDescent="0.25">
      <c r="A212" s="17" t="s">
        <v>224</v>
      </c>
      <c r="B212" s="17">
        <v>10136</v>
      </c>
    </row>
    <row r="213" spans="1:2" ht="26.25" x14ac:dyDescent="0.25">
      <c r="A213" s="17" t="s">
        <v>225</v>
      </c>
      <c r="B213" s="17">
        <v>10415</v>
      </c>
    </row>
    <row r="214" spans="1:2" x14ac:dyDescent="0.25">
      <c r="A214" s="17" t="s">
        <v>351</v>
      </c>
      <c r="B214" s="17">
        <v>8539</v>
      </c>
    </row>
    <row r="215" spans="1:2" ht="26.25" x14ac:dyDescent="0.25">
      <c r="A215" s="17" t="s">
        <v>227</v>
      </c>
      <c r="B215" s="17">
        <v>7084</v>
      </c>
    </row>
    <row r="216" spans="1:2" x14ac:dyDescent="0.25">
      <c r="A216" s="17" t="s">
        <v>352</v>
      </c>
      <c r="B216" s="17">
        <v>12107</v>
      </c>
    </row>
    <row r="217" spans="1:2" x14ac:dyDescent="0.25">
      <c r="A217" s="17" t="s">
        <v>231</v>
      </c>
      <c r="B217" s="17">
        <v>15528</v>
      </c>
    </row>
    <row r="218" spans="1:2" x14ac:dyDescent="0.25">
      <c r="A218" s="17" t="s">
        <v>232</v>
      </c>
      <c r="B218" s="17">
        <v>13339</v>
      </c>
    </row>
    <row r="219" spans="1:2" x14ac:dyDescent="0.25">
      <c r="A219" s="17" t="s">
        <v>233</v>
      </c>
      <c r="B219" s="17">
        <v>13858</v>
      </c>
    </row>
    <row r="220" spans="1:2" ht="26.25" x14ac:dyDescent="0.25">
      <c r="A220" s="17" t="s">
        <v>234</v>
      </c>
      <c r="B220" s="17">
        <v>13382</v>
      </c>
    </row>
    <row r="221" spans="1:2" ht="26.25" x14ac:dyDescent="0.25">
      <c r="A221" s="17" t="s">
        <v>235</v>
      </c>
      <c r="B221" s="17">
        <v>10242</v>
      </c>
    </row>
    <row r="222" spans="1:2" ht="26.25" x14ac:dyDescent="0.25">
      <c r="A222" s="17" t="s">
        <v>236</v>
      </c>
      <c r="B222" s="17">
        <v>12785</v>
      </c>
    </row>
    <row r="223" spans="1:2" ht="26.25" x14ac:dyDescent="0.25">
      <c r="A223" s="17" t="s">
        <v>237</v>
      </c>
      <c r="B223" s="17">
        <v>14272</v>
      </c>
    </row>
    <row r="224" spans="1:2" x14ac:dyDescent="0.25">
      <c r="A224" s="17" t="s">
        <v>238</v>
      </c>
      <c r="B224" s="17">
        <v>11178</v>
      </c>
    </row>
    <row r="225" spans="1:2" x14ac:dyDescent="0.25">
      <c r="A225" s="17" t="s">
        <v>353</v>
      </c>
      <c r="B225" s="17">
        <v>14274</v>
      </c>
    </row>
    <row r="226" spans="1:2" x14ac:dyDescent="0.25">
      <c r="A226" s="17" t="s">
        <v>240</v>
      </c>
      <c r="B226" s="17">
        <v>8865</v>
      </c>
    </row>
    <row r="227" spans="1:2" x14ac:dyDescent="0.25">
      <c r="A227" s="17" t="s">
        <v>241</v>
      </c>
      <c r="B227" s="17">
        <v>14971</v>
      </c>
    </row>
    <row r="228" spans="1:2" x14ac:dyDescent="0.25">
      <c r="A228" s="17" t="s">
        <v>242</v>
      </c>
      <c r="B228" s="17">
        <v>7165</v>
      </c>
    </row>
    <row r="229" spans="1:2" ht="26.25" x14ac:dyDescent="0.25">
      <c r="A229" s="17" t="s">
        <v>243</v>
      </c>
      <c r="B229" s="17">
        <v>13048</v>
      </c>
    </row>
    <row r="230" spans="1:2" x14ac:dyDescent="0.25">
      <c r="A230" s="17" t="s">
        <v>244</v>
      </c>
      <c r="B230" s="17">
        <v>16827</v>
      </c>
    </row>
    <row r="231" spans="1:2" x14ac:dyDescent="0.25">
      <c r="A231" s="17" t="s">
        <v>245</v>
      </c>
      <c r="B231" s="17">
        <v>10136</v>
      </c>
    </row>
    <row r="232" spans="1:2" x14ac:dyDescent="0.25">
      <c r="A232" s="17" t="s">
        <v>354</v>
      </c>
      <c r="B232" s="17">
        <v>9188</v>
      </c>
    </row>
    <row r="233" spans="1:2" x14ac:dyDescent="0.25">
      <c r="A233" s="17" t="s">
        <v>246</v>
      </c>
      <c r="B233" s="17">
        <v>13462</v>
      </c>
    </row>
    <row r="234" spans="1:2" x14ac:dyDescent="0.25">
      <c r="A234" s="17" t="s">
        <v>247</v>
      </c>
      <c r="B234" s="17">
        <v>13919</v>
      </c>
    </row>
    <row r="235" spans="1:2" x14ac:dyDescent="0.25">
      <c r="A235" s="17" t="s">
        <v>355</v>
      </c>
      <c r="B235" s="17">
        <v>9555</v>
      </c>
    </row>
    <row r="236" spans="1:2" x14ac:dyDescent="0.25">
      <c r="A236" s="17" t="s">
        <v>248</v>
      </c>
      <c r="B236" s="17">
        <v>15790</v>
      </c>
    </row>
    <row r="237" spans="1:2" x14ac:dyDescent="0.25">
      <c r="A237" s="17" t="s">
        <v>249</v>
      </c>
      <c r="B237" s="17">
        <v>15586</v>
      </c>
    </row>
    <row r="238" spans="1:2" x14ac:dyDescent="0.25">
      <c r="A238" s="17" t="s">
        <v>356</v>
      </c>
      <c r="B238" s="17">
        <v>8011</v>
      </c>
    </row>
    <row r="239" spans="1:2" x14ac:dyDescent="0.25">
      <c r="A239" s="17" t="s">
        <v>357</v>
      </c>
      <c r="B239" s="17">
        <v>8666</v>
      </c>
    </row>
    <row r="240" spans="1:2" x14ac:dyDescent="0.25">
      <c r="A240" s="17" t="s">
        <v>358</v>
      </c>
      <c r="B240" s="17">
        <v>11873</v>
      </c>
    </row>
    <row r="241" spans="1:2" x14ac:dyDescent="0.25">
      <c r="A241" s="17" t="s">
        <v>252</v>
      </c>
      <c r="B241" s="17">
        <v>14004</v>
      </c>
    </row>
    <row r="242" spans="1:2" x14ac:dyDescent="0.25">
      <c r="A242" s="17" t="s">
        <v>253</v>
      </c>
      <c r="B242" s="17">
        <v>13339</v>
      </c>
    </row>
    <row r="243" spans="1:2" x14ac:dyDescent="0.25">
      <c r="A243" s="17" t="s">
        <v>359</v>
      </c>
      <c r="B243" s="17">
        <v>11775</v>
      </c>
    </row>
    <row r="244" spans="1:2" ht="26.25" x14ac:dyDescent="0.25">
      <c r="A244" s="17" t="s">
        <v>254</v>
      </c>
      <c r="B244" s="17">
        <v>11772</v>
      </c>
    </row>
    <row r="245" spans="1:2" x14ac:dyDescent="0.25">
      <c r="A245" s="17" t="s">
        <v>255</v>
      </c>
      <c r="B245" s="17">
        <v>14272</v>
      </c>
    </row>
    <row r="246" spans="1:2" x14ac:dyDescent="0.25">
      <c r="A246" s="17" t="s">
        <v>360</v>
      </c>
      <c r="B246" s="17">
        <v>12006</v>
      </c>
    </row>
    <row r="247" spans="1:2" ht="26.25" x14ac:dyDescent="0.25">
      <c r="A247" s="17" t="s">
        <v>256</v>
      </c>
      <c r="B247" s="17">
        <v>15528</v>
      </c>
    </row>
    <row r="248" spans="1:2" x14ac:dyDescent="0.25">
      <c r="A248" s="17" t="s">
        <v>257</v>
      </c>
      <c r="B248" s="17">
        <v>12633</v>
      </c>
    </row>
    <row r="249" spans="1:2" x14ac:dyDescent="0.25">
      <c r="A249" s="17" t="s">
        <v>361</v>
      </c>
      <c r="B249" s="17">
        <v>10451</v>
      </c>
    </row>
    <row r="250" spans="1:2" x14ac:dyDescent="0.25">
      <c r="A250" s="17" t="s">
        <v>258</v>
      </c>
      <c r="B250" s="17">
        <v>14424</v>
      </c>
    </row>
    <row r="251" spans="1:2" x14ac:dyDescent="0.25">
      <c r="A251" s="17" t="s">
        <v>362</v>
      </c>
      <c r="B251" s="17">
        <v>11804</v>
      </c>
    </row>
    <row r="252" spans="1:2" x14ac:dyDescent="0.25">
      <c r="A252" s="17" t="s">
        <v>259</v>
      </c>
      <c r="B252" s="17">
        <v>15479</v>
      </c>
    </row>
    <row r="253" spans="1:2" x14ac:dyDescent="0.25">
      <c r="A253" s="17" t="s">
        <v>260</v>
      </c>
      <c r="B253" s="17">
        <v>15024</v>
      </c>
    </row>
    <row r="254" spans="1:2" x14ac:dyDescent="0.25">
      <c r="A254" s="17" t="s">
        <v>261</v>
      </c>
      <c r="B254" s="17">
        <v>9778</v>
      </c>
    </row>
    <row r="255" spans="1:2" x14ac:dyDescent="0.25">
      <c r="A255" s="17" t="s">
        <v>262</v>
      </c>
      <c r="B255" s="17">
        <v>14067</v>
      </c>
    </row>
    <row r="256" spans="1:2" x14ac:dyDescent="0.25">
      <c r="A256" s="17" t="s">
        <v>263</v>
      </c>
      <c r="B256" s="17">
        <v>15142</v>
      </c>
    </row>
    <row r="257" spans="1:2" ht="26.25" x14ac:dyDescent="0.25">
      <c r="A257" s="17" t="s">
        <v>264</v>
      </c>
      <c r="B257" s="17">
        <v>8180</v>
      </c>
    </row>
    <row r="258" spans="1:2" x14ac:dyDescent="0.25">
      <c r="A258" s="17" t="s">
        <v>265</v>
      </c>
      <c r="B258" s="17">
        <v>15400</v>
      </c>
    </row>
    <row r="259" spans="1:2" x14ac:dyDescent="0.25">
      <c r="A259" s="17" t="s">
        <v>266</v>
      </c>
      <c r="B259" s="17">
        <v>7802</v>
      </c>
    </row>
    <row r="260" spans="1:2" x14ac:dyDescent="0.25">
      <c r="A260" s="17" t="s">
        <v>267</v>
      </c>
      <c r="B260" s="17">
        <v>11306</v>
      </c>
    </row>
    <row r="261" spans="1:2" x14ac:dyDescent="0.25">
      <c r="A261" s="17" t="s">
        <v>268</v>
      </c>
      <c r="B261" s="17">
        <v>15400</v>
      </c>
    </row>
    <row r="262" spans="1:2" ht="26.25" x14ac:dyDescent="0.25">
      <c r="A262" s="17" t="s">
        <v>269</v>
      </c>
      <c r="B262" s="17">
        <v>12990</v>
      </c>
    </row>
    <row r="263" spans="1:2" x14ac:dyDescent="0.25">
      <c r="A263" s="17" t="s">
        <v>270</v>
      </c>
      <c r="B263" s="17">
        <v>13928</v>
      </c>
    </row>
    <row r="264" spans="1:2" ht="26.25" x14ac:dyDescent="0.25">
      <c r="A264" s="17" t="s">
        <v>271</v>
      </c>
      <c r="B264" s="17">
        <v>11863</v>
      </c>
    </row>
    <row r="265" spans="1:2" x14ac:dyDescent="0.25">
      <c r="A265" s="17" t="s">
        <v>272</v>
      </c>
      <c r="B265" s="17">
        <v>13106</v>
      </c>
    </row>
    <row r="266" spans="1:2" x14ac:dyDescent="0.25">
      <c r="A266" s="17" t="s">
        <v>273</v>
      </c>
      <c r="B266" s="17">
        <v>13106</v>
      </c>
    </row>
    <row r="267" spans="1:2" x14ac:dyDescent="0.25">
      <c r="A267" s="17" t="s">
        <v>274</v>
      </c>
      <c r="B267" s="17">
        <v>13106</v>
      </c>
    </row>
    <row r="268" spans="1:2" x14ac:dyDescent="0.25">
      <c r="A268" s="17" t="s">
        <v>275</v>
      </c>
      <c r="B268" s="17">
        <v>11306</v>
      </c>
    </row>
    <row r="269" spans="1:2" x14ac:dyDescent="0.25">
      <c r="A269" s="17" t="s">
        <v>277</v>
      </c>
      <c r="B269" s="17">
        <v>9742</v>
      </c>
    </row>
    <row r="270" spans="1:2" x14ac:dyDescent="0.25">
      <c r="A270" s="17" t="s">
        <v>363</v>
      </c>
      <c r="B270" s="17">
        <v>10415</v>
      </c>
    </row>
    <row r="271" spans="1:2" x14ac:dyDescent="0.25">
      <c r="A271" s="17" t="s">
        <v>278</v>
      </c>
      <c r="B271" s="17">
        <v>13919</v>
      </c>
    </row>
    <row r="272" spans="1:2" x14ac:dyDescent="0.25">
      <c r="A272" s="17" t="s">
        <v>279</v>
      </c>
      <c r="B272" s="17">
        <v>9014</v>
      </c>
    </row>
    <row r="273" spans="1:2" ht="26.25" x14ac:dyDescent="0.25">
      <c r="A273" s="17" t="s">
        <v>280</v>
      </c>
      <c r="B273" s="17">
        <v>13356</v>
      </c>
    </row>
    <row r="274" spans="1:2" x14ac:dyDescent="0.25">
      <c r="A274" s="17" t="s">
        <v>281</v>
      </c>
      <c r="B274" s="17">
        <v>9711</v>
      </c>
    </row>
    <row r="275" spans="1:2" x14ac:dyDescent="0.25">
      <c r="A275" s="17" t="s">
        <v>282</v>
      </c>
      <c r="B275" s="17">
        <v>16465</v>
      </c>
    </row>
    <row r="276" spans="1:2" x14ac:dyDescent="0.25">
      <c r="A276" s="17" t="s">
        <v>364</v>
      </c>
      <c r="B276" s="17">
        <v>19824</v>
      </c>
    </row>
    <row r="277" spans="1:2" x14ac:dyDescent="0.25">
      <c r="A277" s="17" t="s">
        <v>284</v>
      </c>
      <c r="B277" s="17">
        <v>15939</v>
      </c>
    </row>
    <row r="278" spans="1:2" x14ac:dyDescent="0.25">
      <c r="A278" s="17" t="s">
        <v>365</v>
      </c>
      <c r="B278" s="17">
        <v>7165</v>
      </c>
    </row>
    <row r="279" spans="1:2" x14ac:dyDescent="0.25">
      <c r="A279" s="17" t="s">
        <v>366</v>
      </c>
      <c r="B279" s="17">
        <v>10810</v>
      </c>
    </row>
    <row r="280" spans="1:2" ht="26.25" x14ac:dyDescent="0.25">
      <c r="A280" s="17" t="s">
        <v>285</v>
      </c>
      <c r="B280" s="17">
        <v>7084</v>
      </c>
    </row>
    <row r="281" spans="1:2" ht="26.25" x14ac:dyDescent="0.25">
      <c r="A281" s="17" t="s">
        <v>286</v>
      </c>
      <c r="B281" s="17">
        <v>13578</v>
      </c>
    </row>
    <row r="282" spans="1:2" x14ac:dyDescent="0.25">
      <c r="A282" s="17" t="s">
        <v>287</v>
      </c>
      <c r="B282" s="17">
        <v>9348</v>
      </c>
    </row>
    <row r="283" spans="1:2" x14ac:dyDescent="0.25">
      <c r="A283" s="17" t="s">
        <v>367</v>
      </c>
      <c r="B283" s="17">
        <v>12332</v>
      </c>
    </row>
    <row r="284" spans="1:2" x14ac:dyDescent="0.25">
      <c r="A284" s="17" t="s">
        <v>368</v>
      </c>
      <c r="B284" s="17">
        <v>15959</v>
      </c>
    </row>
    <row r="285" spans="1:2" x14ac:dyDescent="0.25">
      <c r="A285" s="17" t="s">
        <v>288</v>
      </c>
      <c r="B285" s="17">
        <v>7968</v>
      </c>
    </row>
    <row r="286" spans="1:2" x14ac:dyDescent="0.25">
      <c r="A286" s="17" t="s">
        <v>289</v>
      </c>
      <c r="B286" s="17">
        <v>9605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65"/>
  <sheetViews>
    <sheetView workbookViewId="0">
      <selection activeCell="A254" sqref="A1:XFD254"/>
    </sheetView>
  </sheetViews>
  <sheetFormatPr defaultRowHeight="15" x14ac:dyDescent="0.25"/>
  <cols>
    <col min="1" max="1" width="18.28515625" style="5" bestFit="1" customWidth="1"/>
    <col min="2" max="2" width="22" style="6" bestFit="1" customWidth="1"/>
    <col min="3" max="5" width="22" style="6" customWidth="1"/>
    <col min="6" max="6" width="10.28515625" style="7" bestFit="1" customWidth="1"/>
    <col min="7" max="9" width="12.140625" style="7" bestFit="1" customWidth="1"/>
    <col min="10" max="10" width="14" style="7" bestFit="1" customWidth="1"/>
    <col min="11" max="11" width="18.42578125" style="8" bestFit="1" customWidth="1"/>
    <col min="12" max="12" width="12.140625" style="7" bestFit="1" customWidth="1"/>
    <col min="13" max="13" width="13" style="7" bestFit="1" customWidth="1"/>
    <col min="14" max="14" width="21.85546875" style="6" bestFit="1" customWidth="1"/>
    <col min="18" max="19" width="22" bestFit="1" customWidth="1"/>
    <col min="20" max="20" width="18" bestFit="1" customWidth="1"/>
    <col min="21" max="21" width="15.7109375" bestFit="1" customWidth="1"/>
  </cols>
  <sheetData>
    <row r="1" spans="1:19" x14ac:dyDescent="0.25">
      <c r="A1" s="1" t="s">
        <v>0</v>
      </c>
      <c r="B1" s="2" t="s">
        <v>1</v>
      </c>
      <c r="C1" s="2" t="s">
        <v>290</v>
      </c>
      <c r="D1" s="2" t="s">
        <v>291</v>
      </c>
      <c r="E1" s="2" t="s">
        <v>292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3" t="s">
        <v>8</v>
      </c>
      <c r="M1" s="3" t="s">
        <v>9</v>
      </c>
      <c r="N1" s="3" t="s">
        <v>10</v>
      </c>
    </row>
    <row r="2" spans="1:19" x14ac:dyDescent="0.25">
      <c r="A2" s="5" t="s">
        <v>19</v>
      </c>
      <c r="B2" s="6" t="s">
        <v>15</v>
      </c>
      <c r="C2" s="6" t="str">
        <f t="shared" ref="C2:C65" si="0">IF(OR(B2=$S$25,B2=$T$25,B2=$U$25),$R$25, IF(OR(B2=$R$26,B2=$T$26),$R$26, IF(OR(B2=$R$27,B2=$S$27,B2=$T$27),$R$27, IF(OR(B2=$S$28,B2=$T$28,B2=$U$28),$R$28,IF(OR(B2=$R$29,B2=$S$29),$R$29,IF(OR(B2=$R$30,B2=$S$30,B2=$T$30,B2=$U$30,B2=$V$30),$R$30))))))</f>
        <v>Circulating/Gravity</v>
      </c>
      <c r="D2" s="6">
        <f>VLOOKUP('W&amp;WW Compiled'!A2,Population!$A$2:$C$356,3,FALSE)</f>
        <v>389</v>
      </c>
      <c r="E2" s="6">
        <f>VLOOKUP(A2,HDD!$A$2:$B$286,2,FALSE)</f>
        <v>13105</v>
      </c>
      <c r="F2" s="7">
        <v>1280</v>
      </c>
      <c r="G2" s="7">
        <v>711</v>
      </c>
      <c r="H2" s="7">
        <v>601</v>
      </c>
      <c r="I2" s="7">
        <v>98533</v>
      </c>
      <c r="J2" s="7">
        <v>86541</v>
      </c>
      <c r="K2" s="8">
        <v>18480</v>
      </c>
      <c r="L2" s="7">
        <v>0</v>
      </c>
      <c r="M2" s="7">
        <v>0</v>
      </c>
      <c r="N2" s="6" t="s">
        <v>17</v>
      </c>
      <c r="R2" t="s">
        <v>1</v>
      </c>
    </row>
    <row r="3" spans="1:19" hidden="1" x14ac:dyDescent="0.25">
      <c r="A3" s="10" t="s">
        <v>31</v>
      </c>
      <c r="B3" s="9" t="s">
        <v>15</v>
      </c>
      <c r="C3" s="6" t="str">
        <f t="shared" si="0"/>
        <v>Circulating/Gravity</v>
      </c>
      <c r="D3" s="6">
        <f>VLOOKUP('W&amp;WW Compiled'!A3,Population!$A$2:$C$356,3,FALSE)</f>
        <v>274</v>
      </c>
      <c r="E3" s="6">
        <f>VLOOKUP(A3,HDD!$A$2:$B$286,2,FALSE)</f>
        <v>15675</v>
      </c>
      <c r="F3" s="7" t="s">
        <v>13</v>
      </c>
      <c r="G3" s="7" t="s">
        <v>13</v>
      </c>
      <c r="H3" s="7" t="s">
        <v>13</v>
      </c>
      <c r="I3" s="7" t="s">
        <v>13</v>
      </c>
      <c r="J3" s="7" t="s">
        <v>13</v>
      </c>
      <c r="K3" s="8" t="s">
        <v>13</v>
      </c>
      <c r="L3" s="7" t="s">
        <v>13</v>
      </c>
      <c r="M3" s="7" t="s">
        <v>13</v>
      </c>
      <c r="N3" s="6">
        <v>0</v>
      </c>
    </row>
    <row r="4" spans="1:19" x14ac:dyDescent="0.25">
      <c r="A4" s="10" t="s">
        <v>33</v>
      </c>
      <c r="B4" s="11" t="s">
        <v>15</v>
      </c>
      <c r="C4" s="6" t="str">
        <f t="shared" si="0"/>
        <v>Circulating/Gravity</v>
      </c>
      <c r="D4" s="6">
        <f>VLOOKUP('W&amp;WW Compiled'!A4,Population!$A$2:$C$356,3,FALSE)</f>
        <v>324</v>
      </c>
      <c r="E4" s="6">
        <f>VLOOKUP(A4,HDD!$A$2:$B$286,2,FALSE)</f>
        <v>18873</v>
      </c>
      <c r="F4" s="7">
        <v>6373</v>
      </c>
      <c r="G4" s="7">
        <v>0</v>
      </c>
      <c r="H4" s="7">
        <v>0</v>
      </c>
      <c r="I4" s="7">
        <v>260202.34179999999</v>
      </c>
      <c r="J4" s="7">
        <v>0</v>
      </c>
      <c r="K4" s="8">
        <v>0</v>
      </c>
      <c r="L4" s="7">
        <v>0</v>
      </c>
      <c r="M4" s="7">
        <v>0</v>
      </c>
      <c r="N4" s="6">
        <v>0</v>
      </c>
      <c r="R4" t="s">
        <v>15</v>
      </c>
      <c r="S4">
        <f>COUNTIF($B$3:$B$260,R4)</f>
        <v>53</v>
      </c>
    </row>
    <row r="5" spans="1:19" hidden="1" x14ac:dyDescent="0.25">
      <c r="A5" s="5" t="s">
        <v>42</v>
      </c>
      <c r="B5" s="6" t="s">
        <v>15</v>
      </c>
      <c r="C5" s="6" t="str">
        <f t="shared" si="0"/>
        <v>Circulating/Gravity</v>
      </c>
      <c r="D5" s="6">
        <f>VLOOKUP('W&amp;WW Compiled'!A5,Population!$A$2:$C$356,3,FALSE)</f>
        <v>79</v>
      </c>
      <c r="E5" s="6">
        <f>VLOOKUP(A5,HDD!$A$2:$B$286,2,FALSE)</f>
        <v>13462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8" t="s">
        <v>13</v>
      </c>
      <c r="L5" s="7" t="s">
        <v>13</v>
      </c>
      <c r="M5" s="7" t="s">
        <v>13</v>
      </c>
      <c r="N5" s="6">
        <v>0</v>
      </c>
      <c r="R5" t="s">
        <v>18</v>
      </c>
      <c r="S5">
        <f>COUNTIF($B$3:$B$260,R5)</f>
        <v>5</v>
      </c>
    </row>
    <row r="6" spans="1:19" x14ac:dyDescent="0.25">
      <c r="A6" s="5" t="s">
        <v>47</v>
      </c>
      <c r="B6" s="6" t="s">
        <v>15</v>
      </c>
      <c r="C6" s="6" t="str">
        <f t="shared" si="0"/>
        <v>Circulating/Gravity</v>
      </c>
      <c r="D6" s="6">
        <f>VLOOKUP('W&amp;WW Compiled'!A6,Population!$A$2:$C$356,3,FALSE)</f>
        <v>229</v>
      </c>
      <c r="E6" s="6">
        <f>VLOOKUP(A6,HDD!$A$2:$B$286,2,FALSE)</f>
        <v>20370</v>
      </c>
      <c r="F6" s="7">
        <v>12237</v>
      </c>
      <c r="G6" s="7">
        <v>0</v>
      </c>
      <c r="H6" s="7">
        <v>0</v>
      </c>
      <c r="I6" s="7">
        <v>415863.74274000002</v>
      </c>
      <c r="J6" s="7">
        <v>0</v>
      </c>
      <c r="K6" s="8">
        <v>0</v>
      </c>
      <c r="L6" s="7">
        <v>0</v>
      </c>
      <c r="M6" s="7">
        <v>0</v>
      </c>
      <c r="N6" s="6">
        <v>0</v>
      </c>
      <c r="R6" t="s">
        <v>20</v>
      </c>
      <c r="S6">
        <f>COUNTIF($B$3:$B$260,R6)</f>
        <v>2</v>
      </c>
    </row>
    <row r="7" spans="1:19" hidden="1" x14ac:dyDescent="0.25">
      <c r="A7" s="5" t="s">
        <v>48</v>
      </c>
      <c r="B7" s="6" t="s">
        <v>15</v>
      </c>
      <c r="C7" s="6" t="str">
        <f t="shared" si="0"/>
        <v>Circulating/Gravity</v>
      </c>
      <c r="D7" s="6">
        <f>VLOOKUP('W&amp;WW Compiled'!A7,Population!$A$2:$C$356,3,FALSE)</f>
        <v>4469</v>
      </c>
      <c r="E7" s="6">
        <f>VLOOKUP(A7,HDD!$A$2:$B$286,2,FALSE)</f>
        <v>20370</v>
      </c>
      <c r="F7" s="7" t="s">
        <v>13</v>
      </c>
      <c r="G7" s="7" t="s">
        <v>13</v>
      </c>
      <c r="H7" s="7" t="s">
        <v>13</v>
      </c>
      <c r="I7" s="7" t="s">
        <v>13</v>
      </c>
      <c r="J7" s="7" t="s">
        <v>13</v>
      </c>
      <c r="K7" s="8" t="s">
        <v>13</v>
      </c>
      <c r="L7" s="7" t="s">
        <v>13</v>
      </c>
      <c r="M7" s="7" t="s">
        <v>13</v>
      </c>
      <c r="N7" s="6">
        <v>0</v>
      </c>
      <c r="R7" t="s">
        <v>22</v>
      </c>
      <c r="S7">
        <f>COUNTIF($B$3:$B$260,R7)</f>
        <v>10</v>
      </c>
    </row>
    <row r="8" spans="1:19" x14ac:dyDescent="0.25">
      <c r="A8" s="5" t="s">
        <v>50</v>
      </c>
      <c r="B8" s="6" t="s">
        <v>15</v>
      </c>
      <c r="C8" s="6" t="str">
        <f t="shared" si="0"/>
        <v>Circulating/Gravity</v>
      </c>
      <c r="D8" s="6">
        <f>VLOOKUP('W&amp;WW Compiled'!A8,Population!$A$2:$C$356,3,FALSE)</f>
        <v>6241</v>
      </c>
      <c r="E8" s="6">
        <f>VLOOKUP(A8,HDD!$A$2:$B$286,2,FALSE)</f>
        <v>13334</v>
      </c>
      <c r="F8" s="7">
        <v>35925</v>
      </c>
      <c r="G8" s="7">
        <v>15192.65401459854</v>
      </c>
      <c r="H8" s="7">
        <v>0</v>
      </c>
      <c r="I8" s="7">
        <v>340683.06611999992</v>
      </c>
      <c r="J8" s="7">
        <v>0</v>
      </c>
      <c r="K8" s="8">
        <v>0</v>
      </c>
      <c r="L8" s="7">
        <v>0</v>
      </c>
      <c r="M8" s="7">
        <v>0</v>
      </c>
      <c r="N8" s="6">
        <v>0</v>
      </c>
      <c r="R8" t="s">
        <v>24</v>
      </c>
      <c r="S8">
        <f>COUNTIF($B$3:$B$260,R8)</f>
        <v>15</v>
      </c>
    </row>
    <row r="9" spans="1:19" x14ac:dyDescent="0.25">
      <c r="A9" s="5" t="s">
        <v>54</v>
      </c>
      <c r="B9" s="6" t="s">
        <v>15</v>
      </c>
      <c r="C9" s="6" t="str">
        <f t="shared" si="0"/>
        <v>Circulating/Gravity</v>
      </c>
      <c r="D9" s="6">
        <f>VLOOKUP('W&amp;WW Compiled'!A9,Population!$A$2:$C$356,3,FALSE)</f>
        <v>411</v>
      </c>
      <c r="E9" s="6">
        <f>VLOOKUP(A9,HDD!$A$2:$B$286,2,FALSE)</f>
        <v>14138</v>
      </c>
      <c r="F9" s="7">
        <v>2800</v>
      </c>
      <c r="G9" s="7">
        <v>12811</v>
      </c>
      <c r="H9" s="7">
        <v>2643</v>
      </c>
      <c r="I9" s="7">
        <v>118202</v>
      </c>
      <c r="J9" s="7">
        <v>89551</v>
      </c>
      <c r="K9" s="8">
        <v>605160</v>
      </c>
      <c r="L9" s="7">
        <v>0</v>
      </c>
      <c r="M9" s="7">
        <v>0</v>
      </c>
      <c r="N9" s="6">
        <v>0</v>
      </c>
      <c r="R9" t="s">
        <v>27</v>
      </c>
      <c r="S9">
        <f>COUNTIF($B$3:$B$260,R9)</f>
        <v>1</v>
      </c>
    </row>
    <row r="10" spans="1:19" hidden="1" x14ac:dyDescent="0.25">
      <c r="A10" s="5" t="s">
        <v>55</v>
      </c>
      <c r="B10" s="6" t="s">
        <v>15</v>
      </c>
      <c r="C10" s="6" t="str">
        <f t="shared" si="0"/>
        <v>Circulating/Gravity</v>
      </c>
      <c r="D10" s="6">
        <f>VLOOKUP('W&amp;WW Compiled'!A10,Population!$A$2:$C$356,3,FALSE)</f>
        <v>482</v>
      </c>
      <c r="E10" s="6">
        <f>VLOOKUP(A10,HDD!$A$2:$B$286,2,FALSE)</f>
        <v>16462</v>
      </c>
      <c r="F10" s="7" t="s">
        <v>13</v>
      </c>
      <c r="G10" s="7" t="s">
        <v>13</v>
      </c>
      <c r="H10" s="7" t="s">
        <v>13</v>
      </c>
      <c r="I10" s="7" t="s">
        <v>13</v>
      </c>
      <c r="J10" s="7" t="s">
        <v>13</v>
      </c>
      <c r="K10" s="8" t="s">
        <v>13</v>
      </c>
      <c r="L10" s="7" t="s">
        <v>13</v>
      </c>
      <c r="M10" s="7" t="s">
        <v>13</v>
      </c>
      <c r="N10" s="6">
        <v>0</v>
      </c>
    </row>
    <row r="11" spans="1:19" hidden="1" x14ac:dyDescent="0.25">
      <c r="A11" s="5" t="s">
        <v>66</v>
      </c>
      <c r="B11" s="6" t="s">
        <v>15</v>
      </c>
      <c r="C11" s="6" t="str">
        <f t="shared" si="0"/>
        <v>Circulating/Gravity</v>
      </c>
      <c r="D11" s="6">
        <f>VLOOKUP('W&amp;WW Compiled'!A11,Population!$A$2:$C$356,3,FALSE)</f>
        <v>96</v>
      </c>
      <c r="E11" s="6">
        <f>VLOOKUP(A11,HDD!$A$2:$B$286,2,FALSE)</f>
        <v>9612</v>
      </c>
      <c r="F11" s="7" t="s">
        <v>13</v>
      </c>
      <c r="G11" s="7" t="s">
        <v>13</v>
      </c>
      <c r="H11" s="7" t="s">
        <v>13</v>
      </c>
      <c r="I11" s="7" t="s">
        <v>13</v>
      </c>
      <c r="J11" s="7" t="s">
        <v>13</v>
      </c>
      <c r="K11" s="8" t="s">
        <v>13</v>
      </c>
      <c r="L11" s="7" t="s">
        <v>13</v>
      </c>
      <c r="M11" s="7" t="s">
        <v>13</v>
      </c>
      <c r="N11" s="6">
        <v>0</v>
      </c>
      <c r="R11" t="s">
        <v>12</v>
      </c>
      <c r="S11">
        <f>COUNTIF($B$3:$B$260,R11)</f>
        <v>65</v>
      </c>
    </row>
    <row r="12" spans="1:19" hidden="1" x14ac:dyDescent="0.25">
      <c r="A12" s="5" t="s">
        <v>67</v>
      </c>
      <c r="B12" s="6" t="s">
        <v>15</v>
      </c>
      <c r="C12" s="6" t="str">
        <f t="shared" si="0"/>
        <v>Circulating/Gravity</v>
      </c>
      <c r="D12" s="6">
        <f>VLOOKUP('W&amp;WW Compiled'!A12,Population!$A$2:$C$356,3,FALSE)</f>
        <v>72</v>
      </c>
      <c r="E12" s="6" t="e">
        <f>VLOOKUP(A12,HDD!$A$2:$B$286,2,FALSE)</f>
        <v>#N/A</v>
      </c>
      <c r="F12" s="7" t="s">
        <v>13</v>
      </c>
      <c r="G12" s="7" t="s">
        <v>13</v>
      </c>
      <c r="H12" s="7" t="s">
        <v>13</v>
      </c>
      <c r="I12" s="7" t="s">
        <v>13</v>
      </c>
      <c r="J12" s="7" t="s">
        <v>13</v>
      </c>
      <c r="K12" s="8" t="s">
        <v>13</v>
      </c>
      <c r="L12" s="7" t="s">
        <v>13</v>
      </c>
      <c r="M12" s="7" t="s">
        <v>13</v>
      </c>
      <c r="N12" s="6">
        <v>0</v>
      </c>
      <c r="R12" t="s">
        <v>32</v>
      </c>
      <c r="S12">
        <f>COUNTIF($B$3:$B$260,R12)</f>
        <v>4</v>
      </c>
    </row>
    <row r="13" spans="1:19" hidden="1" x14ac:dyDescent="0.25">
      <c r="A13" s="5" t="s">
        <v>68</v>
      </c>
      <c r="B13" s="6" t="s">
        <v>15</v>
      </c>
      <c r="C13" s="6" t="str">
        <f t="shared" si="0"/>
        <v>Circulating/Gravity</v>
      </c>
      <c r="D13" s="6">
        <f>VLOOKUP('W&amp;WW Compiled'!A13,Population!$A$2:$C$356,3,FALSE)</f>
        <v>70</v>
      </c>
      <c r="E13" s="6">
        <f>VLOOKUP(A13,HDD!$A$2:$B$286,2,FALSE)</f>
        <v>9612</v>
      </c>
      <c r="F13" s="7" t="s">
        <v>13</v>
      </c>
      <c r="G13" s="7" t="s">
        <v>13</v>
      </c>
      <c r="H13" s="7" t="s">
        <v>13</v>
      </c>
      <c r="I13" s="7" t="s">
        <v>13</v>
      </c>
      <c r="J13" s="7" t="s">
        <v>13</v>
      </c>
      <c r="K13" s="8" t="s">
        <v>13</v>
      </c>
      <c r="L13" s="7" t="s">
        <v>13</v>
      </c>
      <c r="M13" s="7" t="s">
        <v>13</v>
      </c>
      <c r="N13" s="6">
        <v>0</v>
      </c>
      <c r="R13" t="s">
        <v>34</v>
      </c>
      <c r="S13">
        <f>COUNTIF($B$3:$B$260,R13)</f>
        <v>0</v>
      </c>
    </row>
    <row r="14" spans="1:19" x14ac:dyDescent="0.25">
      <c r="A14" s="5" t="s">
        <v>72</v>
      </c>
      <c r="B14" s="6" t="s">
        <v>15</v>
      </c>
      <c r="C14" s="6" t="str">
        <f t="shared" si="0"/>
        <v>Circulating/Gravity</v>
      </c>
      <c r="D14" s="6">
        <f>VLOOKUP('W&amp;WW Compiled'!A14,Population!$A$2:$C$356,3,FALSE)</f>
        <v>134</v>
      </c>
      <c r="E14" s="6">
        <f>VLOOKUP(A14,HDD!$A$2:$B$286,2,FALSE)</f>
        <v>13356</v>
      </c>
      <c r="F14" s="7">
        <v>971</v>
      </c>
      <c r="G14" s="7">
        <v>2018</v>
      </c>
      <c r="H14" s="7">
        <v>357</v>
      </c>
      <c r="I14" s="7">
        <v>25982</v>
      </c>
      <c r="J14" s="7">
        <v>24157</v>
      </c>
      <c r="K14" s="8">
        <v>151210</v>
      </c>
      <c r="L14" s="7">
        <v>0</v>
      </c>
      <c r="M14" s="7">
        <v>0</v>
      </c>
      <c r="N14" s="6">
        <v>0</v>
      </c>
      <c r="R14" t="s">
        <v>26</v>
      </c>
      <c r="S14">
        <f>COUNTIF($B$3:$B$260,R14)</f>
        <v>30</v>
      </c>
    </row>
    <row r="15" spans="1:19" hidden="1" x14ac:dyDescent="0.25">
      <c r="A15" s="5" t="s">
        <v>89</v>
      </c>
      <c r="B15" s="6" t="s">
        <v>15</v>
      </c>
      <c r="C15" s="6" t="str">
        <f t="shared" si="0"/>
        <v>Circulating/Gravity</v>
      </c>
      <c r="D15" s="6">
        <f>VLOOKUP('W&amp;WW Compiled'!A15,Population!$A$2:$C$356,3,FALSE)</f>
        <v>11</v>
      </c>
      <c r="E15" s="6">
        <f>VLOOKUP(A15,HDD!$A$2:$B$286,2,FALSE)</f>
        <v>14829</v>
      </c>
      <c r="F15" s="7" t="s">
        <v>13</v>
      </c>
      <c r="G15" s="7" t="s">
        <v>13</v>
      </c>
      <c r="H15" s="7" t="s">
        <v>13</v>
      </c>
      <c r="I15" s="7" t="s">
        <v>13</v>
      </c>
      <c r="J15" s="7" t="s">
        <v>13</v>
      </c>
      <c r="K15" s="8" t="s">
        <v>13</v>
      </c>
      <c r="L15" s="7" t="s">
        <v>13</v>
      </c>
      <c r="M15" s="7" t="s">
        <v>13</v>
      </c>
      <c r="N15" s="6">
        <v>0</v>
      </c>
      <c r="R15" t="s">
        <v>38</v>
      </c>
      <c r="S15">
        <f>COUNTIF($B$3:$B$260,R15)</f>
        <v>9</v>
      </c>
    </row>
    <row r="16" spans="1:19" x14ac:dyDescent="0.25">
      <c r="A16" s="5" t="s">
        <v>93</v>
      </c>
      <c r="B16" s="6" t="s">
        <v>18</v>
      </c>
      <c r="C16" s="6" t="str">
        <f t="shared" si="0"/>
        <v>Circulating/Gravity</v>
      </c>
      <c r="D16" s="6">
        <f>VLOOKUP('W&amp;WW Compiled'!A16,Population!$A$2:$C$356,3,FALSE)</f>
        <v>349</v>
      </c>
      <c r="E16" s="6">
        <f>VLOOKUP(A16,HDD!$A$2:$B$286,2,FALSE)</f>
        <v>11548</v>
      </c>
      <c r="F16" s="7">
        <v>2032</v>
      </c>
      <c r="G16" s="7">
        <v>6965</v>
      </c>
      <c r="H16" s="7">
        <v>5671</v>
      </c>
      <c r="I16" s="7">
        <v>42891</v>
      </c>
      <c r="J16" s="7">
        <v>33405</v>
      </c>
      <c r="K16" s="8">
        <v>42000</v>
      </c>
      <c r="L16" s="7">
        <v>0</v>
      </c>
      <c r="M16" s="7">
        <v>0</v>
      </c>
      <c r="N16" s="6">
        <v>0</v>
      </c>
      <c r="R16" t="s">
        <v>37</v>
      </c>
      <c r="S16">
        <f>COUNTIF($B$3:$B$260,R16)</f>
        <v>2</v>
      </c>
    </row>
    <row r="17" spans="1:22" x14ac:dyDescent="0.25">
      <c r="A17" s="5" t="s">
        <v>97</v>
      </c>
      <c r="B17" s="6" t="s">
        <v>15</v>
      </c>
      <c r="C17" s="6" t="str">
        <f t="shared" si="0"/>
        <v>Circulating/Gravity</v>
      </c>
      <c r="D17" s="6">
        <f>VLOOKUP('W&amp;WW Compiled'!A17,Population!$A$2:$C$356,3,FALSE)</f>
        <v>350</v>
      </c>
      <c r="E17" s="6">
        <f>VLOOKUP(A17,HDD!$A$2:$B$286,2,FALSE)</f>
        <v>13943</v>
      </c>
      <c r="F17" s="7">
        <v>1854</v>
      </c>
      <c r="G17" s="7">
        <v>9363</v>
      </c>
      <c r="H17" s="7">
        <v>3139</v>
      </c>
      <c r="I17" s="7">
        <v>78148</v>
      </c>
      <c r="J17" s="7">
        <v>54777</v>
      </c>
      <c r="K17" s="8">
        <v>144030</v>
      </c>
      <c r="L17" s="7">
        <v>0</v>
      </c>
      <c r="M17" s="7">
        <v>0</v>
      </c>
      <c r="N17" s="6">
        <v>0</v>
      </c>
      <c r="R17" t="s">
        <v>41</v>
      </c>
      <c r="S17">
        <f>COUNTIF($B$3:$B$260,R17)</f>
        <v>3</v>
      </c>
    </row>
    <row r="18" spans="1:22" hidden="1" x14ac:dyDescent="0.25">
      <c r="A18" s="5" t="s">
        <v>102</v>
      </c>
      <c r="B18" s="6" t="s">
        <v>15</v>
      </c>
      <c r="C18" s="6" t="str">
        <f t="shared" si="0"/>
        <v>Circulating/Gravity</v>
      </c>
      <c r="D18" s="6">
        <f>VLOOKUP('W&amp;WW Compiled'!A18,Population!$A$2:$C$356,3,FALSE)</f>
        <v>576</v>
      </c>
      <c r="E18" s="6">
        <f>VLOOKUP(A18,HDD!$A$2:$B$286,2,FALSE)</f>
        <v>16326</v>
      </c>
      <c r="F18" s="7" t="s">
        <v>13</v>
      </c>
      <c r="G18" s="7" t="s">
        <v>13</v>
      </c>
      <c r="H18" s="7" t="s">
        <v>13</v>
      </c>
      <c r="I18" s="7" t="s">
        <v>13</v>
      </c>
      <c r="J18" s="7" t="s">
        <v>13</v>
      </c>
      <c r="K18" s="8" t="s">
        <v>13</v>
      </c>
      <c r="L18" s="7" t="s">
        <v>13</v>
      </c>
      <c r="M18" s="7" t="s">
        <v>13</v>
      </c>
      <c r="N18" s="6">
        <v>0</v>
      </c>
      <c r="R18" t="s">
        <v>29</v>
      </c>
      <c r="S18">
        <f>COUNTIF($B$3:$B$260,R18)</f>
        <v>48</v>
      </c>
    </row>
    <row r="19" spans="1:22" x14ac:dyDescent="0.25">
      <c r="A19" s="5" t="s">
        <v>107</v>
      </c>
      <c r="B19" s="6" t="s">
        <v>15</v>
      </c>
      <c r="C19" s="6" t="str">
        <f t="shared" si="0"/>
        <v>Circulating/Gravity</v>
      </c>
      <c r="D19" s="6">
        <f>VLOOKUP('W&amp;WW Compiled'!A19,Population!$A$2:$C$356,3,FALSE)</f>
        <v>713</v>
      </c>
      <c r="E19" s="6">
        <f>VLOOKUP(A19,HDD!$A$2:$B$286,2,FALSE)</f>
        <v>14572</v>
      </c>
      <c r="F19" s="7">
        <v>4664</v>
      </c>
      <c r="G19" s="7">
        <v>16307</v>
      </c>
      <c r="H19" s="7">
        <v>14262</v>
      </c>
      <c r="I19" s="7">
        <v>107513</v>
      </c>
      <c r="J19" s="7">
        <v>79008</v>
      </c>
      <c r="K19" s="8">
        <v>8719</v>
      </c>
      <c r="L19" s="7">
        <v>0</v>
      </c>
      <c r="M19" s="7">
        <v>0</v>
      </c>
      <c r="N19" s="6">
        <v>0</v>
      </c>
      <c r="R19" t="s">
        <v>44</v>
      </c>
      <c r="S19">
        <f>COUNTIF($B$3:$B$260,R19)</f>
        <v>1</v>
      </c>
    </row>
    <row r="20" spans="1:22" hidden="1" x14ac:dyDescent="0.25">
      <c r="A20" s="5" t="s">
        <v>110</v>
      </c>
      <c r="B20" s="6" t="s">
        <v>15</v>
      </c>
      <c r="C20" s="6" t="str">
        <f t="shared" si="0"/>
        <v>Circulating/Gravity</v>
      </c>
      <c r="D20" s="6">
        <f>VLOOKUP('W&amp;WW Compiled'!A20,Population!$A$2:$C$356,3,FALSE)</f>
        <v>171</v>
      </c>
      <c r="E20" s="6">
        <f>VLOOKUP(A20,HDD!$A$2:$B$286,2,FALSE)</f>
        <v>13943</v>
      </c>
      <c r="F20" s="7" t="s">
        <v>13</v>
      </c>
      <c r="G20" s="7" t="s">
        <v>13</v>
      </c>
      <c r="H20" s="7" t="s">
        <v>13</v>
      </c>
      <c r="I20" s="7" t="s">
        <v>13</v>
      </c>
      <c r="J20" s="7" t="s">
        <v>13</v>
      </c>
      <c r="K20" s="8" t="s">
        <v>13</v>
      </c>
      <c r="L20" s="7" t="s">
        <v>13</v>
      </c>
      <c r="M20" s="7" t="s">
        <v>13</v>
      </c>
      <c r="N20" s="6">
        <v>0</v>
      </c>
    </row>
    <row r="21" spans="1:22" x14ac:dyDescent="0.25">
      <c r="A21" s="5" t="s">
        <v>112</v>
      </c>
      <c r="B21" s="6" t="s">
        <v>15</v>
      </c>
      <c r="C21" s="6" t="str">
        <f t="shared" si="0"/>
        <v>Circulating/Gravity</v>
      </c>
      <c r="D21" s="6">
        <f>VLOOKUP('W&amp;WW Compiled'!A21,Population!$A$2:$C$356,3,FALSE)</f>
        <v>191</v>
      </c>
      <c r="E21" s="6">
        <f>VLOOKUP(A21,HDD!$A$2:$B$286,2,FALSE)</f>
        <v>14574</v>
      </c>
      <c r="F21" s="7">
        <v>1536</v>
      </c>
      <c r="G21" s="7">
        <v>6850</v>
      </c>
      <c r="H21" s="7">
        <v>1747</v>
      </c>
      <c r="I21" s="7">
        <v>91836</v>
      </c>
      <c r="J21" s="7">
        <v>65099</v>
      </c>
      <c r="K21" s="8">
        <v>397160</v>
      </c>
      <c r="L21" s="7">
        <v>0</v>
      </c>
      <c r="M21" s="7">
        <v>0</v>
      </c>
      <c r="N21" s="6">
        <v>0</v>
      </c>
    </row>
    <row r="22" spans="1:22" hidden="1" x14ac:dyDescent="0.25">
      <c r="A22" s="5" t="s">
        <v>113</v>
      </c>
      <c r="B22" s="6" t="s">
        <v>15</v>
      </c>
      <c r="C22" s="6" t="str">
        <f t="shared" si="0"/>
        <v>Circulating/Gravity</v>
      </c>
      <c r="D22" s="6">
        <f>VLOOKUP('W&amp;WW Compiled'!A22,Population!$A$2:$C$356,3,FALSE)</f>
        <v>114</v>
      </c>
      <c r="E22" s="6">
        <f>VLOOKUP(A22,HDD!$A$2:$B$286,2,FALSE)</f>
        <v>14004</v>
      </c>
      <c r="F22" s="7" t="s">
        <v>13</v>
      </c>
      <c r="G22" s="7" t="s">
        <v>13</v>
      </c>
      <c r="H22" s="7" t="s">
        <v>13</v>
      </c>
      <c r="I22" s="7" t="s">
        <v>13</v>
      </c>
      <c r="J22" s="7" t="s">
        <v>13</v>
      </c>
      <c r="K22" s="8" t="s">
        <v>13</v>
      </c>
      <c r="L22" s="7" t="s">
        <v>13</v>
      </c>
      <c r="M22" s="7" t="s">
        <v>13</v>
      </c>
      <c r="N22" s="6">
        <v>0</v>
      </c>
    </row>
    <row r="23" spans="1:22" x14ac:dyDescent="0.25">
      <c r="A23" s="5" t="s">
        <v>121</v>
      </c>
      <c r="B23" s="6" t="s">
        <v>15</v>
      </c>
      <c r="C23" s="6" t="str">
        <f t="shared" si="0"/>
        <v>Circulating/Gravity</v>
      </c>
      <c r="D23" s="6">
        <f>VLOOKUP('W&amp;WW Compiled'!A23,Population!$A$2:$C$356,3,FALSE)</f>
        <v>177</v>
      </c>
      <c r="E23" s="6">
        <f>VLOOKUP(A23,HDD!$A$2:$B$286,2,FALSE)</f>
        <v>13462</v>
      </c>
      <c r="F23" s="7">
        <v>704</v>
      </c>
      <c r="G23" s="7">
        <v>5812</v>
      </c>
      <c r="H23" s="7">
        <v>758</v>
      </c>
      <c r="I23" s="7">
        <v>65948</v>
      </c>
      <c r="J23" s="7">
        <v>56710</v>
      </c>
      <c r="K23" s="8">
        <v>395681</v>
      </c>
      <c r="L23" s="7">
        <v>0</v>
      </c>
      <c r="M23" s="7">
        <v>0</v>
      </c>
      <c r="N23" s="6">
        <v>0</v>
      </c>
    </row>
    <row r="24" spans="1:22" hidden="1" x14ac:dyDescent="0.25">
      <c r="A24" s="5" t="s">
        <v>125</v>
      </c>
      <c r="B24" s="6" t="s">
        <v>18</v>
      </c>
      <c r="C24" s="6" t="str">
        <f t="shared" si="0"/>
        <v>Circulating/Gravity</v>
      </c>
      <c r="D24" s="6">
        <f>VLOOKUP('W&amp;WW Compiled'!A24,Population!$A$2:$C$356,3,FALSE)</f>
        <v>86</v>
      </c>
      <c r="E24" s="6">
        <f>VLOOKUP(A24,HDD!$A$2:$B$286,2,FALSE)</f>
        <v>14942</v>
      </c>
      <c r="F24" s="7" t="s">
        <v>13</v>
      </c>
      <c r="G24" s="7" t="s">
        <v>13</v>
      </c>
      <c r="H24" s="7" t="s">
        <v>13</v>
      </c>
      <c r="I24" s="7" t="s">
        <v>13</v>
      </c>
      <c r="J24" s="7" t="s">
        <v>13</v>
      </c>
      <c r="K24" s="8" t="s">
        <v>13</v>
      </c>
      <c r="L24" s="7" t="s">
        <v>13</v>
      </c>
      <c r="M24" s="7" t="s">
        <v>13</v>
      </c>
      <c r="N24" s="6" t="s">
        <v>17</v>
      </c>
    </row>
    <row r="25" spans="1:22" ht="17.25" x14ac:dyDescent="0.3">
      <c r="A25" s="12" t="s">
        <v>126</v>
      </c>
      <c r="B25" s="6" t="s">
        <v>15</v>
      </c>
      <c r="C25" s="6" t="str">
        <f t="shared" si="0"/>
        <v>Circulating/Gravity</v>
      </c>
      <c r="D25" s="6">
        <f>VLOOKUP('W&amp;WW Compiled'!A25,Population!$A$2:$C$356,3,FALSE)</f>
        <v>338</v>
      </c>
      <c r="E25" s="6">
        <f>VLOOKUP(A25,HDD!$A$2:$B$286,2,FALSE)</f>
        <v>14942</v>
      </c>
      <c r="F25" s="7">
        <v>4215</v>
      </c>
      <c r="G25" s="7">
        <v>6614</v>
      </c>
      <c r="H25" s="7">
        <v>1093</v>
      </c>
      <c r="I25" s="7">
        <v>96387.418869000001</v>
      </c>
      <c r="J25" s="7">
        <v>46357</v>
      </c>
      <c r="K25" s="8">
        <v>285680</v>
      </c>
      <c r="L25" s="7">
        <v>0</v>
      </c>
      <c r="M25" s="7">
        <v>0</v>
      </c>
      <c r="N25" s="6">
        <v>0</v>
      </c>
      <c r="R25" s="13" t="s">
        <v>15</v>
      </c>
      <c r="S25" t="s">
        <v>15</v>
      </c>
      <c r="T25" t="s">
        <v>18</v>
      </c>
      <c r="U25" t="s">
        <v>20</v>
      </c>
    </row>
    <row r="26" spans="1:22" ht="17.25" x14ac:dyDescent="0.3">
      <c r="A26" s="5" t="s">
        <v>134</v>
      </c>
      <c r="B26" s="6" t="s">
        <v>15</v>
      </c>
      <c r="C26" s="6" t="str">
        <f t="shared" si="0"/>
        <v>Circulating/Gravity</v>
      </c>
      <c r="D26" s="6">
        <f>VLOOKUP('W&amp;WW Compiled'!A26,Population!$A$2:$C$356,3,FALSE)</f>
        <v>251</v>
      </c>
      <c r="E26" s="6">
        <f>VLOOKUP(A26,HDD!$A$2:$B$286,2,FALSE)</f>
        <v>20370</v>
      </c>
      <c r="F26" s="7">
        <v>11320</v>
      </c>
      <c r="G26" s="7">
        <v>0</v>
      </c>
      <c r="H26" s="7">
        <v>0</v>
      </c>
      <c r="I26" s="7">
        <v>532062.78852199996</v>
      </c>
      <c r="J26" s="7">
        <v>0</v>
      </c>
      <c r="K26" s="8">
        <v>0</v>
      </c>
      <c r="L26" s="7">
        <v>0</v>
      </c>
      <c r="M26" s="7">
        <v>0</v>
      </c>
      <c r="N26" s="6">
        <v>0</v>
      </c>
      <c r="R26" s="13" t="s">
        <v>22</v>
      </c>
      <c r="S26" t="s">
        <v>22</v>
      </c>
      <c r="T26" t="s">
        <v>27</v>
      </c>
    </row>
    <row r="27" spans="1:22" ht="17.25" hidden="1" x14ac:dyDescent="0.3">
      <c r="A27" s="5" t="s">
        <v>135</v>
      </c>
      <c r="B27" s="6" t="s">
        <v>15</v>
      </c>
      <c r="C27" s="6" t="str">
        <f t="shared" si="0"/>
        <v>Circulating/Gravity</v>
      </c>
      <c r="D27" s="6">
        <f>VLOOKUP('W&amp;WW Compiled'!A27,Population!$A$2:$C$356,3,FALSE)</f>
        <v>182</v>
      </c>
      <c r="E27" s="6">
        <f>VLOOKUP(A27,HDD!$A$2:$B$286,2,FALSE)</f>
        <v>14371</v>
      </c>
      <c r="F27" s="7" t="s">
        <v>13</v>
      </c>
      <c r="G27" s="7" t="s">
        <v>13</v>
      </c>
      <c r="H27" s="7" t="s">
        <v>13</v>
      </c>
      <c r="I27" s="7" t="s">
        <v>13</v>
      </c>
      <c r="J27" s="7" t="s">
        <v>13</v>
      </c>
      <c r="K27" s="8" t="s">
        <v>13</v>
      </c>
      <c r="L27" s="7" t="s">
        <v>13</v>
      </c>
      <c r="M27" s="7" t="s">
        <v>13</v>
      </c>
      <c r="N27" s="6">
        <v>0</v>
      </c>
      <c r="R27" s="13" t="s">
        <v>53</v>
      </c>
      <c r="S27" t="s">
        <v>24</v>
      </c>
      <c r="T27" t="s">
        <v>38</v>
      </c>
    </row>
    <row r="28" spans="1:22" ht="17.25" hidden="1" x14ac:dyDescent="0.3">
      <c r="A28" s="5" t="s">
        <v>138</v>
      </c>
      <c r="B28" s="6" t="s">
        <v>18</v>
      </c>
      <c r="C28" s="6" t="str">
        <f t="shared" si="0"/>
        <v>Circulating/Gravity</v>
      </c>
      <c r="D28" s="6">
        <f>VLOOKUP('W&amp;WW Compiled'!A28,Population!$A$2:$C$356,3,FALSE)</f>
        <v>600</v>
      </c>
      <c r="E28" s="6">
        <f>VLOOKUP(A28,HDD!$A$2:$B$286,2,FALSE)</f>
        <v>13106</v>
      </c>
      <c r="F28" s="7" t="s">
        <v>13</v>
      </c>
      <c r="G28" s="7" t="s">
        <v>13</v>
      </c>
      <c r="H28" s="7" t="s">
        <v>13</v>
      </c>
      <c r="I28" s="7" t="s">
        <v>13</v>
      </c>
      <c r="J28" s="7" t="s">
        <v>13</v>
      </c>
      <c r="K28" s="8" t="s">
        <v>13</v>
      </c>
      <c r="L28" s="7" t="s">
        <v>13</v>
      </c>
      <c r="M28" s="7" t="s">
        <v>13</v>
      </c>
      <c r="N28" s="6">
        <v>0</v>
      </c>
      <c r="R28" s="13" t="s">
        <v>12</v>
      </c>
      <c r="S28" t="s">
        <v>12</v>
      </c>
      <c r="T28" t="s">
        <v>32</v>
      </c>
      <c r="U28" t="s">
        <v>34</v>
      </c>
    </row>
    <row r="29" spans="1:22" ht="17.25" hidden="1" x14ac:dyDescent="0.3">
      <c r="A29" s="5" t="s">
        <v>141</v>
      </c>
      <c r="B29" s="6" t="s">
        <v>15</v>
      </c>
      <c r="C29" s="6" t="str">
        <f t="shared" si="0"/>
        <v>Circulating/Gravity</v>
      </c>
      <c r="D29" s="6">
        <f>VLOOKUP('W&amp;WW Compiled'!A29,Population!$A$2:$C$356,3,FALSE)</f>
        <v>403</v>
      </c>
      <c r="E29" s="6">
        <f>VLOOKUP(A29,HDD!$A$2:$B$286,2,FALSE)</f>
        <v>15675</v>
      </c>
      <c r="F29" s="7" t="s">
        <v>13</v>
      </c>
      <c r="G29" s="7" t="s">
        <v>13</v>
      </c>
      <c r="H29" s="7" t="s">
        <v>13</v>
      </c>
      <c r="I29" s="7" t="s">
        <v>13</v>
      </c>
      <c r="J29" s="7" t="s">
        <v>13</v>
      </c>
      <c r="K29" s="8" t="s">
        <v>13</v>
      </c>
      <c r="L29" s="7" t="s">
        <v>13</v>
      </c>
      <c r="M29" s="7" t="s">
        <v>13</v>
      </c>
      <c r="N29" s="6">
        <v>0</v>
      </c>
      <c r="R29" s="13" t="s">
        <v>56</v>
      </c>
      <c r="S29" t="s">
        <v>26</v>
      </c>
    </row>
    <row r="30" spans="1:22" ht="17.25" hidden="1" x14ac:dyDescent="0.3">
      <c r="A30" s="5" t="s">
        <v>148</v>
      </c>
      <c r="B30" s="6" t="s">
        <v>15</v>
      </c>
      <c r="C30" s="6" t="str">
        <f t="shared" si="0"/>
        <v>Circulating/Gravity</v>
      </c>
      <c r="D30" s="6">
        <f>VLOOKUP('W&amp;WW Compiled'!A30,Population!$A$2:$C$356,3,FALSE)</f>
        <v>152</v>
      </c>
      <c r="E30" s="6">
        <f>VLOOKUP(A30,HDD!$A$2:$B$286,2,FALSE)</f>
        <v>15716</v>
      </c>
      <c r="F30" s="7" t="s">
        <v>13</v>
      </c>
      <c r="G30" s="7" t="s">
        <v>13</v>
      </c>
      <c r="H30" s="7" t="s">
        <v>13</v>
      </c>
      <c r="I30" s="7" t="s">
        <v>13</v>
      </c>
      <c r="J30" s="7" t="s">
        <v>13</v>
      </c>
      <c r="K30" s="8" t="s">
        <v>13</v>
      </c>
      <c r="L30" s="7" t="s">
        <v>13</v>
      </c>
      <c r="M30" s="7" t="s">
        <v>13</v>
      </c>
      <c r="N30" s="6">
        <v>0</v>
      </c>
      <c r="R30" s="13" t="s">
        <v>58</v>
      </c>
      <c r="S30" t="s">
        <v>37</v>
      </c>
      <c r="T30" t="s">
        <v>41</v>
      </c>
      <c r="U30" t="s">
        <v>29</v>
      </c>
      <c r="V30" t="s">
        <v>44</v>
      </c>
    </row>
    <row r="31" spans="1:22" hidden="1" x14ac:dyDescent="0.25">
      <c r="A31" s="5" t="s">
        <v>154</v>
      </c>
      <c r="B31" s="6" t="s">
        <v>15</v>
      </c>
      <c r="C31" s="6" t="str">
        <f t="shared" si="0"/>
        <v>Circulating/Gravity</v>
      </c>
      <c r="D31" s="6">
        <f>VLOOKUP('W&amp;WW Compiled'!A31,Population!$A$2:$C$356,3,FALSE)</f>
        <v>3153</v>
      </c>
      <c r="E31" s="6">
        <f>VLOOKUP(A31,HDD!$A$2:$B$286,2,FALSE)</f>
        <v>16032</v>
      </c>
      <c r="F31" s="7" t="s">
        <v>13</v>
      </c>
      <c r="G31" s="7" t="s">
        <v>13</v>
      </c>
      <c r="H31" s="7" t="s">
        <v>13</v>
      </c>
      <c r="I31" s="7" t="s">
        <v>13</v>
      </c>
      <c r="J31" s="7" t="s">
        <v>13</v>
      </c>
      <c r="K31" s="8" t="s">
        <v>13</v>
      </c>
      <c r="L31" s="7" t="s">
        <v>13</v>
      </c>
      <c r="M31" s="7" t="s">
        <v>13</v>
      </c>
      <c r="N31" s="6">
        <v>0</v>
      </c>
      <c r="R31" s="14"/>
    </row>
    <row r="32" spans="1:22" x14ac:dyDescent="0.25">
      <c r="A32" s="5" t="s">
        <v>155</v>
      </c>
      <c r="B32" s="6" t="s">
        <v>15</v>
      </c>
      <c r="C32" s="6" t="str">
        <f t="shared" si="0"/>
        <v>Circulating/Gravity</v>
      </c>
      <c r="D32" s="6">
        <f>VLOOKUP('W&amp;WW Compiled'!A32,Population!$A$2:$C$356,3,FALSE)</f>
        <v>321</v>
      </c>
      <c r="E32" s="6">
        <f>VLOOKUP(A32,HDD!$A$2:$B$286,2,FALSE)</f>
        <v>13943</v>
      </c>
      <c r="F32" s="7">
        <v>2753</v>
      </c>
      <c r="G32" s="7">
        <v>13303</v>
      </c>
      <c r="H32" s="7">
        <v>3378</v>
      </c>
      <c r="I32" s="7">
        <v>90964</v>
      </c>
      <c r="J32" s="7">
        <v>69040</v>
      </c>
      <c r="K32" s="8">
        <v>476935</v>
      </c>
      <c r="L32" s="7">
        <v>0</v>
      </c>
      <c r="M32" s="7">
        <v>0</v>
      </c>
      <c r="N32" s="6">
        <v>0</v>
      </c>
    </row>
    <row r="33" spans="1:14" hidden="1" x14ac:dyDescent="0.25">
      <c r="A33" s="5" t="s">
        <v>157</v>
      </c>
      <c r="B33" s="6" t="s">
        <v>18</v>
      </c>
      <c r="C33" s="6" t="str">
        <f t="shared" si="0"/>
        <v>Circulating/Gravity</v>
      </c>
      <c r="D33" s="6">
        <f>VLOOKUP('W&amp;WW Compiled'!A33,Population!$A$2:$C$356,3,FALSE)</f>
        <v>800</v>
      </c>
      <c r="E33" s="6">
        <f>VLOOKUP(A33,HDD!$A$2:$B$286,2,FALSE)</f>
        <v>13106</v>
      </c>
      <c r="F33" s="7" t="s">
        <v>13</v>
      </c>
      <c r="G33" s="7" t="s">
        <v>13</v>
      </c>
      <c r="H33" s="7" t="s">
        <v>13</v>
      </c>
      <c r="I33" s="7" t="s">
        <v>13</v>
      </c>
      <c r="J33" s="7" t="s">
        <v>13</v>
      </c>
      <c r="K33" s="8" t="s">
        <v>13</v>
      </c>
      <c r="L33" s="7" t="s">
        <v>13</v>
      </c>
      <c r="M33" s="7" t="s">
        <v>13</v>
      </c>
      <c r="N33" s="6">
        <v>0</v>
      </c>
    </row>
    <row r="34" spans="1:14" x14ac:dyDescent="0.25">
      <c r="A34" s="5" t="s">
        <v>165</v>
      </c>
      <c r="B34" s="6" t="s">
        <v>15</v>
      </c>
      <c r="C34" s="6" t="str">
        <f t="shared" si="0"/>
        <v>Circulating/Gravity</v>
      </c>
      <c r="D34" s="6">
        <f>VLOOKUP('W&amp;WW Compiled'!A34,Population!$A$2:$C$356,3,FALSE)</f>
        <v>281</v>
      </c>
      <c r="E34" s="6">
        <f>VLOOKUP(A34,HDD!$A$2:$B$286,2,FALSE)</f>
        <v>13382</v>
      </c>
      <c r="F34" s="7">
        <v>1512</v>
      </c>
      <c r="G34" s="7">
        <v>1946</v>
      </c>
      <c r="H34" s="7">
        <v>179</v>
      </c>
      <c r="I34" s="7">
        <v>71221</v>
      </c>
      <c r="J34" s="7">
        <v>58232</v>
      </c>
      <c r="K34" s="8">
        <v>13350</v>
      </c>
      <c r="L34" s="7">
        <v>0</v>
      </c>
      <c r="M34" s="7">
        <v>0</v>
      </c>
      <c r="N34" s="6">
        <v>0</v>
      </c>
    </row>
    <row r="35" spans="1:14" x14ac:dyDescent="0.25">
      <c r="A35" s="5" t="s">
        <v>169</v>
      </c>
      <c r="B35" s="6" t="s">
        <v>15</v>
      </c>
      <c r="C35" s="6" t="str">
        <f t="shared" si="0"/>
        <v>Circulating/Gravity</v>
      </c>
      <c r="D35" s="6">
        <f>VLOOKUP('W&amp;WW Compiled'!A35,Population!$A$2:$C$356,3,FALSE)</f>
        <v>444</v>
      </c>
      <c r="E35" s="6">
        <f>VLOOKUP(A35,HDD!$A$2:$B$286,2,FALSE)</f>
        <v>12785</v>
      </c>
      <c r="F35" s="7">
        <v>1560</v>
      </c>
      <c r="G35" s="7">
        <v>6000</v>
      </c>
      <c r="H35" s="7">
        <v>1457</v>
      </c>
      <c r="I35" s="7">
        <v>96843</v>
      </c>
      <c r="J35" s="7">
        <v>75377</v>
      </c>
      <c r="K35" s="8">
        <v>80355</v>
      </c>
      <c r="L35" s="7">
        <v>0</v>
      </c>
      <c r="M35" s="7">
        <v>0</v>
      </c>
      <c r="N35" s="6" t="s">
        <v>17</v>
      </c>
    </row>
    <row r="36" spans="1:14" hidden="1" x14ac:dyDescent="0.25">
      <c r="A36" s="5" t="s">
        <v>171</v>
      </c>
      <c r="B36" s="6" t="s">
        <v>15</v>
      </c>
      <c r="C36" s="6" t="str">
        <f t="shared" si="0"/>
        <v>Circulating/Gravity</v>
      </c>
      <c r="D36" s="6">
        <f>VLOOKUP('W&amp;WW Compiled'!A36,Population!$A$2:$C$356,3,FALSE)</f>
        <v>315</v>
      </c>
      <c r="E36" s="6">
        <f>VLOOKUP(A36,HDD!$A$2:$B$286,2,FALSE)</f>
        <v>14574</v>
      </c>
      <c r="F36" s="7" t="s">
        <v>13</v>
      </c>
      <c r="G36" s="7" t="s">
        <v>13</v>
      </c>
      <c r="H36" s="7" t="s">
        <v>13</v>
      </c>
      <c r="I36" s="7" t="s">
        <v>13</v>
      </c>
      <c r="J36" s="7" t="s">
        <v>13</v>
      </c>
      <c r="K36" s="8" t="s">
        <v>13</v>
      </c>
      <c r="L36" s="7" t="s">
        <v>13</v>
      </c>
      <c r="M36" s="7" t="s">
        <v>13</v>
      </c>
      <c r="N36" s="6">
        <v>0</v>
      </c>
    </row>
    <row r="37" spans="1:14" hidden="1" x14ac:dyDescent="0.25">
      <c r="A37" s="5" t="s">
        <v>177</v>
      </c>
      <c r="B37" s="6" t="s">
        <v>15</v>
      </c>
      <c r="C37" s="6" t="str">
        <f t="shared" si="0"/>
        <v>Circulating/Gravity</v>
      </c>
      <c r="D37" s="6">
        <f>VLOOKUP('W&amp;WW Compiled'!A37,Population!$A$2:$C$356,3,FALSE)</f>
        <v>205</v>
      </c>
      <c r="E37" s="6">
        <f>VLOOKUP(A37,HDD!$A$2:$B$286,2,FALSE)</f>
        <v>15528</v>
      </c>
      <c r="F37" s="7" t="s">
        <v>13</v>
      </c>
      <c r="G37" s="7" t="s">
        <v>13</v>
      </c>
      <c r="H37" s="7" t="s">
        <v>13</v>
      </c>
      <c r="I37" s="7" t="s">
        <v>13</v>
      </c>
      <c r="J37" s="7" t="s">
        <v>13</v>
      </c>
      <c r="K37" s="8" t="s">
        <v>13</v>
      </c>
      <c r="L37" s="7" t="s">
        <v>13</v>
      </c>
      <c r="M37" s="7" t="s">
        <v>13</v>
      </c>
      <c r="N37" s="6" t="s">
        <v>17</v>
      </c>
    </row>
    <row r="38" spans="1:14" hidden="1" x14ac:dyDescent="0.25">
      <c r="A38" s="5" t="s">
        <v>188</v>
      </c>
      <c r="B38" s="6" t="s">
        <v>15</v>
      </c>
      <c r="C38" s="6" t="str">
        <f t="shared" si="0"/>
        <v>Circulating/Gravity</v>
      </c>
      <c r="D38" s="6">
        <f>VLOOKUP('W&amp;WW Compiled'!A38,Population!$A$2:$C$356,3,FALSE)</f>
        <v>396</v>
      </c>
      <c r="E38" s="6">
        <f>VLOOKUP(A38,HDD!$A$2:$B$286,2,FALSE)</f>
        <v>14539</v>
      </c>
      <c r="F38" s="7" t="s">
        <v>13</v>
      </c>
      <c r="G38" s="7" t="s">
        <v>13</v>
      </c>
      <c r="H38" s="7" t="s">
        <v>13</v>
      </c>
      <c r="I38" s="7" t="s">
        <v>13</v>
      </c>
      <c r="J38" s="7" t="s">
        <v>13</v>
      </c>
      <c r="K38" s="8" t="s">
        <v>13</v>
      </c>
      <c r="L38" s="7" t="s">
        <v>13</v>
      </c>
      <c r="M38" s="7" t="s">
        <v>13</v>
      </c>
      <c r="N38" s="6">
        <v>0</v>
      </c>
    </row>
    <row r="39" spans="1:14" hidden="1" x14ac:dyDescent="0.25">
      <c r="A39" s="5" t="s">
        <v>189</v>
      </c>
      <c r="B39" s="6" t="s">
        <v>15</v>
      </c>
      <c r="C39" s="6" t="str">
        <f t="shared" si="0"/>
        <v>Circulating/Gravity</v>
      </c>
      <c r="D39" s="6">
        <f>VLOOKUP('W&amp;WW Compiled'!A39,Population!$A$2:$C$356,3,FALSE)</f>
        <v>499</v>
      </c>
      <c r="E39" s="6">
        <f>VLOOKUP(A39,HDD!$A$2:$B$286,2,FALSE)</f>
        <v>11306</v>
      </c>
      <c r="F39" s="7" t="s">
        <v>13</v>
      </c>
      <c r="G39" s="7" t="s">
        <v>13</v>
      </c>
      <c r="H39" s="7" t="s">
        <v>13</v>
      </c>
      <c r="I39" s="7" t="s">
        <v>13</v>
      </c>
      <c r="J39" s="7" t="s">
        <v>13</v>
      </c>
      <c r="K39" s="8" t="s">
        <v>13</v>
      </c>
      <c r="L39" s="7" t="s">
        <v>13</v>
      </c>
      <c r="M39" s="7" t="s">
        <v>13</v>
      </c>
      <c r="N39" s="6">
        <v>0</v>
      </c>
    </row>
    <row r="40" spans="1:14" hidden="1" x14ac:dyDescent="0.25">
      <c r="A40" s="5" t="s">
        <v>190</v>
      </c>
      <c r="B40" s="6" t="s">
        <v>15</v>
      </c>
      <c r="C40" s="6" t="str">
        <f t="shared" si="0"/>
        <v>Circulating/Gravity</v>
      </c>
      <c r="D40" s="6">
        <f>VLOOKUP('W&amp;WW Compiled'!A40,Population!$A$2:$C$356,3,FALSE)</f>
        <v>207</v>
      </c>
      <c r="E40" s="6">
        <f>VLOOKUP(A40,HDD!$A$2:$B$286,2,FALSE)</f>
        <v>11130</v>
      </c>
      <c r="F40" s="7" t="s">
        <v>13</v>
      </c>
      <c r="G40" s="7" t="s">
        <v>13</v>
      </c>
      <c r="H40" s="7" t="s">
        <v>13</v>
      </c>
      <c r="I40" s="7" t="s">
        <v>13</v>
      </c>
      <c r="J40" s="7" t="s">
        <v>13</v>
      </c>
      <c r="K40" s="8" t="s">
        <v>13</v>
      </c>
      <c r="L40" s="7" t="s">
        <v>13</v>
      </c>
      <c r="M40" s="7" t="s">
        <v>13</v>
      </c>
      <c r="N40" s="6">
        <v>0</v>
      </c>
    </row>
    <row r="41" spans="1:14" hidden="1" x14ac:dyDescent="0.25">
      <c r="A41" s="5" t="s">
        <v>197</v>
      </c>
      <c r="B41" s="6" t="s">
        <v>15</v>
      </c>
      <c r="C41" s="6" t="str">
        <f t="shared" si="0"/>
        <v>Circulating/Gravity</v>
      </c>
      <c r="D41" s="6">
        <f>VLOOKUP('W&amp;WW Compiled'!A41,Population!$A$2:$C$356,3,FALSE)</f>
        <v>556</v>
      </c>
      <c r="E41" s="6">
        <f>VLOOKUP(A41,HDD!$A$2:$B$286,2,FALSE)</f>
        <v>16758</v>
      </c>
      <c r="F41" s="7" t="s">
        <v>13</v>
      </c>
      <c r="G41" s="7" t="s">
        <v>13</v>
      </c>
      <c r="H41" s="7" t="s">
        <v>13</v>
      </c>
      <c r="I41" s="7" t="s">
        <v>13</v>
      </c>
      <c r="J41" s="7" t="s">
        <v>13</v>
      </c>
      <c r="K41" s="8" t="s">
        <v>13</v>
      </c>
      <c r="L41" s="7" t="s">
        <v>13</v>
      </c>
      <c r="M41" s="7" t="s">
        <v>13</v>
      </c>
      <c r="N41" s="6">
        <v>0</v>
      </c>
    </row>
    <row r="42" spans="1:14" hidden="1" x14ac:dyDescent="0.25">
      <c r="A42" s="5" t="s">
        <v>198</v>
      </c>
      <c r="B42" s="6" t="s">
        <v>15</v>
      </c>
      <c r="C42" s="6" t="str">
        <f t="shared" si="0"/>
        <v>Circulating/Gravity</v>
      </c>
      <c r="D42" s="6">
        <f>VLOOKUP('W&amp;WW Compiled'!A42,Population!$A$2:$C$356,3,FALSE)</f>
        <v>3721</v>
      </c>
      <c r="E42" s="6">
        <f>VLOOKUP(A42,HDD!$A$2:$B$286,2,FALSE)</f>
        <v>14371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8">
        <v>0</v>
      </c>
      <c r="L42" s="7">
        <v>0</v>
      </c>
      <c r="M42" s="7">
        <v>0</v>
      </c>
      <c r="N42" s="6">
        <v>0</v>
      </c>
    </row>
    <row r="43" spans="1:14" x14ac:dyDescent="0.25">
      <c r="A43" s="5" t="s">
        <v>204</v>
      </c>
      <c r="B43" s="6" t="s">
        <v>15</v>
      </c>
      <c r="C43" s="6" t="str">
        <f t="shared" si="0"/>
        <v>Circulating/Gravity</v>
      </c>
      <c r="D43" s="6">
        <f>VLOOKUP('W&amp;WW Compiled'!A43,Population!$A$2:$C$356,3,FALSE)</f>
        <v>444</v>
      </c>
      <c r="E43" s="6">
        <f>VLOOKUP(A43,HDD!$A$2:$B$286,2,FALSE)</f>
        <v>20370</v>
      </c>
      <c r="F43" s="7">
        <v>7566</v>
      </c>
      <c r="G43" s="7">
        <v>0</v>
      </c>
      <c r="H43" s="7">
        <v>0</v>
      </c>
      <c r="I43" s="7">
        <v>535641.82073299994</v>
      </c>
      <c r="J43" s="7">
        <v>0</v>
      </c>
      <c r="K43" s="8">
        <v>0</v>
      </c>
      <c r="L43" s="7">
        <v>0</v>
      </c>
      <c r="M43" s="7">
        <v>0</v>
      </c>
      <c r="N43" s="6">
        <v>0</v>
      </c>
    </row>
    <row r="44" spans="1:14" x14ac:dyDescent="0.25">
      <c r="A44" s="5" t="s">
        <v>205</v>
      </c>
      <c r="B44" s="6" t="s">
        <v>15</v>
      </c>
      <c r="C44" s="6" t="str">
        <f t="shared" si="0"/>
        <v>Circulating/Gravity</v>
      </c>
      <c r="D44" s="6">
        <f>VLOOKUP('W&amp;WW Compiled'!A44,Population!$A$2:$C$356,3,FALSE)</f>
        <v>246</v>
      </c>
      <c r="E44" s="6">
        <f>VLOOKUP(A44,HDD!$A$2:$B$286,2,FALSE)</f>
        <v>14371</v>
      </c>
      <c r="F44" s="7">
        <v>6941</v>
      </c>
      <c r="G44" s="7">
        <v>12506</v>
      </c>
      <c r="H44" s="7">
        <v>10896</v>
      </c>
      <c r="I44" s="7">
        <v>143068</v>
      </c>
      <c r="J44" s="7">
        <v>85565</v>
      </c>
      <c r="K44" s="8">
        <v>37100</v>
      </c>
      <c r="L44" s="7">
        <v>0</v>
      </c>
      <c r="M44" s="7">
        <v>0</v>
      </c>
      <c r="N44" s="6">
        <v>0</v>
      </c>
    </row>
    <row r="45" spans="1:14" x14ac:dyDescent="0.25">
      <c r="A45" s="5" t="s">
        <v>217</v>
      </c>
      <c r="B45" s="6" t="s">
        <v>15</v>
      </c>
      <c r="C45" s="6" t="str">
        <f t="shared" si="0"/>
        <v>Circulating/Gravity</v>
      </c>
      <c r="D45" s="6">
        <f>VLOOKUP('W&amp;WW Compiled'!A45,Population!$A$2:$C$356,3,FALSE)</f>
        <v>634</v>
      </c>
      <c r="E45" s="6">
        <f>VLOOKUP(A45,HDD!$A$2:$B$286,2,FALSE)</f>
        <v>13334</v>
      </c>
      <c r="F45" s="7">
        <v>800</v>
      </c>
      <c r="G45" s="7">
        <v>2687</v>
      </c>
      <c r="H45" s="7">
        <v>1367</v>
      </c>
      <c r="I45" s="7">
        <v>122398</v>
      </c>
      <c r="J45" s="7">
        <v>71215</v>
      </c>
      <c r="K45" s="8">
        <v>86637</v>
      </c>
      <c r="L45" s="7">
        <v>0</v>
      </c>
      <c r="M45" s="7">
        <v>0</v>
      </c>
      <c r="N45" s="6">
        <v>0</v>
      </c>
    </row>
    <row r="46" spans="1:14" x14ac:dyDescent="0.25">
      <c r="A46" s="5" t="s">
        <v>218</v>
      </c>
      <c r="B46" s="6" t="s">
        <v>15</v>
      </c>
      <c r="C46" s="6" t="str">
        <f t="shared" si="0"/>
        <v>Circulating/Gravity</v>
      </c>
      <c r="D46" s="6">
        <f>VLOOKUP('W&amp;WW Compiled'!A46,Population!$A$2:$C$356,3,FALSE)</f>
        <v>117</v>
      </c>
      <c r="E46" s="6">
        <f>VLOOKUP(A46,HDD!$A$2:$B$286,2,FALSE)</f>
        <v>12785</v>
      </c>
      <c r="F46" s="7">
        <v>2160</v>
      </c>
      <c r="G46" s="7">
        <v>5166</v>
      </c>
      <c r="H46" s="7">
        <v>3356</v>
      </c>
      <c r="I46" s="7">
        <v>79856</v>
      </c>
      <c r="J46" s="7">
        <v>33046</v>
      </c>
      <c r="K46" s="8">
        <v>38740</v>
      </c>
      <c r="L46" s="7">
        <v>0</v>
      </c>
      <c r="M46" s="7">
        <v>0</v>
      </c>
      <c r="N46" s="6">
        <v>0</v>
      </c>
    </row>
    <row r="47" spans="1:14" x14ac:dyDescent="0.25">
      <c r="A47" s="5" t="s">
        <v>221</v>
      </c>
      <c r="B47" s="6" t="s">
        <v>15</v>
      </c>
      <c r="C47" s="6" t="str">
        <f t="shared" si="0"/>
        <v>Circulating/Gravity</v>
      </c>
      <c r="D47" s="6">
        <f>VLOOKUP('W&amp;WW Compiled'!A47,Population!$A$2:$C$356,3,FALSE)</f>
        <v>651</v>
      </c>
      <c r="E47" s="6">
        <f>VLOOKUP(A47,HDD!$A$2:$B$286,2,FALSE)</f>
        <v>16501</v>
      </c>
      <c r="F47" s="7">
        <v>11647</v>
      </c>
      <c r="G47" s="7">
        <v>0</v>
      </c>
      <c r="H47" s="7">
        <v>0</v>
      </c>
      <c r="I47" s="7">
        <v>189313.20380349999</v>
      </c>
      <c r="J47" s="7">
        <v>0</v>
      </c>
      <c r="K47" s="8">
        <v>0</v>
      </c>
      <c r="L47" s="7">
        <v>0</v>
      </c>
      <c r="M47" s="7">
        <v>0</v>
      </c>
      <c r="N47" s="6">
        <v>0</v>
      </c>
    </row>
    <row r="48" spans="1:14" x14ac:dyDescent="0.25">
      <c r="A48" s="5" t="s">
        <v>222</v>
      </c>
      <c r="B48" s="6" t="s">
        <v>15</v>
      </c>
      <c r="C48" s="6" t="str">
        <f t="shared" si="0"/>
        <v>Circulating/Gravity</v>
      </c>
      <c r="D48" s="6">
        <f>VLOOKUP('W&amp;WW Compiled'!A48,Population!$A$2:$C$356,3,FALSE)</f>
        <v>189</v>
      </c>
      <c r="E48" s="6">
        <f>VLOOKUP(A48,HDD!$A$2:$B$286,2,FALSE)</f>
        <v>19109</v>
      </c>
      <c r="F48" s="7">
        <v>7537</v>
      </c>
      <c r="G48" s="7">
        <v>0</v>
      </c>
      <c r="H48" s="7">
        <v>0</v>
      </c>
      <c r="I48" s="7">
        <v>198494.2864325</v>
      </c>
      <c r="J48" s="7">
        <v>0</v>
      </c>
      <c r="K48" s="8">
        <v>0</v>
      </c>
      <c r="L48" s="7">
        <v>0</v>
      </c>
      <c r="M48" s="7">
        <v>0</v>
      </c>
      <c r="N48" s="6">
        <v>0</v>
      </c>
    </row>
    <row r="49" spans="1:15" x14ac:dyDescent="0.25">
      <c r="A49" s="5" t="s">
        <v>230</v>
      </c>
      <c r="B49" s="6" t="s">
        <v>18</v>
      </c>
      <c r="C49" s="6" t="str">
        <f t="shared" si="0"/>
        <v>Circulating/Gravity</v>
      </c>
      <c r="D49" s="6">
        <f>VLOOKUP('W&amp;WW Compiled'!A49,Population!$A$2:$C$356,3,FALSE)</f>
        <v>724</v>
      </c>
      <c r="E49" s="6">
        <f>VLOOKUP(A49,HDD!$A$2:$B$286,2,FALSE)</f>
        <v>12107</v>
      </c>
      <c r="F49" s="7">
        <v>3072</v>
      </c>
      <c r="G49" s="7">
        <v>4645.3401459854013</v>
      </c>
      <c r="H49" s="7">
        <v>0</v>
      </c>
      <c r="I49" s="7">
        <v>88161.293444499985</v>
      </c>
      <c r="J49" s="7">
        <v>0</v>
      </c>
      <c r="K49" s="8">
        <v>0</v>
      </c>
      <c r="L49" s="7">
        <v>0</v>
      </c>
      <c r="M49" s="7">
        <v>0</v>
      </c>
      <c r="N49" s="6">
        <v>0</v>
      </c>
      <c r="O49" s="15"/>
    </row>
    <row r="50" spans="1:15" x14ac:dyDescent="0.25">
      <c r="A50" s="5" t="s">
        <v>234</v>
      </c>
      <c r="B50" s="6" t="s">
        <v>15</v>
      </c>
      <c r="C50" s="6" t="str">
        <f t="shared" si="0"/>
        <v>Circulating/Gravity</v>
      </c>
      <c r="D50" s="6">
        <f>VLOOKUP('W&amp;WW Compiled'!A50,Population!$A$2:$C$356,3,FALSE)</f>
        <v>325</v>
      </c>
      <c r="E50" s="6">
        <f>VLOOKUP(A50,HDD!$A$2:$B$286,2,FALSE)</f>
        <v>13382</v>
      </c>
      <c r="F50" s="7">
        <v>944</v>
      </c>
      <c r="G50" s="7">
        <v>2340</v>
      </c>
      <c r="H50" s="7">
        <v>457</v>
      </c>
      <c r="I50" s="7">
        <v>33713</v>
      </c>
      <c r="J50" s="7">
        <v>29762</v>
      </c>
      <c r="K50" s="8">
        <v>5546</v>
      </c>
      <c r="L50" s="7">
        <v>0</v>
      </c>
      <c r="M50" s="7">
        <v>0</v>
      </c>
      <c r="N50" s="6">
        <v>0</v>
      </c>
    </row>
    <row r="51" spans="1:15" x14ac:dyDescent="0.25">
      <c r="A51" s="5" t="s">
        <v>236</v>
      </c>
      <c r="B51" s="6" t="s">
        <v>15</v>
      </c>
      <c r="C51" s="6" t="str">
        <f t="shared" si="0"/>
        <v>Circulating/Gravity</v>
      </c>
      <c r="D51" s="6">
        <f>VLOOKUP('W&amp;WW Compiled'!A51,Population!$A$2:$C$356,3,FALSE)</f>
        <v>550</v>
      </c>
      <c r="E51" s="6">
        <f>VLOOKUP(A51,HDD!$A$2:$B$286,2,FALSE)</f>
        <v>12785</v>
      </c>
      <c r="F51" s="7">
        <v>2160</v>
      </c>
      <c r="G51" s="7">
        <v>2360.5839416058393</v>
      </c>
      <c r="H51" s="7">
        <v>0</v>
      </c>
      <c r="I51" s="7">
        <v>38335.345014999999</v>
      </c>
      <c r="J51" s="7">
        <v>0</v>
      </c>
      <c r="K51" s="8">
        <v>0</v>
      </c>
      <c r="L51" s="7">
        <v>0</v>
      </c>
      <c r="M51" s="7">
        <v>0</v>
      </c>
      <c r="N51" s="6">
        <v>0</v>
      </c>
    </row>
    <row r="52" spans="1:15" hidden="1" x14ac:dyDescent="0.25">
      <c r="A52" s="5" t="s">
        <v>243</v>
      </c>
      <c r="B52" s="6" t="s">
        <v>15</v>
      </c>
      <c r="C52" s="6" t="str">
        <f t="shared" si="0"/>
        <v>Circulating/Gravity</v>
      </c>
      <c r="D52" s="6">
        <f>VLOOKUP('W&amp;WW Compiled'!A52,Population!$A$2:$C$356,3,FALSE)</f>
        <v>528</v>
      </c>
      <c r="E52" s="6">
        <f>VLOOKUP(A52,HDD!$A$2:$B$286,2,FALSE)</f>
        <v>13048</v>
      </c>
      <c r="F52" s="7" t="s">
        <v>13</v>
      </c>
      <c r="G52" s="7" t="s">
        <v>13</v>
      </c>
      <c r="H52" s="7" t="s">
        <v>13</v>
      </c>
      <c r="I52" s="7" t="s">
        <v>13</v>
      </c>
      <c r="J52" s="7" t="s">
        <v>13</v>
      </c>
      <c r="K52" s="8" t="s">
        <v>13</v>
      </c>
      <c r="L52" s="7" t="s">
        <v>13</v>
      </c>
      <c r="M52" s="7" t="s">
        <v>13</v>
      </c>
      <c r="N52" s="6">
        <v>0</v>
      </c>
    </row>
    <row r="53" spans="1:15" x14ac:dyDescent="0.25">
      <c r="A53" s="5" t="s">
        <v>247</v>
      </c>
      <c r="B53" s="6" t="s">
        <v>20</v>
      </c>
      <c r="C53" s="6" t="str">
        <f t="shared" si="0"/>
        <v>Circulating/Gravity</v>
      </c>
      <c r="D53" s="6">
        <f>VLOOKUP('W&amp;WW Compiled'!A53,Population!$A$2:$C$356,3,FALSE)</f>
        <v>282</v>
      </c>
      <c r="E53" s="6">
        <f>VLOOKUP(A53,HDD!$A$2:$B$286,2,FALSE)</f>
        <v>13919</v>
      </c>
      <c r="F53" s="7">
        <v>4224</v>
      </c>
      <c r="G53" s="7">
        <v>25029.671532846718</v>
      </c>
      <c r="H53" s="7">
        <v>407</v>
      </c>
      <c r="I53" s="7">
        <v>80988.361999999994</v>
      </c>
      <c r="J53" s="7">
        <v>37637</v>
      </c>
      <c r="K53" s="8">
        <v>326222</v>
      </c>
      <c r="L53" s="7">
        <v>0</v>
      </c>
      <c r="M53" s="7">
        <v>0</v>
      </c>
      <c r="N53" s="6">
        <v>0</v>
      </c>
    </row>
    <row r="54" spans="1:15" hidden="1" x14ac:dyDescent="0.25">
      <c r="A54" s="5" t="s">
        <v>249</v>
      </c>
      <c r="B54" s="6" t="s">
        <v>15</v>
      </c>
      <c r="C54" s="6" t="str">
        <f t="shared" si="0"/>
        <v>Circulating/Gravity</v>
      </c>
      <c r="D54" s="6">
        <f>VLOOKUP('W&amp;WW Compiled'!A54,Population!$A$2:$C$356,3,FALSE)</f>
        <v>308</v>
      </c>
      <c r="E54" s="6">
        <f>VLOOKUP(A54,HDD!$A$2:$B$286,2,FALSE)</f>
        <v>15586</v>
      </c>
      <c r="F54" s="7" t="s">
        <v>13</v>
      </c>
      <c r="G54" s="7" t="s">
        <v>13</v>
      </c>
      <c r="H54" s="7" t="s">
        <v>13</v>
      </c>
      <c r="I54" s="7" t="s">
        <v>13</v>
      </c>
      <c r="J54" s="7" t="s">
        <v>13</v>
      </c>
      <c r="K54" s="8" t="s">
        <v>13</v>
      </c>
      <c r="L54" s="7" t="s">
        <v>13</v>
      </c>
      <c r="M54" s="7" t="s">
        <v>13</v>
      </c>
      <c r="N54" s="6">
        <v>0</v>
      </c>
    </row>
    <row r="55" spans="1:15" x14ac:dyDescent="0.25">
      <c r="A55" s="5" t="s">
        <v>253</v>
      </c>
      <c r="B55" s="6" t="s">
        <v>20</v>
      </c>
      <c r="C55" s="6" t="str">
        <f t="shared" si="0"/>
        <v>Circulating/Gravity</v>
      </c>
      <c r="D55" s="6">
        <f>VLOOKUP('W&amp;WW Compiled'!A55,Population!$A$2:$C$356,3,FALSE)</f>
        <v>99</v>
      </c>
      <c r="E55" s="6">
        <f>VLOOKUP(A55,HDD!$A$2:$B$286,2,FALSE)</f>
        <v>13339</v>
      </c>
      <c r="F55" s="7">
        <v>1386</v>
      </c>
      <c r="G55" s="7">
        <v>4333.094890510949</v>
      </c>
      <c r="H55" s="7">
        <v>182</v>
      </c>
      <c r="I55" s="7">
        <v>51103.242157500004</v>
      </c>
      <c r="J55" s="7">
        <v>21515</v>
      </c>
      <c r="K55" s="8">
        <v>125700</v>
      </c>
      <c r="L55" s="7">
        <v>0</v>
      </c>
      <c r="M55" s="7">
        <v>0</v>
      </c>
      <c r="N55" s="6">
        <v>0</v>
      </c>
    </row>
    <row r="56" spans="1:15" hidden="1" x14ac:dyDescent="0.25">
      <c r="A56" s="5" t="s">
        <v>259</v>
      </c>
      <c r="B56" s="6" t="s">
        <v>15</v>
      </c>
      <c r="C56" s="6" t="str">
        <f t="shared" si="0"/>
        <v>Circulating/Gravity</v>
      </c>
      <c r="D56" s="6">
        <f>VLOOKUP('W&amp;WW Compiled'!A56,Population!$A$2:$C$356,3,FALSE)</f>
        <v>110</v>
      </c>
      <c r="E56" s="6">
        <f>VLOOKUP(A56,HDD!$A$2:$B$286,2,FALSE)</f>
        <v>15479</v>
      </c>
      <c r="F56" s="7" t="s">
        <v>13</v>
      </c>
      <c r="G56" s="7" t="s">
        <v>13</v>
      </c>
      <c r="H56" s="7" t="s">
        <v>13</v>
      </c>
      <c r="I56" s="7" t="s">
        <v>13</v>
      </c>
      <c r="J56" s="7" t="s">
        <v>13</v>
      </c>
      <c r="K56" s="8" t="s">
        <v>13</v>
      </c>
      <c r="L56" s="7" t="s">
        <v>13</v>
      </c>
      <c r="M56" s="7" t="s">
        <v>13</v>
      </c>
      <c r="N56" s="6">
        <v>0</v>
      </c>
    </row>
    <row r="57" spans="1:15" hidden="1" x14ac:dyDescent="0.25">
      <c r="A57" s="5" t="s">
        <v>260</v>
      </c>
      <c r="B57" s="6" t="s">
        <v>15</v>
      </c>
      <c r="C57" s="6" t="str">
        <f t="shared" si="0"/>
        <v>Circulating/Gravity</v>
      </c>
      <c r="D57" s="6">
        <f>VLOOKUP('W&amp;WW Compiled'!A57,Population!$A$2:$C$356,3,FALSE)</f>
        <v>229</v>
      </c>
      <c r="E57" s="6">
        <f>VLOOKUP(A57,HDD!$A$2:$B$286,2,FALSE)</f>
        <v>15024</v>
      </c>
      <c r="F57" s="7" t="s">
        <v>13</v>
      </c>
      <c r="G57" s="7" t="s">
        <v>13</v>
      </c>
      <c r="H57" s="7" t="s">
        <v>13</v>
      </c>
      <c r="I57" s="7" t="s">
        <v>13</v>
      </c>
      <c r="J57" s="7" t="s">
        <v>13</v>
      </c>
      <c r="K57" s="8" t="s">
        <v>13</v>
      </c>
      <c r="L57" s="7" t="s">
        <v>13</v>
      </c>
      <c r="M57" s="7" t="s">
        <v>13</v>
      </c>
      <c r="N57" s="6">
        <v>0</v>
      </c>
    </row>
    <row r="58" spans="1:15" hidden="1" x14ac:dyDescent="0.25">
      <c r="A58" s="5" t="s">
        <v>268</v>
      </c>
      <c r="B58" s="6" t="s">
        <v>15</v>
      </c>
      <c r="C58" s="6" t="str">
        <f t="shared" si="0"/>
        <v>Circulating/Gravity</v>
      </c>
      <c r="D58" s="6">
        <f>VLOOKUP('W&amp;WW Compiled'!A58,Population!$A$2:$C$356,3,FALSE)</f>
        <v>1246</v>
      </c>
      <c r="E58" s="6">
        <f>VLOOKUP(A58,HDD!$A$2:$B$286,2,FALSE)</f>
        <v>15400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8">
        <v>0</v>
      </c>
      <c r="L58" s="7">
        <v>0</v>
      </c>
      <c r="M58" s="7">
        <v>0</v>
      </c>
      <c r="N58" s="6">
        <v>0</v>
      </c>
    </row>
    <row r="59" spans="1:15" x14ac:dyDescent="0.25">
      <c r="A59" s="5" t="s">
        <v>269</v>
      </c>
      <c r="B59" s="6" t="s">
        <v>15</v>
      </c>
      <c r="C59" s="6" t="str">
        <f t="shared" si="0"/>
        <v>Circulating/Gravity</v>
      </c>
      <c r="D59" s="6">
        <f>VLOOKUP('W&amp;WW Compiled'!A59,Population!$A$2:$C$356,3,FALSE)</f>
        <v>623</v>
      </c>
      <c r="E59" s="6">
        <f>VLOOKUP(A59,HDD!$A$2:$B$286,2,FALSE)</f>
        <v>12990</v>
      </c>
      <c r="F59" s="7">
        <v>354</v>
      </c>
      <c r="G59" s="7">
        <v>2694</v>
      </c>
      <c r="H59" s="7">
        <v>1918</v>
      </c>
      <c r="I59" s="7">
        <v>109786</v>
      </c>
      <c r="J59" s="7">
        <v>78413</v>
      </c>
      <c r="K59" s="8">
        <v>14320</v>
      </c>
      <c r="L59" s="7">
        <v>0</v>
      </c>
      <c r="M59" s="7">
        <v>0</v>
      </c>
      <c r="N59" s="6" t="s">
        <v>17</v>
      </c>
    </row>
    <row r="60" spans="1:15" hidden="1" x14ac:dyDescent="0.25">
      <c r="A60" s="5" t="s">
        <v>278</v>
      </c>
      <c r="B60" s="6" t="s">
        <v>15</v>
      </c>
      <c r="C60" s="6" t="str">
        <f t="shared" si="0"/>
        <v>Circulating/Gravity</v>
      </c>
      <c r="D60" s="6">
        <f>VLOOKUP('W&amp;WW Compiled'!A60,Population!$A$2:$C$356,3,FALSE)</f>
        <v>744</v>
      </c>
      <c r="E60" s="6">
        <f>VLOOKUP(A60,HDD!$A$2:$B$286,2,FALSE)</f>
        <v>13919</v>
      </c>
      <c r="F60" s="7" t="s">
        <v>13</v>
      </c>
      <c r="G60" s="7" t="s">
        <v>13</v>
      </c>
      <c r="H60" s="7" t="s">
        <v>13</v>
      </c>
      <c r="I60" s="7" t="s">
        <v>13</v>
      </c>
      <c r="J60" s="7" t="s">
        <v>13</v>
      </c>
      <c r="K60" s="8" t="s">
        <v>13</v>
      </c>
      <c r="L60" s="7" t="s">
        <v>13</v>
      </c>
      <c r="M60" s="7" t="s">
        <v>13</v>
      </c>
      <c r="N60" s="6">
        <v>0</v>
      </c>
    </row>
    <row r="61" spans="1:15" x14ac:dyDescent="0.25">
      <c r="A61" s="5" t="s">
        <v>283</v>
      </c>
      <c r="B61" s="6" t="s">
        <v>15</v>
      </c>
      <c r="C61" s="6" t="str">
        <f t="shared" si="0"/>
        <v>Circulating/Gravity</v>
      </c>
      <c r="D61" s="6">
        <f>VLOOKUP('W&amp;WW Compiled'!A61,Population!$A$2:$C$356,3,FALSE)</f>
        <v>553</v>
      </c>
      <c r="E61" s="6">
        <f>VLOOKUP(A61,HDD!$A$2:$B$286,2,FALSE)</f>
        <v>19824</v>
      </c>
      <c r="F61" s="7">
        <v>14501</v>
      </c>
      <c r="G61" s="7">
        <v>0</v>
      </c>
      <c r="H61" s="7">
        <v>0</v>
      </c>
      <c r="I61" s="7">
        <v>262230.36005199997</v>
      </c>
      <c r="J61" s="7">
        <v>0</v>
      </c>
      <c r="K61" s="8">
        <v>0</v>
      </c>
      <c r="L61" s="7">
        <v>0</v>
      </c>
      <c r="M61" s="7">
        <v>0</v>
      </c>
      <c r="N61" s="6">
        <v>0</v>
      </c>
    </row>
    <row r="62" spans="1:15" hidden="1" x14ac:dyDescent="0.25">
      <c r="A62" s="5" t="s">
        <v>286</v>
      </c>
      <c r="B62" s="6" t="s">
        <v>15</v>
      </c>
      <c r="C62" s="6" t="str">
        <f t="shared" si="0"/>
        <v>Circulating/Gravity</v>
      </c>
      <c r="D62" s="6">
        <f>VLOOKUP('W&amp;WW Compiled'!A62,Population!$A$2:$C$356,3,FALSE)</f>
        <v>203</v>
      </c>
      <c r="E62" s="6">
        <f>VLOOKUP(A62,HDD!$A$2:$B$286,2,FALSE)</f>
        <v>13578</v>
      </c>
      <c r="F62" s="7" t="s">
        <v>13</v>
      </c>
      <c r="G62" s="7" t="s">
        <v>13</v>
      </c>
      <c r="H62" s="7" t="s">
        <v>13</v>
      </c>
      <c r="I62" s="7" t="s">
        <v>13</v>
      </c>
      <c r="J62" s="7" t="s">
        <v>13</v>
      </c>
      <c r="K62" s="8" t="s">
        <v>13</v>
      </c>
      <c r="L62" s="7" t="s">
        <v>13</v>
      </c>
      <c r="M62" s="7" t="s">
        <v>13</v>
      </c>
      <c r="N62" s="6">
        <v>0</v>
      </c>
    </row>
    <row r="63" spans="1:15" x14ac:dyDescent="0.25">
      <c r="A63" s="5" t="s">
        <v>23</v>
      </c>
      <c r="B63" s="9" t="s">
        <v>22</v>
      </c>
      <c r="C63" s="6" t="str">
        <f t="shared" si="0"/>
        <v>Circulating/Vacuum</v>
      </c>
      <c r="D63" s="6">
        <f>VLOOKUP('W&amp;WW Compiled'!A63,Population!$A$2:$C$356,3,FALSE)</f>
        <v>730</v>
      </c>
      <c r="E63" s="6">
        <f>VLOOKUP(A63,HDD!$A$2:$B$286,2,FALSE)</f>
        <v>13339</v>
      </c>
      <c r="F63" s="7">
        <v>9860</v>
      </c>
      <c r="G63" s="7">
        <v>24327</v>
      </c>
      <c r="H63" s="7">
        <v>17732</v>
      </c>
      <c r="I63" s="7">
        <v>276196</v>
      </c>
      <c r="J63" s="7">
        <v>204113</v>
      </c>
      <c r="K63" s="8">
        <v>95220</v>
      </c>
      <c r="L63" s="7">
        <v>0</v>
      </c>
      <c r="M63" s="7">
        <v>0</v>
      </c>
      <c r="N63" s="6" t="s">
        <v>17</v>
      </c>
    </row>
    <row r="64" spans="1:15" x14ac:dyDescent="0.25">
      <c r="A64" s="10" t="s">
        <v>64</v>
      </c>
      <c r="B64" s="9" t="s">
        <v>22</v>
      </c>
      <c r="C64" s="6" t="str">
        <f t="shared" si="0"/>
        <v>Circulating/Vacuum</v>
      </c>
      <c r="D64" s="6">
        <f>VLOOKUP('W&amp;WW Compiled'!A64,Population!$A$2:$C$356,3,FALSE)</f>
        <v>989</v>
      </c>
      <c r="E64" s="6">
        <f>VLOOKUP(A64,HDD!$A$2:$B$286,2,FALSE)</f>
        <v>13339</v>
      </c>
      <c r="F64" s="7">
        <v>2584</v>
      </c>
      <c r="G64" s="7">
        <v>12134</v>
      </c>
      <c r="H64" s="7">
        <v>5727</v>
      </c>
      <c r="I64" s="7">
        <v>265409</v>
      </c>
      <c r="J64" s="7">
        <v>196045</v>
      </c>
      <c r="K64" s="8">
        <v>333325</v>
      </c>
      <c r="L64" s="7">
        <v>0</v>
      </c>
      <c r="M64" s="7">
        <v>0</v>
      </c>
      <c r="N64" s="6">
        <v>0</v>
      </c>
    </row>
    <row r="65" spans="1:15" hidden="1" x14ac:dyDescent="0.25">
      <c r="A65" s="5" t="s">
        <v>85</v>
      </c>
      <c r="B65" s="6" t="s">
        <v>27</v>
      </c>
      <c r="C65" s="6" t="str">
        <f t="shared" si="0"/>
        <v>Circulating/Vacuum</v>
      </c>
      <c r="D65" s="6">
        <f>VLOOKUP('W&amp;WW Compiled'!A65,Population!$A$2:$C$356,3,FALSE)</f>
        <v>152</v>
      </c>
      <c r="E65" s="6">
        <f>VLOOKUP(A65,HDD!$A$2:$B$286,2,FALSE)</f>
        <v>16462</v>
      </c>
      <c r="F65" s="7" t="s">
        <v>13</v>
      </c>
      <c r="G65" s="7" t="s">
        <v>13</v>
      </c>
      <c r="H65" s="7" t="s">
        <v>13</v>
      </c>
      <c r="I65" s="7" t="s">
        <v>13</v>
      </c>
      <c r="J65" s="7" t="s">
        <v>13</v>
      </c>
      <c r="K65" s="8" t="s">
        <v>13</v>
      </c>
      <c r="L65" s="7" t="s">
        <v>13</v>
      </c>
      <c r="M65" s="7" t="s">
        <v>13</v>
      </c>
      <c r="N65" s="6">
        <v>0</v>
      </c>
    </row>
    <row r="66" spans="1:15" x14ac:dyDescent="0.25">
      <c r="A66" s="12" t="s">
        <v>98</v>
      </c>
      <c r="B66" s="9" t="s">
        <v>22</v>
      </c>
      <c r="C66" s="6" t="str">
        <f t="shared" ref="C66:C129" si="1">IF(OR(B66=$S$25,B66=$T$25,B66=$U$25),$R$25, IF(OR(B66=$R$26,B66=$T$26),$R$26, IF(OR(B66=$R$27,B66=$S$27,B66=$T$27),$R$27, IF(OR(B66=$S$28,B66=$T$28,B66=$U$28),$R$28,IF(OR(B66=$R$29,B66=$S$29),$R$29,IF(OR(B66=$R$30,B66=$S$30,B66=$T$30,B66=$U$30,B66=$V$30),$R$30))))))</f>
        <v>Circulating/Vacuum</v>
      </c>
      <c r="D66" s="6">
        <f>VLOOKUP('W&amp;WW Compiled'!A66,Population!$A$2:$C$356,3,FALSE)</f>
        <v>841</v>
      </c>
      <c r="E66" s="6">
        <f>VLOOKUP(A66,HDD!$A$2:$B$286,2,FALSE)</f>
        <v>13467</v>
      </c>
      <c r="F66" s="7">
        <v>4952</v>
      </c>
      <c r="G66" s="7">
        <v>18490</v>
      </c>
      <c r="H66" s="7">
        <v>12086</v>
      </c>
      <c r="I66" s="7">
        <v>446534</v>
      </c>
      <c r="J66" s="7">
        <v>362954</v>
      </c>
      <c r="K66" s="8">
        <v>150539</v>
      </c>
      <c r="L66" s="7">
        <v>0</v>
      </c>
      <c r="M66" s="7">
        <v>0</v>
      </c>
      <c r="N66" s="6" t="s">
        <v>17</v>
      </c>
    </row>
    <row r="67" spans="1:15" x14ac:dyDescent="0.25">
      <c r="A67" s="5" t="s">
        <v>123</v>
      </c>
      <c r="B67" s="6" t="s">
        <v>22</v>
      </c>
      <c r="C67" s="6" t="str">
        <f t="shared" si="1"/>
        <v>Circulating/Vacuum</v>
      </c>
      <c r="D67" s="6">
        <f>VLOOKUP('W&amp;WW Compiled'!A67,Population!$A$2:$C$356,3,FALSE)</f>
        <v>1178</v>
      </c>
      <c r="E67" s="6">
        <f>VLOOKUP(A67,HDD!$A$2:$B$286,2,FALSE)</f>
        <v>13334</v>
      </c>
      <c r="F67" s="7">
        <v>33890</v>
      </c>
      <c r="G67" s="7">
        <v>43350</v>
      </c>
      <c r="H67" s="7">
        <v>0</v>
      </c>
      <c r="I67" s="7">
        <v>430807.87664999999</v>
      </c>
      <c r="J67" s="7">
        <v>0</v>
      </c>
      <c r="K67" s="8">
        <v>0</v>
      </c>
      <c r="L67" s="7">
        <v>0</v>
      </c>
      <c r="M67" s="7">
        <v>0</v>
      </c>
      <c r="N67" s="6">
        <v>0</v>
      </c>
    </row>
    <row r="68" spans="1:15" hidden="1" x14ac:dyDescent="0.25">
      <c r="A68" s="5" t="s">
        <v>153</v>
      </c>
      <c r="B68" s="6" t="s">
        <v>22</v>
      </c>
      <c r="C68" s="6" t="str">
        <f t="shared" si="1"/>
        <v>Circulating/Vacuum</v>
      </c>
      <c r="D68" s="6">
        <f>VLOOKUP('W&amp;WW Compiled'!A68,Population!$A$2:$C$356,3,FALSE)</f>
        <v>653</v>
      </c>
      <c r="E68" s="6">
        <f>VLOOKUP(A68,HDD!$A$2:$B$286,2,FALSE)</f>
        <v>13467</v>
      </c>
      <c r="F68" s="7" t="s">
        <v>13</v>
      </c>
      <c r="G68" s="7" t="s">
        <v>13</v>
      </c>
      <c r="H68" s="7" t="s">
        <v>13</v>
      </c>
      <c r="I68" s="7" t="s">
        <v>13</v>
      </c>
      <c r="J68" s="7" t="s">
        <v>13</v>
      </c>
      <c r="K68" s="8" t="s">
        <v>13</v>
      </c>
      <c r="L68" s="7" t="s">
        <v>13</v>
      </c>
      <c r="M68" s="7" t="s">
        <v>13</v>
      </c>
      <c r="N68" s="6">
        <v>0</v>
      </c>
    </row>
    <row r="69" spans="1:15" hidden="1" x14ac:dyDescent="0.25">
      <c r="A69" s="5" t="s">
        <v>200</v>
      </c>
      <c r="B69" s="6" t="s">
        <v>22</v>
      </c>
      <c r="C69" s="6" t="str">
        <f t="shared" si="1"/>
        <v>Circulating/Vacuum</v>
      </c>
      <c r="D69" s="6">
        <f>VLOOKUP('W&amp;WW Compiled'!A69,Population!$A$2:$C$356,3,FALSE)</f>
        <v>639</v>
      </c>
      <c r="E69" s="6">
        <f>VLOOKUP(A69,HDD!$A$2:$B$286,2,FALSE)</f>
        <v>15675</v>
      </c>
      <c r="F69" s="7" t="s">
        <v>13</v>
      </c>
      <c r="G69" s="7" t="s">
        <v>13</v>
      </c>
      <c r="H69" s="7" t="s">
        <v>13</v>
      </c>
      <c r="I69" s="7" t="s">
        <v>13</v>
      </c>
      <c r="J69" s="7" t="s">
        <v>13</v>
      </c>
      <c r="K69" s="8" t="s">
        <v>13</v>
      </c>
      <c r="L69" s="7" t="s">
        <v>13</v>
      </c>
      <c r="M69" s="7" t="s">
        <v>13</v>
      </c>
      <c r="N69" s="6">
        <v>0</v>
      </c>
    </row>
    <row r="70" spans="1:15" x14ac:dyDescent="0.25">
      <c r="A70" s="5" t="s">
        <v>206</v>
      </c>
      <c r="B70" s="6" t="s">
        <v>22</v>
      </c>
      <c r="C70" s="6" t="str">
        <f t="shared" si="1"/>
        <v>Circulating/Vacuum</v>
      </c>
      <c r="D70" s="6">
        <f>VLOOKUP('W&amp;WW Compiled'!A70,Population!$A$2:$C$356,3,FALSE)</f>
        <v>181</v>
      </c>
      <c r="E70" s="6" t="e">
        <f>VLOOKUP(A70,HDD!$A$2:$B$286,2,FALSE)</f>
        <v>#N/A</v>
      </c>
      <c r="F70" s="7">
        <v>4620</v>
      </c>
      <c r="G70" s="7">
        <v>3857</v>
      </c>
      <c r="H70" s="7">
        <v>1928</v>
      </c>
      <c r="I70" s="7">
        <v>149965</v>
      </c>
      <c r="J70" s="7">
        <v>111853</v>
      </c>
      <c r="K70" s="8">
        <v>28220</v>
      </c>
      <c r="L70" s="7">
        <v>7550.724637681159</v>
      </c>
      <c r="M70" s="7">
        <v>3611.8032786885246</v>
      </c>
      <c r="N70" s="6" t="s">
        <v>17</v>
      </c>
    </row>
    <row r="71" spans="1:15" hidden="1" x14ac:dyDescent="0.25">
      <c r="A71" s="5" t="s">
        <v>237</v>
      </c>
      <c r="B71" s="6" t="s">
        <v>22</v>
      </c>
      <c r="C71" s="6" t="str">
        <f t="shared" si="1"/>
        <v>Circulating/Vacuum</v>
      </c>
      <c r="D71" s="6">
        <f>VLOOKUP('W&amp;WW Compiled'!A71,Population!$A$2:$C$356,3,FALSE)</f>
        <v>418</v>
      </c>
      <c r="E71" s="6">
        <f>VLOOKUP(A71,HDD!$A$2:$B$286,2,FALSE)</f>
        <v>14272</v>
      </c>
      <c r="F71" s="7" t="s">
        <v>13</v>
      </c>
      <c r="G71" s="7" t="s">
        <v>13</v>
      </c>
      <c r="H71" s="7" t="s">
        <v>13</v>
      </c>
      <c r="I71" s="7" t="s">
        <v>13</v>
      </c>
      <c r="J71" s="7" t="s">
        <v>13</v>
      </c>
      <c r="K71" s="8" t="s">
        <v>13</v>
      </c>
      <c r="L71" s="7" t="s">
        <v>13</v>
      </c>
      <c r="M71" s="7" t="s">
        <v>13</v>
      </c>
      <c r="N71" s="6">
        <v>0</v>
      </c>
    </row>
    <row r="72" spans="1:15" x14ac:dyDescent="0.25">
      <c r="A72" s="5" t="s">
        <v>241</v>
      </c>
      <c r="B72" s="6" t="s">
        <v>22</v>
      </c>
      <c r="C72" s="6" t="str">
        <f t="shared" si="1"/>
        <v>Circulating/Vacuum</v>
      </c>
      <c r="D72" s="6">
        <f>VLOOKUP('W&amp;WW Compiled'!A72,Population!$A$2:$C$356,3,FALSE)</f>
        <v>718</v>
      </c>
      <c r="E72" s="6">
        <f>VLOOKUP(A72,HDD!$A$2:$B$286,2,FALSE)</f>
        <v>14971</v>
      </c>
      <c r="F72" s="7">
        <v>1722</v>
      </c>
      <c r="G72" s="7">
        <v>9626</v>
      </c>
      <c r="H72" s="7">
        <v>333</v>
      </c>
      <c r="I72" s="7">
        <v>166485</v>
      </c>
      <c r="J72" s="7">
        <v>158007</v>
      </c>
      <c r="K72" s="8">
        <v>330630</v>
      </c>
      <c r="L72" s="7">
        <v>0</v>
      </c>
      <c r="M72" s="7">
        <v>0</v>
      </c>
      <c r="N72" s="6">
        <v>0</v>
      </c>
      <c r="O72" s="15"/>
    </row>
    <row r="73" spans="1:15" x14ac:dyDescent="0.25">
      <c r="A73" s="5" t="s">
        <v>244</v>
      </c>
      <c r="B73" s="6" t="s">
        <v>22</v>
      </c>
      <c r="C73" s="6" t="str">
        <f t="shared" si="1"/>
        <v>Circulating/Vacuum</v>
      </c>
      <c r="D73" s="6">
        <f>VLOOKUP('W&amp;WW Compiled'!A73,Population!$A$2:$C$356,3,FALSE)</f>
        <v>876</v>
      </c>
      <c r="E73" s="6">
        <f>VLOOKUP(A73,HDD!$A$2:$B$286,2,FALSE)</f>
        <v>16827</v>
      </c>
      <c r="F73" s="7">
        <v>6820</v>
      </c>
      <c r="G73" s="7">
        <v>15595</v>
      </c>
      <c r="H73" s="7">
        <v>9703.2733118971064</v>
      </c>
      <c r="I73" s="7">
        <v>734410</v>
      </c>
      <c r="J73" s="7">
        <v>402276</v>
      </c>
      <c r="K73" s="8">
        <v>508955</v>
      </c>
      <c r="L73" s="7">
        <v>0</v>
      </c>
      <c r="M73" s="7">
        <v>0</v>
      </c>
      <c r="N73" s="6">
        <v>0</v>
      </c>
    </row>
    <row r="74" spans="1:15" hidden="1" x14ac:dyDescent="0.25">
      <c r="A74" s="5" t="s">
        <v>49</v>
      </c>
      <c r="B74" s="6" t="s">
        <v>24</v>
      </c>
      <c r="C74" s="6" t="str">
        <f t="shared" si="1"/>
        <v>Haul</v>
      </c>
      <c r="D74" s="6">
        <f>VLOOKUP('W&amp;WW Compiled'!A74,Population!$A$2:$C$356,3,FALSE)</f>
        <v>58</v>
      </c>
      <c r="E74" s="6">
        <f>VLOOKUP(A74,HDD!$A$2:$B$286,2,FALSE)</f>
        <v>15788</v>
      </c>
      <c r="F74" s="7" t="s">
        <v>13</v>
      </c>
      <c r="G74" s="7" t="s">
        <v>13</v>
      </c>
      <c r="H74" s="7" t="s">
        <v>13</v>
      </c>
      <c r="I74" s="7" t="s">
        <v>13</v>
      </c>
      <c r="J74" s="7" t="s">
        <v>13</v>
      </c>
      <c r="K74" s="8" t="s">
        <v>13</v>
      </c>
      <c r="L74" s="7" t="s">
        <v>13</v>
      </c>
      <c r="M74" s="7" t="s">
        <v>13</v>
      </c>
      <c r="N74" s="6" t="s">
        <v>17</v>
      </c>
    </row>
    <row r="75" spans="1:15" hidden="1" x14ac:dyDescent="0.25">
      <c r="A75" s="5" t="s">
        <v>71</v>
      </c>
      <c r="B75" s="6" t="s">
        <v>38</v>
      </c>
      <c r="C75" s="6" t="str">
        <f t="shared" si="1"/>
        <v>Haul</v>
      </c>
      <c r="D75" s="6">
        <f>VLOOKUP('W&amp;WW Compiled'!A75,Population!$A$2:$C$356,3,FALSE)</f>
        <v>116</v>
      </c>
      <c r="E75" s="6">
        <f>VLOOKUP(A75,HDD!$A$2:$B$286,2,FALSE)</f>
        <v>13200</v>
      </c>
      <c r="F75" s="7" t="s">
        <v>13</v>
      </c>
      <c r="G75" s="7" t="s">
        <v>13</v>
      </c>
      <c r="H75" s="7" t="s">
        <v>13</v>
      </c>
      <c r="I75" s="7" t="s">
        <v>13</v>
      </c>
      <c r="J75" s="7" t="s">
        <v>13</v>
      </c>
      <c r="K75" s="8" t="s">
        <v>13</v>
      </c>
      <c r="L75" s="7" t="s">
        <v>13</v>
      </c>
      <c r="M75" s="7" t="s">
        <v>13</v>
      </c>
      <c r="N75" s="6">
        <v>0</v>
      </c>
    </row>
    <row r="76" spans="1:15" hidden="1" x14ac:dyDescent="0.25">
      <c r="A76" s="5" t="s">
        <v>90</v>
      </c>
      <c r="B76" s="6" t="s">
        <v>38</v>
      </c>
      <c r="C76" s="6" t="str">
        <f t="shared" si="1"/>
        <v>Haul</v>
      </c>
      <c r="D76" s="6">
        <f>VLOOKUP('W&amp;WW Compiled'!A76,Population!$A$2:$C$356,3,FALSE)</f>
        <v>102</v>
      </c>
      <c r="E76" s="6">
        <f>VLOOKUP(A76,HDD!$A$2:$B$286,2,FALSE)</f>
        <v>14829</v>
      </c>
      <c r="F76" s="7" t="s">
        <v>13</v>
      </c>
      <c r="G76" s="7" t="s">
        <v>13</v>
      </c>
      <c r="H76" s="7" t="s">
        <v>13</v>
      </c>
      <c r="I76" s="7" t="s">
        <v>13</v>
      </c>
      <c r="J76" s="7" t="s">
        <v>13</v>
      </c>
      <c r="K76" s="8" t="s">
        <v>13</v>
      </c>
      <c r="L76" s="7" t="s">
        <v>13</v>
      </c>
      <c r="M76" s="7" t="s">
        <v>13</v>
      </c>
      <c r="N76" s="6">
        <v>0</v>
      </c>
    </row>
    <row r="77" spans="1:15" x14ac:dyDescent="0.25">
      <c r="A77" s="5" t="s">
        <v>91</v>
      </c>
      <c r="B77" s="6" t="s">
        <v>38</v>
      </c>
      <c r="C77" s="6" t="str">
        <f t="shared" si="1"/>
        <v>Haul</v>
      </c>
      <c r="D77" s="6">
        <f>VLOOKUP('W&amp;WW Compiled'!A77,Population!$A$2:$C$356,3,FALSE)</f>
        <v>81</v>
      </c>
      <c r="E77" s="6">
        <f>VLOOKUP(A77,HDD!$A$2:$B$286,2,FALSE)</f>
        <v>14891</v>
      </c>
      <c r="F77" s="7">
        <v>684</v>
      </c>
      <c r="G77" s="7">
        <v>0</v>
      </c>
      <c r="H77" s="7">
        <v>0</v>
      </c>
      <c r="I77" s="7">
        <v>1176.5105884999998</v>
      </c>
      <c r="J77" s="7">
        <v>0</v>
      </c>
      <c r="K77" s="8">
        <v>0</v>
      </c>
      <c r="L77" s="7">
        <v>0</v>
      </c>
      <c r="M77" s="7">
        <v>0</v>
      </c>
      <c r="N77" s="6">
        <v>0</v>
      </c>
    </row>
    <row r="78" spans="1:15" hidden="1" x14ac:dyDescent="0.25">
      <c r="A78" s="5" t="s">
        <v>103</v>
      </c>
      <c r="B78" s="6" t="s">
        <v>38</v>
      </c>
      <c r="C78" s="6" t="str">
        <f t="shared" si="1"/>
        <v>Haul</v>
      </c>
      <c r="D78" s="6">
        <f>VLOOKUP('W&amp;WW Compiled'!A78,Population!$A$2:$C$356,3,FALSE)</f>
        <v>440</v>
      </c>
      <c r="E78" s="6" t="e">
        <f>VLOOKUP(A78,HDD!$A$2:$B$286,2,FALSE)</f>
        <v>#N/A</v>
      </c>
      <c r="F78" s="7" t="s">
        <v>13</v>
      </c>
      <c r="G78" s="7" t="s">
        <v>13</v>
      </c>
      <c r="H78" s="7" t="s">
        <v>13</v>
      </c>
      <c r="I78" s="7" t="s">
        <v>13</v>
      </c>
      <c r="J78" s="7" t="s">
        <v>13</v>
      </c>
      <c r="K78" s="8" t="s">
        <v>13</v>
      </c>
      <c r="L78" s="7" t="s">
        <v>13</v>
      </c>
      <c r="M78" s="7" t="s">
        <v>13</v>
      </c>
      <c r="N78" s="6">
        <v>0</v>
      </c>
    </row>
    <row r="79" spans="1:15" hidden="1" x14ac:dyDescent="0.25">
      <c r="A79" s="5" t="s">
        <v>106</v>
      </c>
      <c r="B79" s="6" t="s">
        <v>24</v>
      </c>
      <c r="C79" s="6" t="str">
        <f t="shared" si="1"/>
        <v>Haul</v>
      </c>
      <c r="D79" s="6">
        <f>VLOOKUP('W&amp;WW Compiled'!A79,Population!$A$2:$C$356,3,FALSE)</f>
        <v>449</v>
      </c>
      <c r="E79" s="6">
        <f>VLOOKUP(A79,HDD!$A$2:$B$286,2,FALSE)</f>
        <v>14847</v>
      </c>
      <c r="F79" s="7" t="s">
        <v>13</v>
      </c>
      <c r="G79" s="7" t="s">
        <v>13</v>
      </c>
      <c r="H79" s="7" t="s">
        <v>13</v>
      </c>
      <c r="I79" s="7" t="s">
        <v>13</v>
      </c>
      <c r="J79" s="7" t="s">
        <v>13</v>
      </c>
      <c r="K79" s="8" t="s">
        <v>13</v>
      </c>
      <c r="L79" s="7" t="s">
        <v>13</v>
      </c>
      <c r="M79" s="7" t="s">
        <v>13</v>
      </c>
      <c r="N79" s="6" t="s">
        <v>17</v>
      </c>
    </row>
    <row r="80" spans="1:15" hidden="1" x14ac:dyDescent="0.25">
      <c r="A80" s="5" t="s">
        <v>108</v>
      </c>
      <c r="B80" s="6" t="s">
        <v>38</v>
      </c>
      <c r="C80" s="6" t="str">
        <f t="shared" si="1"/>
        <v>Haul</v>
      </c>
      <c r="D80" s="6">
        <f>VLOOKUP('W&amp;WW Compiled'!A80,Population!$A$2:$C$356,3,FALSE)</f>
        <v>18</v>
      </c>
      <c r="E80" s="6" t="e">
        <f>VLOOKUP(A80,HDD!$A$2:$B$286,2,FALSE)</f>
        <v>#N/A</v>
      </c>
      <c r="F80" s="7" t="s">
        <v>13</v>
      </c>
      <c r="G80" s="7" t="s">
        <v>13</v>
      </c>
      <c r="H80" s="7" t="s">
        <v>13</v>
      </c>
      <c r="I80" s="7" t="s">
        <v>13</v>
      </c>
      <c r="J80" s="7" t="s">
        <v>13</v>
      </c>
      <c r="K80" s="8" t="s">
        <v>13</v>
      </c>
      <c r="L80" s="7" t="s">
        <v>13</v>
      </c>
      <c r="M80" s="7" t="s">
        <v>13</v>
      </c>
      <c r="N80" s="6">
        <v>0</v>
      </c>
    </row>
    <row r="81" spans="1:14" hidden="1" x14ac:dyDescent="0.25">
      <c r="A81" s="5" t="s">
        <v>116</v>
      </c>
      <c r="B81" s="6" t="s">
        <v>38</v>
      </c>
      <c r="C81" s="6" t="str">
        <f t="shared" si="1"/>
        <v>Haul</v>
      </c>
      <c r="D81" s="6">
        <f>VLOOKUP('W&amp;WW Compiled'!A81,Population!$A$2:$C$356,3,FALSE)</f>
        <v>65</v>
      </c>
      <c r="E81" s="6">
        <f>VLOOKUP(A81,HDD!$A$2:$B$286,2,FALSE)</f>
        <v>10349</v>
      </c>
      <c r="F81" s="7" t="s">
        <v>13</v>
      </c>
      <c r="G81" s="7" t="s">
        <v>13</v>
      </c>
      <c r="H81" s="7" t="s">
        <v>13</v>
      </c>
      <c r="I81" s="7" t="s">
        <v>13</v>
      </c>
      <c r="J81" s="7" t="s">
        <v>13</v>
      </c>
      <c r="K81" s="8" t="s">
        <v>13</v>
      </c>
      <c r="L81" s="7" t="s">
        <v>13</v>
      </c>
      <c r="M81" s="7" t="s">
        <v>13</v>
      </c>
      <c r="N81" s="6">
        <v>0</v>
      </c>
    </row>
    <row r="82" spans="1:14" hidden="1" x14ac:dyDescent="0.25">
      <c r="A82" s="5" t="s">
        <v>132</v>
      </c>
      <c r="B82" s="6" t="s">
        <v>24</v>
      </c>
      <c r="C82" s="6" t="str">
        <f t="shared" si="1"/>
        <v>Haul</v>
      </c>
      <c r="D82" s="6" t="e">
        <f>VLOOKUP('W&amp;WW Compiled'!A82,Population!$A$2:$C$356,3,FALSE)</f>
        <v>#N/A</v>
      </c>
      <c r="E82" s="6" t="e">
        <f>VLOOKUP(A82,HDD!$A$2:$B$286,2,FALSE)</f>
        <v>#N/A</v>
      </c>
      <c r="F82" s="7" t="s">
        <v>13</v>
      </c>
      <c r="G82" s="7" t="s">
        <v>13</v>
      </c>
      <c r="H82" s="7" t="s">
        <v>13</v>
      </c>
      <c r="I82" s="7" t="s">
        <v>13</v>
      </c>
      <c r="J82" s="7" t="s">
        <v>13</v>
      </c>
      <c r="K82" s="8" t="s">
        <v>13</v>
      </c>
      <c r="L82" s="7" t="s">
        <v>13</v>
      </c>
      <c r="M82" s="7" t="s">
        <v>13</v>
      </c>
      <c r="N82" s="6">
        <v>0</v>
      </c>
    </row>
    <row r="83" spans="1:14" hidden="1" x14ac:dyDescent="0.25">
      <c r="A83" s="5" t="s">
        <v>140</v>
      </c>
      <c r="B83" s="6" t="s">
        <v>38</v>
      </c>
      <c r="C83" s="6" t="str">
        <f t="shared" si="1"/>
        <v>Haul</v>
      </c>
      <c r="D83" s="6">
        <f>VLOOKUP('W&amp;WW Compiled'!A83,Population!$A$2:$C$356,3,FALSE)</f>
        <v>307</v>
      </c>
      <c r="E83" s="6">
        <f>VLOOKUP(A83,HDD!$A$2:$B$286,2,FALSE)</f>
        <v>14036</v>
      </c>
      <c r="F83" s="7" t="s">
        <v>13</v>
      </c>
      <c r="G83" s="7" t="s">
        <v>13</v>
      </c>
      <c r="H83" s="7" t="s">
        <v>13</v>
      </c>
      <c r="I83" s="7" t="s">
        <v>13</v>
      </c>
      <c r="J83" s="7" t="s">
        <v>13</v>
      </c>
      <c r="K83" s="8" t="s">
        <v>13</v>
      </c>
      <c r="L83" s="7" t="s">
        <v>13</v>
      </c>
      <c r="M83" s="7" t="s">
        <v>13</v>
      </c>
      <c r="N83" s="6">
        <v>0</v>
      </c>
    </row>
    <row r="84" spans="1:14" hidden="1" x14ac:dyDescent="0.25">
      <c r="A84" s="5" t="s">
        <v>158</v>
      </c>
      <c r="B84" s="6" t="s">
        <v>24</v>
      </c>
      <c r="C84" s="6" t="str">
        <f t="shared" si="1"/>
        <v>Haul</v>
      </c>
      <c r="D84" s="6">
        <f>VLOOKUP('W&amp;WW Compiled'!A84,Population!$A$2:$C$356,3,FALSE)</f>
        <v>364</v>
      </c>
      <c r="E84" s="6">
        <f>VLOOKUP(A84,HDD!$A$2:$B$286,2,FALSE)</f>
        <v>12990</v>
      </c>
      <c r="F84" s="7" t="s">
        <v>13</v>
      </c>
      <c r="G84" s="7" t="s">
        <v>13</v>
      </c>
      <c r="H84" s="7" t="s">
        <v>13</v>
      </c>
      <c r="I84" s="7" t="s">
        <v>13</v>
      </c>
      <c r="J84" s="7" t="s">
        <v>13</v>
      </c>
      <c r="K84" s="8" t="s">
        <v>13</v>
      </c>
      <c r="L84" s="7" t="s">
        <v>13</v>
      </c>
      <c r="M84" s="7" t="s">
        <v>13</v>
      </c>
      <c r="N84" s="6" t="s">
        <v>17</v>
      </c>
    </row>
    <row r="85" spans="1:14" hidden="1" x14ac:dyDescent="0.25">
      <c r="A85" s="5" t="s">
        <v>167</v>
      </c>
      <c r="B85" s="6" t="s">
        <v>38</v>
      </c>
      <c r="C85" s="6" t="str">
        <f t="shared" si="1"/>
        <v>Haul</v>
      </c>
      <c r="D85" s="6">
        <f>VLOOKUP('W&amp;WW Compiled'!A85,Population!$A$2:$C$356,3,FALSE)</f>
        <v>117</v>
      </c>
      <c r="E85" s="6">
        <f>VLOOKUP(A85,HDD!$A$2:$B$286,2,FALSE)</f>
        <v>14593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8">
        <v>0</v>
      </c>
      <c r="L85" s="7">
        <v>0</v>
      </c>
      <c r="M85" s="7">
        <v>0</v>
      </c>
      <c r="N85" s="6">
        <v>0</v>
      </c>
    </row>
    <row r="86" spans="1:14" hidden="1" x14ac:dyDescent="0.25">
      <c r="A86" s="5" t="s">
        <v>173</v>
      </c>
      <c r="B86" s="6" t="s">
        <v>24</v>
      </c>
      <c r="C86" s="6" t="str">
        <f t="shared" si="1"/>
        <v>Haul</v>
      </c>
      <c r="D86" s="6">
        <f>VLOOKUP('W&amp;WW Compiled'!A86,Population!$A$2:$C$356,3,FALSE)</f>
        <v>210</v>
      </c>
      <c r="E86" s="6" t="e">
        <f>VLOOKUP(A86,HDD!$A$2:$B$286,2,FALSE)</f>
        <v>#N/A</v>
      </c>
      <c r="F86" s="7" t="s">
        <v>13</v>
      </c>
      <c r="G86" s="7" t="s">
        <v>13</v>
      </c>
      <c r="H86" s="7" t="s">
        <v>13</v>
      </c>
      <c r="I86" s="7" t="s">
        <v>13</v>
      </c>
      <c r="J86" s="7" t="s">
        <v>13</v>
      </c>
      <c r="K86" s="8" t="s">
        <v>13</v>
      </c>
      <c r="L86" s="7" t="s">
        <v>13</v>
      </c>
      <c r="M86" s="7" t="s">
        <v>13</v>
      </c>
      <c r="N86" s="6">
        <v>0</v>
      </c>
    </row>
    <row r="87" spans="1:14" hidden="1" x14ac:dyDescent="0.25">
      <c r="A87" s="5" t="s">
        <v>174</v>
      </c>
      <c r="B87" s="6" t="s">
        <v>24</v>
      </c>
      <c r="C87" s="6" t="str">
        <f t="shared" si="1"/>
        <v>Haul</v>
      </c>
      <c r="D87" s="6">
        <f>VLOOKUP('W&amp;WW Compiled'!A87,Population!$A$2:$C$356,3,FALSE)</f>
        <v>38</v>
      </c>
      <c r="E87" s="6" t="e">
        <f>VLOOKUP(A87,HDD!$A$2:$B$286,2,FALSE)</f>
        <v>#N/A</v>
      </c>
      <c r="F87" s="7" t="s">
        <v>13</v>
      </c>
      <c r="G87" s="7" t="s">
        <v>13</v>
      </c>
      <c r="H87" s="7" t="s">
        <v>13</v>
      </c>
      <c r="I87" s="7" t="s">
        <v>13</v>
      </c>
      <c r="J87" s="7" t="s">
        <v>13</v>
      </c>
      <c r="K87" s="8" t="s">
        <v>13</v>
      </c>
      <c r="L87" s="7" t="s">
        <v>13</v>
      </c>
      <c r="M87" s="7" t="s">
        <v>13</v>
      </c>
      <c r="N87" s="6">
        <v>0</v>
      </c>
    </row>
    <row r="88" spans="1:14" hidden="1" x14ac:dyDescent="0.25">
      <c r="A88" s="5" t="s">
        <v>184</v>
      </c>
      <c r="B88" s="6" t="s">
        <v>24</v>
      </c>
      <c r="C88" s="6" t="str">
        <f t="shared" si="1"/>
        <v>Haul</v>
      </c>
      <c r="D88" s="6">
        <f>VLOOKUP('W&amp;WW Compiled'!A88,Population!$A$2:$C$356,3,FALSE)</f>
        <v>387</v>
      </c>
      <c r="E88" s="6">
        <f>VLOOKUP(A88,HDD!$A$2:$B$286,2,FALSE)</f>
        <v>13106</v>
      </c>
      <c r="F88" s="7" t="s">
        <v>13</v>
      </c>
      <c r="G88" s="7" t="s">
        <v>13</v>
      </c>
      <c r="H88" s="7" t="s">
        <v>13</v>
      </c>
      <c r="I88" s="7" t="s">
        <v>13</v>
      </c>
      <c r="J88" s="7" t="s">
        <v>13</v>
      </c>
      <c r="K88" s="8" t="s">
        <v>13</v>
      </c>
      <c r="L88" s="7" t="s">
        <v>13</v>
      </c>
      <c r="M88" s="7" t="s">
        <v>13</v>
      </c>
      <c r="N88" s="6">
        <v>0</v>
      </c>
    </row>
    <row r="89" spans="1:14" x14ac:dyDescent="0.25">
      <c r="A89" s="5" t="s">
        <v>185</v>
      </c>
      <c r="B89" s="6" t="s">
        <v>24</v>
      </c>
      <c r="C89" s="6" t="str">
        <f t="shared" si="1"/>
        <v>Haul</v>
      </c>
      <c r="D89" s="6">
        <f>VLOOKUP('W&amp;WW Compiled'!A89,Population!$A$2:$C$356,3,FALSE)</f>
        <v>451</v>
      </c>
      <c r="E89" s="6">
        <f>VLOOKUP(A89,HDD!$A$2:$B$286,2,FALSE)</f>
        <v>13106</v>
      </c>
      <c r="F89" s="7">
        <v>2961</v>
      </c>
      <c r="G89" s="7">
        <v>9161</v>
      </c>
      <c r="H89" s="7">
        <v>5839</v>
      </c>
      <c r="I89" s="7">
        <v>55111</v>
      </c>
      <c r="J89" s="7">
        <v>49028</v>
      </c>
      <c r="K89" s="8">
        <v>17735</v>
      </c>
      <c r="L89" s="7">
        <v>0</v>
      </c>
      <c r="M89" s="7">
        <v>0</v>
      </c>
      <c r="N89" s="6">
        <v>0</v>
      </c>
    </row>
    <row r="90" spans="1:14" x14ac:dyDescent="0.25">
      <c r="A90" s="5" t="s">
        <v>192</v>
      </c>
      <c r="B90" s="6" t="s">
        <v>24</v>
      </c>
      <c r="C90" s="6" t="str">
        <f t="shared" si="1"/>
        <v>Haul</v>
      </c>
      <c r="D90" s="6">
        <f>VLOOKUP('W&amp;WW Compiled'!A90,Population!$A$2:$C$356,3,FALSE)</f>
        <v>274</v>
      </c>
      <c r="E90" s="6">
        <f>VLOOKUP(A90,HDD!$A$2:$B$286,2,FALSE)</f>
        <v>13048</v>
      </c>
      <c r="F90" s="7">
        <v>450</v>
      </c>
      <c r="G90" s="7">
        <v>0</v>
      </c>
      <c r="H90" s="7">
        <v>0</v>
      </c>
      <c r="I90" s="7">
        <v>21148</v>
      </c>
      <c r="J90" s="7">
        <v>10156</v>
      </c>
      <c r="K90" s="8">
        <v>4905</v>
      </c>
      <c r="L90" s="7">
        <v>0</v>
      </c>
      <c r="M90" s="7">
        <v>0</v>
      </c>
      <c r="N90" s="6">
        <v>0</v>
      </c>
    </row>
    <row r="91" spans="1:14" hidden="1" x14ac:dyDescent="0.25">
      <c r="A91" s="5" t="s">
        <v>201</v>
      </c>
      <c r="B91" s="6" t="s">
        <v>24</v>
      </c>
      <c r="C91" s="6" t="str">
        <f t="shared" si="1"/>
        <v>Haul</v>
      </c>
      <c r="D91" s="6">
        <f>VLOOKUP('W&amp;WW Compiled'!A91,Population!$A$2:$C$356,3,FALSE)</f>
        <v>66</v>
      </c>
      <c r="E91" s="6">
        <f>VLOOKUP(A91,HDD!$A$2:$B$286,2,FALSE)</f>
        <v>15763</v>
      </c>
      <c r="G91" s="7">
        <v>0</v>
      </c>
      <c r="H91" s="7">
        <v>0</v>
      </c>
      <c r="I91" s="7">
        <v>0</v>
      </c>
      <c r="J91" s="7">
        <v>0</v>
      </c>
      <c r="K91" s="8">
        <v>0</v>
      </c>
      <c r="L91" s="7">
        <v>0</v>
      </c>
      <c r="M91" s="7">
        <v>0</v>
      </c>
      <c r="N91" s="6">
        <v>0</v>
      </c>
    </row>
    <row r="92" spans="1:14" hidden="1" x14ac:dyDescent="0.25">
      <c r="A92" s="5" t="s">
        <v>203</v>
      </c>
      <c r="B92" s="6" t="s">
        <v>24</v>
      </c>
      <c r="C92" s="6" t="str">
        <f t="shared" si="1"/>
        <v>Haul</v>
      </c>
      <c r="D92" s="6">
        <f>VLOOKUP('W&amp;WW Compiled'!A92,Population!$A$2:$C$356,3,FALSE)</f>
        <v>112</v>
      </c>
      <c r="E92" s="6" t="e">
        <f>VLOOKUP(A92,HDD!$A$2:$B$286,2,FALSE)</f>
        <v>#N/A</v>
      </c>
      <c r="F92" s="7" t="s">
        <v>13</v>
      </c>
      <c r="G92" s="7" t="s">
        <v>13</v>
      </c>
      <c r="H92" s="7" t="s">
        <v>13</v>
      </c>
      <c r="I92" s="7" t="s">
        <v>13</v>
      </c>
      <c r="J92" s="7" t="s">
        <v>13</v>
      </c>
      <c r="K92" s="8" t="s">
        <v>13</v>
      </c>
      <c r="L92" s="7" t="s">
        <v>13</v>
      </c>
      <c r="M92" s="7" t="s">
        <v>13</v>
      </c>
      <c r="N92" s="6">
        <v>0</v>
      </c>
    </row>
    <row r="93" spans="1:14" x14ac:dyDescent="0.25">
      <c r="A93" s="5" t="s">
        <v>207</v>
      </c>
      <c r="B93" s="6" t="s">
        <v>24</v>
      </c>
      <c r="C93" s="6" t="str">
        <f t="shared" si="1"/>
        <v>Haul</v>
      </c>
      <c r="D93" s="6">
        <f>VLOOKUP('W&amp;WW Compiled'!A93,Population!$A$2:$C$356,3,FALSE)</f>
        <v>563</v>
      </c>
      <c r="E93" s="6">
        <f>VLOOKUP(A93,HDD!$A$2:$B$286,2,FALSE)</f>
        <v>13106</v>
      </c>
      <c r="F93" s="7">
        <v>3270</v>
      </c>
      <c r="G93" s="7">
        <v>7410</v>
      </c>
      <c r="H93" s="7">
        <v>4684</v>
      </c>
      <c r="I93" s="7">
        <v>33613</v>
      </c>
      <c r="J93" s="7">
        <v>31010</v>
      </c>
      <c r="K93" s="8">
        <v>16650</v>
      </c>
      <c r="L93" s="7">
        <v>0</v>
      </c>
      <c r="M93" s="7">
        <v>0</v>
      </c>
      <c r="N93" s="6">
        <v>0</v>
      </c>
    </row>
    <row r="94" spans="1:14" hidden="1" x14ac:dyDescent="0.25">
      <c r="A94" s="5" t="s">
        <v>248</v>
      </c>
      <c r="B94" s="6" t="s">
        <v>24</v>
      </c>
      <c r="C94" s="6" t="str">
        <f t="shared" si="1"/>
        <v>Haul</v>
      </c>
      <c r="D94" s="6">
        <f>VLOOKUP('W&amp;WW Compiled'!A94,Population!$A$2:$C$356,3,FALSE)</f>
        <v>607</v>
      </c>
      <c r="E94" s="6">
        <f>VLOOKUP(A94,HDD!$A$2:$B$286,2,FALSE)</f>
        <v>15790</v>
      </c>
      <c r="F94" s="7" t="s">
        <v>13</v>
      </c>
      <c r="G94" s="7" t="s">
        <v>13</v>
      </c>
      <c r="H94" s="7" t="s">
        <v>13</v>
      </c>
      <c r="I94" s="7" t="s">
        <v>13</v>
      </c>
      <c r="J94" s="7" t="s">
        <v>13</v>
      </c>
      <c r="K94" s="8" t="s">
        <v>13</v>
      </c>
      <c r="L94" s="7" t="s">
        <v>13</v>
      </c>
      <c r="M94" s="7" t="s">
        <v>13</v>
      </c>
      <c r="N94" s="6">
        <v>0</v>
      </c>
    </row>
    <row r="95" spans="1:14" hidden="1" x14ac:dyDescent="0.25">
      <c r="A95" s="5" t="s">
        <v>258</v>
      </c>
      <c r="B95" s="6" t="s">
        <v>38</v>
      </c>
      <c r="C95" s="6" t="str">
        <f t="shared" si="1"/>
        <v>Haul</v>
      </c>
      <c r="D95" s="6">
        <f>VLOOKUP('W&amp;WW Compiled'!A95,Population!$A$2:$C$356,3,FALSE)</f>
        <v>62</v>
      </c>
      <c r="E95" s="6">
        <f>VLOOKUP(A95,HDD!$A$2:$B$286,2,FALSE)</f>
        <v>14424</v>
      </c>
      <c r="F95" s="7" t="s">
        <v>13</v>
      </c>
      <c r="G95" s="7" t="s">
        <v>13</v>
      </c>
      <c r="H95" s="7" t="s">
        <v>13</v>
      </c>
      <c r="I95" s="7" t="s">
        <v>13</v>
      </c>
      <c r="J95" s="7" t="s">
        <v>13</v>
      </c>
      <c r="K95" s="8" t="s">
        <v>13</v>
      </c>
      <c r="L95" s="7" t="s">
        <v>13</v>
      </c>
      <c r="M95" s="7" t="s">
        <v>13</v>
      </c>
      <c r="N95" s="6">
        <v>0</v>
      </c>
    </row>
    <row r="96" spans="1:14" hidden="1" x14ac:dyDescent="0.25">
      <c r="A96" s="5" t="s">
        <v>265</v>
      </c>
      <c r="B96" s="6" t="s">
        <v>24</v>
      </c>
      <c r="C96" s="6" t="str">
        <f t="shared" si="1"/>
        <v>Haul</v>
      </c>
      <c r="D96" s="6">
        <f>VLOOKUP('W&amp;WW Compiled'!A96,Population!$A$2:$C$356,3,FALSE)</f>
        <v>131</v>
      </c>
      <c r="E96" s="6">
        <f>VLOOKUP(A96,HDD!$A$2:$B$286,2,FALSE)</f>
        <v>15400</v>
      </c>
      <c r="F96" s="7" t="s">
        <v>13</v>
      </c>
      <c r="G96" s="7" t="s">
        <v>13</v>
      </c>
      <c r="H96" s="7" t="s">
        <v>13</v>
      </c>
      <c r="I96" s="7" t="s">
        <v>13</v>
      </c>
      <c r="J96" s="7" t="s">
        <v>13</v>
      </c>
      <c r="K96" s="8" t="s">
        <v>13</v>
      </c>
      <c r="L96" s="7" t="s">
        <v>13</v>
      </c>
      <c r="M96" s="7" t="s">
        <v>13</v>
      </c>
      <c r="N96" s="6">
        <v>0</v>
      </c>
    </row>
    <row r="97" spans="1:15" x14ac:dyDescent="0.25">
      <c r="A97" s="5" t="s">
        <v>273</v>
      </c>
      <c r="B97" s="6" t="s">
        <v>24</v>
      </c>
      <c r="C97" s="6" t="str">
        <f t="shared" si="1"/>
        <v>Haul</v>
      </c>
      <c r="D97" s="6">
        <f>VLOOKUP('W&amp;WW Compiled'!A97,Population!$A$2:$C$356,3,FALSE)</f>
        <v>437</v>
      </c>
      <c r="E97" s="6">
        <f>VLOOKUP(A97,HDD!$A$2:$B$286,2,FALSE)</f>
        <v>13106</v>
      </c>
      <c r="F97" s="7">
        <v>4480</v>
      </c>
      <c r="G97" s="7">
        <v>14629.328467153286</v>
      </c>
      <c r="H97" s="7">
        <v>1083</v>
      </c>
      <c r="I97" s="7">
        <v>17702.547595</v>
      </c>
      <c r="J97" s="7">
        <v>11146</v>
      </c>
      <c r="K97" s="8">
        <v>311025</v>
      </c>
      <c r="L97" s="7">
        <v>0</v>
      </c>
      <c r="M97" s="7">
        <v>0</v>
      </c>
      <c r="N97" s="6">
        <v>0</v>
      </c>
    </row>
    <row r="98" spans="1:15" hidden="1" x14ac:dyDescent="0.25">
      <c r="A98" s="5" t="s">
        <v>28</v>
      </c>
      <c r="B98" s="6" t="s">
        <v>29</v>
      </c>
      <c r="C98" s="6" t="str">
        <f t="shared" si="1"/>
        <v>None</v>
      </c>
      <c r="D98" s="6">
        <f>VLOOKUP('W&amp;WW Compiled'!A98,Population!$A$2:$C$356,3,FALSE)</f>
        <v>197</v>
      </c>
      <c r="E98" s="6">
        <f>VLOOKUP(A98,HDD!$A$2:$B$286,2,FALSE)</f>
        <v>11751</v>
      </c>
      <c r="F98" s="7" t="s">
        <v>13</v>
      </c>
      <c r="G98" s="7" t="s">
        <v>13</v>
      </c>
      <c r="H98" s="7" t="s">
        <v>13</v>
      </c>
      <c r="I98" s="7" t="s">
        <v>13</v>
      </c>
      <c r="J98" s="7" t="s">
        <v>13</v>
      </c>
      <c r="K98" s="8" t="s">
        <v>13</v>
      </c>
      <c r="L98" s="7" t="s">
        <v>13</v>
      </c>
      <c r="M98" s="7" t="s">
        <v>13</v>
      </c>
      <c r="N98" s="6">
        <v>0</v>
      </c>
    </row>
    <row r="99" spans="1:15" hidden="1" x14ac:dyDescent="0.25">
      <c r="A99" s="5" t="s">
        <v>36</v>
      </c>
      <c r="B99" s="6" t="s">
        <v>37</v>
      </c>
      <c r="C99" s="6" t="str">
        <f t="shared" si="1"/>
        <v>None</v>
      </c>
      <c r="D99" s="6">
        <f>VLOOKUP('W&amp;WW Compiled'!A99,Population!$A$2:$C$356,3,FALSE)</f>
        <v>209</v>
      </c>
      <c r="E99" s="6">
        <f>VLOOKUP(A99,HDD!$A$2:$B$286,2,FALSE)</f>
        <v>14274</v>
      </c>
      <c r="F99" s="7" t="s">
        <v>13</v>
      </c>
      <c r="G99" s="7" t="s">
        <v>13</v>
      </c>
      <c r="H99" s="7" t="s">
        <v>13</v>
      </c>
      <c r="I99" s="7" t="s">
        <v>13</v>
      </c>
      <c r="J99" s="7" t="s">
        <v>13</v>
      </c>
      <c r="K99" s="8" t="s">
        <v>13</v>
      </c>
      <c r="L99" s="7" t="s">
        <v>13</v>
      </c>
      <c r="M99" s="7" t="s">
        <v>13</v>
      </c>
      <c r="N99" s="6">
        <v>0</v>
      </c>
      <c r="O99" s="15"/>
    </row>
    <row r="100" spans="1:15" hidden="1" x14ac:dyDescent="0.25">
      <c r="A100" s="5" t="s">
        <v>40</v>
      </c>
      <c r="B100" s="6" t="s">
        <v>29</v>
      </c>
      <c r="C100" s="6" t="str">
        <f t="shared" si="1"/>
        <v>None</v>
      </c>
      <c r="D100" s="6">
        <f>VLOOKUP('W&amp;WW Compiled'!A100,Population!$A$2:$C$356,3,FALSE)</f>
        <v>533</v>
      </c>
      <c r="E100" s="6">
        <f>VLOOKUP(A100,HDD!$A$2:$B$286,2,FALSE)</f>
        <v>13356</v>
      </c>
      <c r="F100" s="7" t="s">
        <v>13</v>
      </c>
      <c r="G100" s="7" t="s">
        <v>13</v>
      </c>
      <c r="H100" s="7" t="s">
        <v>13</v>
      </c>
      <c r="I100" s="7" t="s">
        <v>13</v>
      </c>
      <c r="J100" s="7" t="s">
        <v>13</v>
      </c>
      <c r="K100" s="8" t="s">
        <v>13</v>
      </c>
      <c r="L100" s="7" t="s">
        <v>13</v>
      </c>
      <c r="M100" s="7" t="s">
        <v>13</v>
      </c>
      <c r="N100" s="6">
        <v>0</v>
      </c>
    </row>
    <row r="101" spans="1:15" hidden="1" x14ac:dyDescent="0.25">
      <c r="A101" s="5" t="s">
        <v>51</v>
      </c>
      <c r="B101" s="6" t="s">
        <v>29</v>
      </c>
      <c r="C101" s="6" t="str">
        <f t="shared" si="1"/>
        <v>None</v>
      </c>
      <c r="D101" s="6">
        <f>VLOOKUP('W&amp;WW Compiled'!A101,Population!$A$2:$C$356,3,FALSE)</f>
        <v>13</v>
      </c>
      <c r="E101" s="6">
        <f>VLOOKUP(A101,HDD!$A$2:$B$286,2,FALSE)</f>
        <v>15959</v>
      </c>
      <c r="F101" s="7" t="s">
        <v>13</v>
      </c>
      <c r="G101" s="7" t="s">
        <v>13</v>
      </c>
      <c r="H101" s="7" t="s">
        <v>13</v>
      </c>
      <c r="I101" s="7" t="s">
        <v>13</v>
      </c>
      <c r="J101" s="7" t="s">
        <v>13</v>
      </c>
      <c r="K101" s="8" t="s">
        <v>13</v>
      </c>
      <c r="L101" s="7" t="s">
        <v>13</v>
      </c>
      <c r="M101" s="7" t="s">
        <v>13</v>
      </c>
      <c r="N101" s="6">
        <v>0</v>
      </c>
    </row>
    <row r="102" spans="1:15" hidden="1" x14ac:dyDescent="0.25">
      <c r="A102" s="5" t="s">
        <v>57</v>
      </c>
      <c r="B102" s="6" t="s">
        <v>29</v>
      </c>
      <c r="C102" s="6" t="str">
        <f t="shared" si="1"/>
        <v>None</v>
      </c>
      <c r="D102" s="6">
        <f>VLOOKUP('W&amp;WW Compiled'!A102,Population!$A$2:$C$356,3,FALSE)</f>
        <v>182</v>
      </c>
      <c r="E102" s="6">
        <f>VLOOKUP(A102,HDD!$A$2:$B$286,2,FALSE)</f>
        <v>13893</v>
      </c>
      <c r="F102" s="7" t="s">
        <v>13</v>
      </c>
      <c r="G102" s="7" t="s">
        <v>13</v>
      </c>
      <c r="H102" s="7" t="s">
        <v>13</v>
      </c>
      <c r="I102" s="7" t="s">
        <v>13</v>
      </c>
      <c r="J102" s="7" t="s">
        <v>13</v>
      </c>
      <c r="K102" s="8" t="s">
        <v>13</v>
      </c>
      <c r="L102" s="7" t="s">
        <v>13</v>
      </c>
      <c r="M102" s="7" t="s">
        <v>13</v>
      </c>
      <c r="N102" s="6">
        <v>0</v>
      </c>
      <c r="O102" s="15"/>
    </row>
    <row r="103" spans="1:15" hidden="1" x14ac:dyDescent="0.25">
      <c r="A103" s="5" t="s">
        <v>59</v>
      </c>
      <c r="B103" s="6" t="s">
        <v>29</v>
      </c>
      <c r="C103" s="6" t="str">
        <f t="shared" si="1"/>
        <v>None</v>
      </c>
      <c r="D103" s="6">
        <f>VLOOKUP('W&amp;WW Compiled'!A103,Population!$A$2:$C$356,3,FALSE)</f>
        <v>86</v>
      </c>
      <c r="E103" s="6">
        <f>VLOOKUP(A103,HDD!$A$2:$B$286,2,FALSE)</f>
        <v>16315</v>
      </c>
      <c r="F103" s="7" t="s">
        <v>13</v>
      </c>
      <c r="G103" s="7" t="s">
        <v>13</v>
      </c>
      <c r="H103" s="7" t="s">
        <v>13</v>
      </c>
      <c r="I103" s="7" t="s">
        <v>13</v>
      </c>
      <c r="J103" s="7" t="s">
        <v>13</v>
      </c>
      <c r="K103" s="8" t="s">
        <v>13</v>
      </c>
      <c r="L103" s="7" t="s">
        <v>13</v>
      </c>
      <c r="M103" s="7" t="s">
        <v>13</v>
      </c>
      <c r="N103" s="6">
        <v>0</v>
      </c>
    </row>
    <row r="104" spans="1:15" hidden="1" x14ac:dyDescent="0.25">
      <c r="A104" s="5" t="s">
        <v>61</v>
      </c>
      <c r="B104" s="6" t="s">
        <v>29</v>
      </c>
      <c r="C104" s="6" t="str">
        <f t="shared" si="1"/>
        <v>None</v>
      </c>
      <c r="D104" s="6">
        <f>VLOOKUP('W&amp;WW Compiled'!A104,Population!$A$2:$C$356,3,FALSE)</f>
        <v>41</v>
      </c>
      <c r="E104" s="6" t="e">
        <f>VLOOKUP(A104,HDD!$A$2:$B$286,2,FALSE)</f>
        <v>#N/A</v>
      </c>
      <c r="F104" s="7" t="s">
        <v>13</v>
      </c>
      <c r="G104" s="7" t="s">
        <v>13</v>
      </c>
      <c r="H104" s="7" t="s">
        <v>13</v>
      </c>
      <c r="I104" s="7" t="s">
        <v>13</v>
      </c>
      <c r="J104" s="7" t="s">
        <v>13</v>
      </c>
      <c r="K104" s="8" t="s">
        <v>13</v>
      </c>
      <c r="L104" s="7" t="s">
        <v>13</v>
      </c>
      <c r="M104" s="7" t="s">
        <v>13</v>
      </c>
      <c r="N104" s="6">
        <v>0</v>
      </c>
    </row>
    <row r="105" spans="1:15" hidden="1" x14ac:dyDescent="0.25">
      <c r="A105" s="5" t="s">
        <v>65</v>
      </c>
      <c r="B105" s="6" t="s">
        <v>29</v>
      </c>
      <c r="C105" s="6" t="str">
        <f t="shared" si="1"/>
        <v>None</v>
      </c>
      <c r="D105" s="6">
        <f>VLOOKUP('W&amp;WW Compiled'!A105,Population!$A$2:$C$356,3,FALSE)</f>
        <v>232</v>
      </c>
      <c r="E105" s="6">
        <f>VLOOKUP(A105,HDD!$A$2:$B$286,2,FALSE)</f>
        <v>11790</v>
      </c>
      <c r="F105" s="7" t="s">
        <v>13</v>
      </c>
      <c r="G105" s="7" t="s">
        <v>13</v>
      </c>
      <c r="H105" s="7" t="s">
        <v>13</v>
      </c>
      <c r="I105" s="7" t="s">
        <v>13</v>
      </c>
      <c r="J105" s="7" t="s">
        <v>13</v>
      </c>
      <c r="K105" s="8" t="s">
        <v>13</v>
      </c>
      <c r="L105" s="7" t="s">
        <v>13</v>
      </c>
      <c r="M105" s="7" t="s">
        <v>13</v>
      </c>
      <c r="N105" s="6">
        <v>0</v>
      </c>
    </row>
    <row r="106" spans="1:15" hidden="1" x14ac:dyDescent="0.25">
      <c r="A106" s="5" t="s">
        <v>69</v>
      </c>
      <c r="B106" s="9" t="s">
        <v>29</v>
      </c>
      <c r="C106" s="6" t="str">
        <f t="shared" si="1"/>
        <v>None</v>
      </c>
      <c r="D106" s="6">
        <f>VLOOKUP('W&amp;WW Compiled'!A106,Population!$A$2:$C$356,3,FALSE)</f>
        <v>48</v>
      </c>
      <c r="E106" s="6">
        <f>VLOOKUP(A106,HDD!$A$2:$B$286,2,FALSE)</f>
        <v>8539</v>
      </c>
      <c r="F106" s="7" t="s">
        <v>13</v>
      </c>
      <c r="G106" s="7" t="s">
        <v>13</v>
      </c>
      <c r="H106" s="7" t="s">
        <v>13</v>
      </c>
      <c r="I106" s="7" t="s">
        <v>13</v>
      </c>
      <c r="J106" s="7" t="s">
        <v>13</v>
      </c>
      <c r="K106" s="8" t="s">
        <v>13</v>
      </c>
      <c r="L106" s="7" t="s">
        <v>13</v>
      </c>
      <c r="M106" s="7" t="s">
        <v>13</v>
      </c>
      <c r="N106" s="6">
        <v>0</v>
      </c>
    </row>
    <row r="107" spans="1:15" hidden="1" x14ac:dyDescent="0.25">
      <c r="A107" s="10" t="s">
        <v>70</v>
      </c>
      <c r="B107" s="9" t="s">
        <v>29</v>
      </c>
      <c r="C107" s="6" t="str">
        <f t="shared" si="1"/>
        <v>None</v>
      </c>
      <c r="D107" s="6">
        <f>VLOOKUP('W&amp;WW Compiled'!A107,Population!$A$2:$C$356,3,FALSE)</f>
        <v>94</v>
      </c>
      <c r="E107" s="6">
        <f>VLOOKUP(A107,HDD!$A$2:$B$286,2,FALSE)</f>
        <v>13534</v>
      </c>
      <c r="F107" s="7" t="s">
        <v>13</v>
      </c>
      <c r="G107" s="7" t="s">
        <v>13</v>
      </c>
      <c r="H107" s="7" t="s">
        <v>13</v>
      </c>
      <c r="I107" s="7" t="s">
        <v>13</v>
      </c>
      <c r="J107" s="7" t="s">
        <v>13</v>
      </c>
      <c r="K107" s="8" t="s">
        <v>13</v>
      </c>
      <c r="L107" s="7" t="s">
        <v>13</v>
      </c>
      <c r="M107" s="7" t="s">
        <v>13</v>
      </c>
      <c r="N107" s="6">
        <v>0</v>
      </c>
    </row>
    <row r="108" spans="1:15" hidden="1" x14ac:dyDescent="0.25">
      <c r="A108" s="5" t="s">
        <v>74</v>
      </c>
      <c r="B108" s="6" t="s">
        <v>29</v>
      </c>
      <c r="C108" s="6" t="str">
        <f t="shared" si="1"/>
        <v>None</v>
      </c>
      <c r="D108" s="6">
        <f>VLOOKUP('W&amp;WW Compiled'!A108,Population!$A$2:$C$356,3,FALSE)</f>
        <v>183</v>
      </c>
      <c r="E108" s="6">
        <f>VLOOKUP(A108,HDD!$A$2:$B$286,2,FALSE)</f>
        <v>11375</v>
      </c>
      <c r="F108" s="7" t="s">
        <v>13</v>
      </c>
      <c r="G108" s="7" t="s">
        <v>13</v>
      </c>
      <c r="H108" s="7" t="s">
        <v>13</v>
      </c>
      <c r="I108" s="7" t="s">
        <v>13</v>
      </c>
      <c r="J108" s="7" t="s">
        <v>13</v>
      </c>
      <c r="K108" s="8" t="s">
        <v>13</v>
      </c>
      <c r="L108" s="7" t="s">
        <v>13</v>
      </c>
      <c r="M108" s="7" t="s">
        <v>13</v>
      </c>
      <c r="N108" s="6">
        <v>0</v>
      </c>
    </row>
    <row r="109" spans="1:15" hidden="1" x14ac:dyDescent="0.25">
      <c r="A109" s="5" t="s">
        <v>78</v>
      </c>
      <c r="B109" s="6" t="s">
        <v>29</v>
      </c>
      <c r="C109" s="6" t="str">
        <f t="shared" si="1"/>
        <v>None</v>
      </c>
      <c r="D109" s="6">
        <f>VLOOKUP('W&amp;WW Compiled'!A109,Population!$A$2:$C$356,3,FALSE)</f>
        <v>295</v>
      </c>
      <c r="E109" s="6">
        <f>VLOOKUP(A109,HDD!$A$2:$B$286,2,FALSE)</f>
        <v>10527</v>
      </c>
      <c r="F109" s="7" t="s">
        <v>13</v>
      </c>
      <c r="G109" s="7" t="s">
        <v>13</v>
      </c>
      <c r="H109" s="7" t="s">
        <v>13</v>
      </c>
      <c r="I109" s="7" t="s">
        <v>13</v>
      </c>
      <c r="J109" s="7" t="s">
        <v>13</v>
      </c>
      <c r="K109" s="8" t="s">
        <v>13</v>
      </c>
      <c r="L109" s="7" t="s">
        <v>13</v>
      </c>
      <c r="M109" s="7" t="s">
        <v>13</v>
      </c>
      <c r="N109" s="6">
        <v>0</v>
      </c>
    </row>
    <row r="110" spans="1:15" hidden="1" x14ac:dyDescent="0.25">
      <c r="A110" s="5" t="s">
        <v>79</v>
      </c>
      <c r="B110" s="6" t="s">
        <v>29</v>
      </c>
      <c r="C110" s="6" t="str">
        <f t="shared" si="1"/>
        <v>None</v>
      </c>
      <c r="D110" s="6">
        <f>VLOOKUP('W&amp;WW Compiled'!A110,Population!$A$2:$C$356,3,FALSE)</f>
        <v>283</v>
      </c>
      <c r="E110" s="6">
        <f>VLOOKUP(A110,HDD!$A$2:$B$286,2,FALSE)</f>
        <v>14101</v>
      </c>
      <c r="F110" s="7" t="s">
        <v>13</v>
      </c>
      <c r="G110" s="7" t="s">
        <v>13</v>
      </c>
      <c r="H110" s="7" t="s">
        <v>13</v>
      </c>
      <c r="I110" s="7" t="s">
        <v>13</v>
      </c>
      <c r="J110" s="7" t="s">
        <v>13</v>
      </c>
      <c r="K110" s="8" t="s">
        <v>13</v>
      </c>
      <c r="L110" s="7" t="s">
        <v>13</v>
      </c>
      <c r="M110" s="7" t="s">
        <v>13</v>
      </c>
      <c r="N110" s="6">
        <v>0</v>
      </c>
    </row>
    <row r="111" spans="1:15" hidden="1" x14ac:dyDescent="0.25">
      <c r="A111" s="5" t="s">
        <v>80</v>
      </c>
      <c r="B111" s="6" t="s">
        <v>29</v>
      </c>
      <c r="C111" s="6" t="str">
        <f t="shared" si="1"/>
        <v>None</v>
      </c>
      <c r="D111" s="6" t="e">
        <f>VLOOKUP('W&amp;WW Compiled'!A111,Population!$A$2:$C$356,3,FALSE)</f>
        <v>#N/A</v>
      </c>
      <c r="E111" s="6" t="e">
        <f>VLOOKUP(A111,HDD!$A$2:$B$286,2,FALSE)</f>
        <v>#N/A</v>
      </c>
      <c r="F111" s="7" t="s">
        <v>13</v>
      </c>
      <c r="G111" s="7" t="s">
        <v>13</v>
      </c>
      <c r="H111" s="7" t="s">
        <v>13</v>
      </c>
      <c r="I111" s="7" t="s">
        <v>13</v>
      </c>
      <c r="J111" s="7" t="s">
        <v>13</v>
      </c>
      <c r="K111" s="8" t="s">
        <v>13</v>
      </c>
      <c r="L111" s="7" t="s">
        <v>13</v>
      </c>
      <c r="M111" s="7" t="s">
        <v>13</v>
      </c>
      <c r="N111" s="6">
        <v>0</v>
      </c>
    </row>
    <row r="112" spans="1:15" hidden="1" x14ac:dyDescent="0.25">
      <c r="A112" s="5" t="s">
        <v>84</v>
      </c>
      <c r="B112" s="6" t="s">
        <v>29</v>
      </c>
      <c r="C112" s="6" t="str">
        <f t="shared" si="1"/>
        <v>None</v>
      </c>
      <c r="D112" s="6">
        <f>VLOOKUP('W&amp;WW Compiled'!A112,Population!$A$2:$C$356,3,FALSE)</f>
        <v>71</v>
      </c>
      <c r="E112" s="6" t="e">
        <f>VLOOKUP(A112,HDD!$A$2:$B$286,2,FALSE)</f>
        <v>#N/A</v>
      </c>
      <c r="F112" s="7" t="s">
        <v>13</v>
      </c>
      <c r="G112" s="7" t="s">
        <v>13</v>
      </c>
      <c r="H112" s="7" t="s">
        <v>13</v>
      </c>
      <c r="I112" s="7" t="s">
        <v>13</v>
      </c>
      <c r="J112" s="7" t="s">
        <v>13</v>
      </c>
      <c r="K112" s="8" t="s">
        <v>13</v>
      </c>
      <c r="L112" s="7" t="s">
        <v>13</v>
      </c>
      <c r="M112" s="7" t="s">
        <v>13</v>
      </c>
      <c r="N112" s="6">
        <v>0</v>
      </c>
    </row>
    <row r="113" spans="1:14" hidden="1" x14ac:dyDescent="0.25">
      <c r="A113" s="5" t="s">
        <v>86</v>
      </c>
      <c r="B113" s="6" t="s">
        <v>29</v>
      </c>
      <c r="C113" s="6" t="str">
        <f t="shared" si="1"/>
        <v>None</v>
      </c>
      <c r="D113" s="6">
        <f>VLOOKUP('W&amp;WW Compiled'!A113,Population!$A$2:$C$356,3,FALSE)</f>
        <v>1089</v>
      </c>
      <c r="E113" s="6">
        <f>VLOOKUP(A113,HDD!$A$2:$B$286,2,FALSE)</f>
        <v>13549</v>
      </c>
      <c r="F113" s="7" t="s">
        <v>13</v>
      </c>
      <c r="G113" s="7" t="s">
        <v>13</v>
      </c>
      <c r="H113" s="7" t="s">
        <v>13</v>
      </c>
      <c r="I113" s="7" t="s">
        <v>13</v>
      </c>
      <c r="J113" s="7" t="s">
        <v>13</v>
      </c>
      <c r="K113" s="8" t="s">
        <v>13</v>
      </c>
      <c r="L113" s="7" t="s">
        <v>13</v>
      </c>
      <c r="M113" s="7" t="s">
        <v>13</v>
      </c>
      <c r="N113" s="6">
        <v>0</v>
      </c>
    </row>
    <row r="114" spans="1:14" hidden="1" x14ac:dyDescent="0.25">
      <c r="A114" s="5" t="s">
        <v>95</v>
      </c>
      <c r="B114" s="6" t="s">
        <v>29</v>
      </c>
      <c r="C114" s="6" t="str">
        <f t="shared" si="1"/>
        <v>None</v>
      </c>
      <c r="D114" s="6">
        <f>VLOOKUP('W&amp;WW Compiled'!A114,Population!$A$2:$C$356,3,FALSE)</f>
        <v>119</v>
      </c>
      <c r="E114" s="6">
        <f>VLOOKUP(A114,HDD!$A$2:$B$286,2,FALSE)</f>
        <v>11306</v>
      </c>
      <c r="F114" s="7" t="s">
        <v>13</v>
      </c>
      <c r="G114" s="7" t="s">
        <v>13</v>
      </c>
      <c r="H114" s="7" t="s">
        <v>13</v>
      </c>
      <c r="I114" s="7" t="s">
        <v>13</v>
      </c>
      <c r="J114" s="7" t="s">
        <v>13</v>
      </c>
      <c r="K114" s="8" t="s">
        <v>13</v>
      </c>
      <c r="L114" s="7" t="s">
        <v>13</v>
      </c>
      <c r="M114" s="7" t="s">
        <v>13</v>
      </c>
      <c r="N114" s="6">
        <v>0</v>
      </c>
    </row>
    <row r="115" spans="1:14" hidden="1" x14ac:dyDescent="0.25">
      <c r="A115" s="5" t="s">
        <v>96</v>
      </c>
      <c r="B115" s="6" t="s">
        <v>44</v>
      </c>
      <c r="C115" s="6" t="str">
        <f t="shared" si="1"/>
        <v>None</v>
      </c>
      <c r="D115" s="6">
        <f>VLOOKUP('W&amp;WW Compiled'!A115,Population!$A$2:$C$356,3,FALSE)</f>
        <v>16</v>
      </c>
      <c r="E115" s="6">
        <f>VLOOKUP(A115,HDD!$A$2:$B$286,2,FALSE)</f>
        <v>8140</v>
      </c>
      <c r="F115" s="7" t="s">
        <v>13</v>
      </c>
      <c r="G115" s="7" t="s">
        <v>13</v>
      </c>
      <c r="H115" s="7" t="s">
        <v>13</v>
      </c>
      <c r="I115" s="7" t="s">
        <v>13</v>
      </c>
      <c r="J115" s="7" t="s">
        <v>13</v>
      </c>
      <c r="K115" s="8" t="s">
        <v>13</v>
      </c>
      <c r="L115" s="7" t="s">
        <v>13</v>
      </c>
      <c r="M115" s="7" t="s">
        <v>13</v>
      </c>
      <c r="N115" s="6">
        <v>0</v>
      </c>
    </row>
    <row r="116" spans="1:14" hidden="1" x14ac:dyDescent="0.25">
      <c r="A116" s="5" t="s">
        <v>99</v>
      </c>
      <c r="B116" s="6" t="s">
        <v>29</v>
      </c>
      <c r="C116" s="6" t="str">
        <f t="shared" si="1"/>
        <v>None</v>
      </c>
      <c r="D116" s="6">
        <f>VLOOKUP('W&amp;WW Compiled'!A116,Population!$A$2:$C$356,3,FALSE)</f>
        <v>8</v>
      </c>
      <c r="E116" s="6">
        <f>VLOOKUP(A116,HDD!$A$2:$B$286,2,FALSE)</f>
        <v>15788</v>
      </c>
      <c r="F116" s="7" t="s">
        <v>13</v>
      </c>
      <c r="G116" s="7" t="s">
        <v>13</v>
      </c>
      <c r="H116" s="7" t="s">
        <v>13</v>
      </c>
      <c r="I116" s="7" t="s">
        <v>13</v>
      </c>
      <c r="J116" s="7" t="s">
        <v>13</v>
      </c>
      <c r="K116" s="8" t="s">
        <v>13</v>
      </c>
      <c r="L116" s="7" t="s">
        <v>13</v>
      </c>
      <c r="M116" s="7" t="s">
        <v>13</v>
      </c>
      <c r="N116" s="6">
        <v>0</v>
      </c>
    </row>
    <row r="117" spans="1:14" hidden="1" x14ac:dyDescent="0.25">
      <c r="A117" s="10" t="s">
        <v>100</v>
      </c>
      <c r="B117" s="9" t="s">
        <v>29</v>
      </c>
      <c r="C117" s="6" t="str">
        <f t="shared" si="1"/>
        <v>None</v>
      </c>
      <c r="D117" s="6">
        <f>VLOOKUP('W&amp;WW Compiled'!A117,Population!$A$2:$C$356,3,FALSE)</f>
        <v>34</v>
      </c>
      <c r="E117" s="6">
        <f>VLOOKUP(A117,HDD!$A$2:$B$286,2,FALSE)</f>
        <v>9733</v>
      </c>
      <c r="F117" s="7" t="s">
        <v>13</v>
      </c>
      <c r="G117" s="7" t="s">
        <v>13</v>
      </c>
      <c r="H117" s="7" t="s">
        <v>13</v>
      </c>
      <c r="I117" s="7" t="s">
        <v>13</v>
      </c>
      <c r="J117" s="7" t="s">
        <v>13</v>
      </c>
      <c r="K117" s="8" t="s">
        <v>13</v>
      </c>
      <c r="L117" s="7" t="s">
        <v>13</v>
      </c>
      <c r="M117" s="7" t="s">
        <v>13</v>
      </c>
      <c r="N117" s="6">
        <v>0</v>
      </c>
    </row>
    <row r="118" spans="1:14" hidden="1" x14ac:dyDescent="0.25">
      <c r="A118" s="5" t="s">
        <v>101</v>
      </c>
      <c r="B118" s="6" t="s">
        <v>29</v>
      </c>
      <c r="C118" s="6" t="str">
        <f t="shared" si="1"/>
        <v>None</v>
      </c>
      <c r="D118" s="6">
        <f>VLOOKUP('W&amp;WW Compiled'!A118,Population!$A$2:$C$356,3,FALSE)</f>
        <v>25</v>
      </c>
      <c r="E118" s="6" t="e">
        <f>VLOOKUP(A118,HDD!$A$2:$B$286,2,FALSE)</f>
        <v>#N/A</v>
      </c>
      <c r="F118" s="7" t="s">
        <v>13</v>
      </c>
      <c r="G118" s="7" t="s">
        <v>13</v>
      </c>
      <c r="H118" s="7" t="s">
        <v>13</v>
      </c>
      <c r="I118" s="7" t="s">
        <v>13</v>
      </c>
      <c r="J118" s="7" t="s">
        <v>13</v>
      </c>
      <c r="K118" s="8" t="s">
        <v>13</v>
      </c>
      <c r="L118" s="7" t="s">
        <v>13</v>
      </c>
      <c r="M118" s="7" t="s">
        <v>13</v>
      </c>
      <c r="N118" s="6">
        <v>0</v>
      </c>
    </row>
    <row r="119" spans="1:14" hidden="1" x14ac:dyDescent="0.25">
      <c r="A119" s="5" t="s">
        <v>104</v>
      </c>
      <c r="B119" s="6" t="s">
        <v>29</v>
      </c>
      <c r="C119" s="6" t="str">
        <f t="shared" si="1"/>
        <v>None</v>
      </c>
      <c r="D119" s="6">
        <f>VLOOKUP('W&amp;WW Compiled'!A119,Population!$A$2:$C$356,3,FALSE)</f>
        <v>644</v>
      </c>
      <c r="E119" s="6" t="e">
        <f>VLOOKUP(A119,HDD!$A$2:$B$286,2,FALSE)</f>
        <v>#N/A</v>
      </c>
      <c r="F119" s="7" t="s">
        <v>13</v>
      </c>
      <c r="G119" s="7" t="s">
        <v>13</v>
      </c>
      <c r="H119" s="7" t="s">
        <v>13</v>
      </c>
      <c r="I119" s="7" t="s">
        <v>13</v>
      </c>
      <c r="J119" s="7" t="s">
        <v>13</v>
      </c>
      <c r="K119" s="8" t="s">
        <v>13</v>
      </c>
      <c r="L119" s="7" t="s">
        <v>13</v>
      </c>
      <c r="M119" s="7" t="s">
        <v>13</v>
      </c>
      <c r="N119" s="6">
        <v>0</v>
      </c>
    </row>
    <row r="120" spans="1:14" hidden="1" x14ac:dyDescent="0.25">
      <c r="A120" s="5" t="s">
        <v>105</v>
      </c>
      <c r="B120" s="6" t="s">
        <v>29</v>
      </c>
      <c r="C120" s="6" t="str">
        <f t="shared" si="1"/>
        <v>None</v>
      </c>
      <c r="D120" s="6">
        <f>VLOOKUP('W&amp;WW Compiled'!A120,Population!$A$2:$C$356,3,FALSE)</f>
        <v>205</v>
      </c>
      <c r="E120" s="6">
        <f>VLOOKUP(A120,HDD!$A$2:$B$286,2,FALSE)</f>
        <v>13534</v>
      </c>
      <c r="F120" s="7" t="s">
        <v>13</v>
      </c>
      <c r="G120" s="7" t="s">
        <v>13</v>
      </c>
      <c r="H120" s="7" t="s">
        <v>13</v>
      </c>
      <c r="I120" s="7" t="s">
        <v>13</v>
      </c>
      <c r="J120" s="7" t="s">
        <v>13</v>
      </c>
      <c r="K120" s="8" t="s">
        <v>13</v>
      </c>
      <c r="L120" s="7" t="s">
        <v>13</v>
      </c>
      <c r="M120" s="7" t="s">
        <v>13</v>
      </c>
      <c r="N120" s="6">
        <v>0</v>
      </c>
    </row>
    <row r="121" spans="1:14" hidden="1" x14ac:dyDescent="0.25">
      <c r="A121" s="12" t="s">
        <v>109</v>
      </c>
      <c r="B121" s="6" t="s">
        <v>29</v>
      </c>
      <c r="C121" s="6" t="str">
        <f t="shared" si="1"/>
        <v>None</v>
      </c>
      <c r="D121" s="6">
        <f>VLOOKUP('W&amp;WW Compiled'!A121,Population!$A$2:$C$356,3,FALSE)</f>
        <v>473</v>
      </c>
      <c r="E121" s="6" t="e">
        <f>VLOOKUP(A121,HDD!$A$2:$B$286,2,FALSE)</f>
        <v>#N/A</v>
      </c>
      <c r="F121" s="7" t="s">
        <v>13</v>
      </c>
      <c r="G121" s="7" t="s">
        <v>13</v>
      </c>
      <c r="H121" s="7" t="s">
        <v>13</v>
      </c>
      <c r="I121" s="7" t="s">
        <v>13</v>
      </c>
      <c r="J121" s="7" t="s">
        <v>13</v>
      </c>
      <c r="K121" s="8" t="s">
        <v>13</v>
      </c>
      <c r="L121" s="7" t="s">
        <v>13</v>
      </c>
      <c r="M121" s="7" t="s">
        <v>13</v>
      </c>
      <c r="N121" s="6">
        <v>0</v>
      </c>
    </row>
    <row r="122" spans="1:14" hidden="1" x14ac:dyDescent="0.25">
      <c r="A122" s="5" t="s">
        <v>114</v>
      </c>
      <c r="B122" s="6" t="s">
        <v>29</v>
      </c>
      <c r="C122" s="6" t="str">
        <f t="shared" si="1"/>
        <v>None</v>
      </c>
      <c r="D122" s="6">
        <f>VLOOKUP('W&amp;WW Compiled'!A122,Population!$A$2:$C$356,3,FALSE)</f>
        <v>516</v>
      </c>
      <c r="E122" s="6">
        <f>VLOOKUP(A122,HDD!$A$2:$B$286,2,FALSE)</f>
        <v>8858</v>
      </c>
      <c r="F122" s="7" t="s">
        <v>13</v>
      </c>
      <c r="G122" s="7" t="s">
        <v>13</v>
      </c>
      <c r="H122" s="7" t="s">
        <v>13</v>
      </c>
      <c r="I122" s="7" t="s">
        <v>13</v>
      </c>
      <c r="J122" s="7" t="s">
        <v>13</v>
      </c>
      <c r="K122" s="8" t="s">
        <v>13</v>
      </c>
      <c r="L122" s="7" t="s">
        <v>13</v>
      </c>
      <c r="M122" s="7" t="s">
        <v>13</v>
      </c>
      <c r="N122" s="6">
        <v>0</v>
      </c>
    </row>
    <row r="123" spans="1:14" hidden="1" x14ac:dyDescent="0.25">
      <c r="A123" t="s">
        <v>118</v>
      </c>
      <c r="B123" s="6" t="s">
        <v>29</v>
      </c>
      <c r="C123" s="6" t="str">
        <f t="shared" si="1"/>
        <v>None</v>
      </c>
      <c r="D123" s="6">
        <f>VLOOKUP('W&amp;WW Compiled'!A123,Population!$A$2:$C$356,3,FALSE)</f>
        <v>319</v>
      </c>
      <c r="E123" s="6" t="e">
        <f>VLOOKUP(A123,HDD!$A$2:$B$286,2,FALSE)</f>
        <v>#N/A</v>
      </c>
      <c r="F123" s="7" t="s">
        <v>13</v>
      </c>
      <c r="G123" s="7" t="s">
        <v>13</v>
      </c>
      <c r="H123" s="7" t="s">
        <v>13</v>
      </c>
      <c r="I123" s="7" t="s">
        <v>13</v>
      </c>
      <c r="J123" s="7" t="s">
        <v>13</v>
      </c>
      <c r="K123" s="8" t="s">
        <v>13</v>
      </c>
      <c r="L123" s="7" t="s">
        <v>13</v>
      </c>
      <c r="M123" s="7" t="s">
        <v>13</v>
      </c>
      <c r="N123" s="6">
        <v>0</v>
      </c>
    </row>
    <row r="124" spans="1:14" hidden="1" x14ac:dyDescent="0.25">
      <c r="A124" s="5" t="s">
        <v>120</v>
      </c>
      <c r="B124" s="6" t="s">
        <v>58</v>
      </c>
      <c r="C124" s="6" t="str">
        <f t="shared" si="1"/>
        <v>None</v>
      </c>
      <c r="D124" s="6">
        <f>VLOOKUP('W&amp;WW Compiled'!A124,Population!$A$2:$C$356,3,FALSE)</f>
        <v>94</v>
      </c>
      <c r="E124" s="6">
        <f>VLOOKUP(A124,HDD!$A$2:$B$286,2,FALSE)</f>
        <v>7802</v>
      </c>
      <c r="F124" s="7" t="s">
        <v>13</v>
      </c>
      <c r="G124" s="7" t="s">
        <v>13</v>
      </c>
      <c r="H124" s="7" t="s">
        <v>13</v>
      </c>
      <c r="I124" s="7" t="s">
        <v>13</v>
      </c>
      <c r="J124" s="7" t="s">
        <v>13</v>
      </c>
      <c r="K124" s="8" t="s">
        <v>13</v>
      </c>
      <c r="L124" s="7" t="s">
        <v>13</v>
      </c>
      <c r="M124" s="7" t="s">
        <v>13</v>
      </c>
      <c r="N124" s="6">
        <v>0</v>
      </c>
    </row>
    <row r="125" spans="1:14" hidden="1" x14ac:dyDescent="0.25">
      <c r="A125" s="5" t="s">
        <v>124</v>
      </c>
      <c r="B125" s="6" t="s">
        <v>29</v>
      </c>
      <c r="C125" s="6" t="str">
        <f t="shared" si="1"/>
        <v>None</v>
      </c>
      <c r="D125" s="6">
        <f>VLOOKUP('W&amp;WW Compiled'!A125,Population!$A$2:$C$356,3,FALSE)</f>
        <v>196</v>
      </c>
      <c r="E125" s="6">
        <f>VLOOKUP(A125,HDD!$A$2:$B$286,2,FALSE)</f>
        <v>10100</v>
      </c>
      <c r="F125" s="7" t="s">
        <v>13</v>
      </c>
      <c r="G125" s="7" t="s">
        <v>13</v>
      </c>
      <c r="H125" s="7" t="s">
        <v>13</v>
      </c>
      <c r="I125" s="7" t="s">
        <v>13</v>
      </c>
      <c r="J125" s="7" t="s">
        <v>13</v>
      </c>
      <c r="K125" s="8" t="s">
        <v>13</v>
      </c>
      <c r="L125" s="7" t="s">
        <v>13</v>
      </c>
      <c r="M125" s="7" t="s">
        <v>13</v>
      </c>
      <c r="N125" s="6">
        <v>0</v>
      </c>
    </row>
    <row r="126" spans="1:14" hidden="1" x14ac:dyDescent="0.25">
      <c r="A126" s="5" t="s">
        <v>128</v>
      </c>
      <c r="B126" s="6" t="s">
        <v>29</v>
      </c>
      <c r="C126" s="6" t="str">
        <f t="shared" si="1"/>
        <v>None</v>
      </c>
      <c r="D126" s="6">
        <f>VLOOKUP('W&amp;WW Compiled'!A126,Population!$A$2:$C$356,3,FALSE)</f>
        <v>91</v>
      </c>
      <c r="E126" s="6">
        <f>VLOOKUP(A126,HDD!$A$2:$B$286,2,FALSE)</f>
        <v>7165</v>
      </c>
      <c r="F126" s="7" t="s">
        <v>13</v>
      </c>
      <c r="G126" s="7" t="s">
        <v>13</v>
      </c>
      <c r="H126" s="7" t="s">
        <v>13</v>
      </c>
      <c r="I126" s="7" t="s">
        <v>13</v>
      </c>
      <c r="J126" s="7" t="s">
        <v>13</v>
      </c>
      <c r="K126" s="8" t="s">
        <v>13</v>
      </c>
      <c r="L126" s="7" t="s">
        <v>13</v>
      </c>
      <c r="M126" s="7" t="s">
        <v>13</v>
      </c>
      <c r="N126" s="6">
        <v>0</v>
      </c>
    </row>
    <row r="127" spans="1:14" hidden="1" x14ac:dyDescent="0.25">
      <c r="A127" s="5" t="s">
        <v>129</v>
      </c>
      <c r="B127" s="6" t="s">
        <v>29</v>
      </c>
      <c r="C127" s="6" t="str">
        <f t="shared" si="1"/>
        <v>None</v>
      </c>
      <c r="D127" s="6">
        <f>VLOOKUP('W&amp;WW Compiled'!A127,Population!$A$2:$C$356,3,FALSE)</f>
        <v>53</v>
      </c>
      <c r="E127" s="6">
        <f>VLOOKUP(A127,HDD!$A$2:$B$286,2,FALSE)</f>
        <v>11306</v>
      </c>
      <c r="F127" s="7" t="s">
        <v>13</v>
      </c>
      <c r="G127" s="7" t="s">
        <v>13</v>
      </c>
      <c r="H127" s="7" t="s">
        <v>13</v>
      </c>
      <c r="I127" s="7" t="s">
        <v>13</v>
      </c>
      <c r="J127" s="7" t="s">
        <v>13</v>
      </c>
      <c r="K127" s="8" t="s">
        <v>13</v>
      </c>
      <c r="L127" s="7" t="s">
        <v>13</v>
      </c>
      <c r="M127" s="7" t="s">
        <v>13</v>
      </c>
      <c r="N127" s="6" t="s">
        <v>17</v>
      </c>
    </row>
    <row r="128" spans="1:14" hidden="1" x14ac:dyDescent="0.25">
      <c r="A128" s="5" t="s">
        <v>130</v>
      </c>
      <c r="B128" s="6" t="s">
        <v>29</v>
      </c>
      <c r="C128" s="6" t="str">
        <f t="shared" si="1"/>
        <v>None</v>
      </c>
      <c r="D128" s="6">
        <f>VLOOKUP('W&amp;WW Compiled'!A128,Population!$A$2:$C$356,3,FALSE)</f>
        <v>97</v>
      </c>
      <c r="E128" s="6">
        <f>VLOOKUP(A128,HDD!$A$2:$B$286,2,FALSE)</f>
        <v>11130</v>
      </c>
      <c r="F128" s="7" t="s">
        <v>13</v>
      </c>
      <c r="G128" s="7" t="s">
        <v>13</v>
      </c>
      <c r="H128" s="7" t="s">
        <v>13</v>
      </c>
      <c r="I128" s="7" t="s">
        <v>13</v>
      </c>
      <c r="J128" s="7" t="s">
        <v>13</v>
      </c>
      <c r="K128" s="8" t="s">
        <v>13</v>
      </c>
      <c r="L128" s="7" t="s">
        <v>13</v>
      </c>
      <c r="M128" s="7" t="s">
        <v>13</v>
      </c>
      <c r="N128" s="6">
        <v>0</v>
      </c>
    </row>
    <row r="129" spans="1:14" hidden="1" x14ac:dyDescent="0.25">
      <c r="A129" s="5" t="s">
        <v>139</v>
      </c>
      <c r="B129" s="6" t="s">
        <v>29</v>
      </c>
      <c r="C129" s="6" t="str">
        <f t="shared" si="1"/>
        <v>None</v>
      </c>
      <c r="D129" s="6">
        <f>VLOOKUP('W&amp;WW Compiled'!A129,Population!$A$2:$C$356,3,FALSE)</f>
        <v>574</v>
      </c>
      <c r="E129" s="6">
        <f>VLOOKUP(A129,HDD!$A$2:$B$286,2,FALSE)</f>
        <v>11337</v>
      </c>
      <c r="F129" s="7" t="s">
        <v>13</v>
      </c>
      <c r="G129" s="7" t="s">
        <v>13</v>
      </c>
      <c r="H129" s="7" t="s">
        <v>13</v>
      </c>
      <c r="I129" s="7" t="s">
        <v>13</v>
      </c>
      <c r="J129" s="7" t="s">
        <v>13</v>
      </c>
      <c r="K129" s="8" t="s">
        <v>13</v>
      </c>
      <c r="L129" s="7" t="s">
        <v>13</v>
      </c>
      <c r="M129" s="7" t="s">
        <v>13</v>
      </c>
      <c r="N129" s="6">
        <v>0</v>
      </c>
    </row>
    <row r="130" spans="1:14" hidden="1" x14ac:dyDescent="0.25">
      <c r="A130" s="5" t="s">
        <v>159</v>
      </c>
      <c r="B130" s="6" t="s">
        <v>29</v>
      </c>
      <c r="C130" s="6" t="str">
        <f t="shared" ref="C130:C192" si="2">IF(OR(B130=$S$25,B130=$T$25,B130=$U$25),$R$25, IF(OR(B130=$R$26,B130=$T$26),$R$26, IF(OR(B130=$R$27,B130=$S$27,B130=$T$27),$R$27, IF(OR(B130=$S$28,B130=$T$28,B130=$U$28),$R$28,IF(OR(B130=$R$29,B130=$S$29),$R$29,IF(OR(B130=$R$30,B130=$S$30,B130=$T$30,B130=$U$30,B130=$V$30),$R$30))))))</f>
        <v>None</v>
      </c>
      <c r="D130" s="6">
        <f>VLOOKUP('W&amp;WW Compiled'!A130,Population!$A$2:$C$356,3,FALSE)</f>
        <v>10</v>
      </c>
      <c r="E130" s="6" t="e">
        <f>VLOOKUP(A130,HDD!$A$2:$B$286,2,FALSE)</f>
        <v>#N/A</v>
      </c>
      <c r="F130" s="7" t="s">
        <v>13</v>
      </c>
      <c r="G130" s="7" t="s">
        <v>13</v>
      </c>
      <c r="H130" s="7" t="s">
        <v>13</v>
      </c>
      <c r="I130" s="7" t="s">
        <v>13</v>
      </c>
      <c r="J130" s="7" t="s">
        <v>13</v>
      </c>
      <c r="K130" s="8" t="s">
        <v>13</v>
      </c>
      <c r="L130" s="7" t="s">
        <v>13</v>
      </c>
      <c r="M130" s="7" t="s">
        <v>13</v>
      </c>
      <c r="N130" s="6">
        <v>0</v>
      </c>
    </row>
    <row r="131" spans="1:14" hidden="1" x14ac:dyDescent="0.25">
      <c r="A131" s="5" t="s">
        <v>163</v>
      </c>
      <c r="B131" s="6" t="s">
        <v>29</v>
      </c>
      <c r="C131" s="6" t="str">
        <f t="shared" si="2"/>
        <v>None</v>
      </c>
      <c r="D131" s="6">
        <f>VLOOKUP('W&amp;WW Compiled'!A131,Population!$A$2:$C$356,3,FALSE)</f>
        <v>12</v>
      </c>
      <c r="E131" s="6" t="e">
        <f>VLOOKUP(A131,HDD!$A$2:$B$286,2,FALSE)</f>
        <v>#N/A</v>
      </c>
      <c r="F131" s="7" t="s">
        <v>13</v>
      </c>
      <c r="G131" s="7" t="s">
        <v>13</v>
      </c>
      <c r="H131" s="7" t="s">
        <v>13</v>
      </c>
      <c r="I131" s="7" t="s">
        <v>13</v>
      </c>
      <c r="J131" s="7" t="s">
        <v>13</v>
      </c>
      <c r="K131" s="8" t="s">
        <v>13</v>
      </c>
      <c r="L131" s="7" t="s">
        <v>13</v>
      </c>
      <c r="M131" s="7" t="s">
        <v>13</v>
      </c>
      <c r="N131" s="6">
        <v>0</v>
      </c>
    </row>
    <row r="132" spans="1:14" hidden="1" x14ac:dyDescent="0.25">
      <c r="A132" s="5" t="s">
        <v>164</v>
      </c>
      <c r="B132" s="6" t="s">
        <v>58</v>
      </c>
      <c r="C132" s="6" t="str">
        <f t="shared" si="2"/>
        <v>None</v>
      </c>
      <c r="D132" s="6">
        <f>VLOOKUP('W&amp;WW Compiled'!A132,Population!$A$2:$C$356,3,FALSE)</f>
        <v>68</v>
      </c>
      <c r="E132" s="6" t="e">
        <f>VLOOKUP(A132,HDD!$A$2:$B$286,2,FALSE)</f>
        <v>#N/A</v>
      </c>
      <c r="F132" s="7" t="s">
        <v>13</v>
      </c>
      <c r="G132" s="7" t="s">
        <v>13</v>
      </c>
      <c r="H132" s="7" t="s">
        <v>13</v>
      </c>
      <c r="I132" s="7" t="s">
        <v>13</v>
      </c>
      <c r="J132" s="7" t="s">
        <v>13</v>
      </c>
      <c r="K132" s="8" t="s">
        <v>13</v>
      </c>
      <c r="L132" s="7" t="s">
        <v>13</v>
      </c>
      <c r="M132" s="7" t="s">
        <v>13</v>
      </c>
      <c r="N132" s="6">
        <v>0</v>
      </c>
    </row>
    <row r="133" spans="1:14" hidden="1" x14ac:dyDescent="0.25">
      <c r="A133" s="5" t="s">
        <v>166</v>
      </c>
      <c r="B133" s="6" t="s">
        <v>29</v>
      </c>
      <c r="C133" s="6" t="str">
        <f t="shared" si="2"/>
        <v>None</v>
      </c>
      <c r="D133" s="6">
        <f>VLOOKUP('W&amp;WW Compiled'!A133,Population!$A$2:$C$356,3,FALSE)</f>
        <v>78</v>
      </c>
      <c r="E133" s="6" t="e">
        <f>VLOOKUP(A133,HDD!$A$2:$B$286,2,FALSE)</f>
        <v>#N/A</v>
      </c>
      <c r="F133" s="7" t="s">
        <v>13</v>
      </c>
      <c r="G133" s="7" t="s">
        <v>13</v>
      </c>
      <c r="H133" s="7" t="s">
        <v>13</v>
      </c>
      <c r="I133" s="7" t="s">
        <v>13</v>
      </c>
      <c r="J133" s="7" t="s">
        <v>13</v>
      </c>
      <c r="K133" s="8" t="s">
        <v>13</v>
      </c>
      <c r="L133" s="7" t="s">
        <v>13</v>
      </c>
      <c r="M133" s="7" t="s">
        <v>13</v>
      </c>
      <c r="N133" s="6">
        <v>0</v>
      </c>
    </row>
    <row r="134" spans="1:14" hidden="1" x14ac:dyDescent="0.25">
      <c r="A134" s="5" t="s">
        <v>175</v>
      </c>
      <c r="B134" s="6" t="s">
        <v>29</v>
      </c>
      <c r="C134" s="6" t="str">
        <f t="shared" si="2"/>
        <v>None</v>
      </c>
      <c r="D134" s="6">
        <f>VLOOKUP('W&amp;WW Compiled'!A134,Population!$A$2:$C$356,3,FALSE)</f>
        <v>125</v>
      </c>
      <c r="E134" s="6">
        <f>VLOOKUP(A134,HDD!$A$2:$B$286,2,FALSE)</f>
        <v>15400</v>
      </c>
      <c r="F134" s="7" t="s">
        <v>13</v>
      </c>
      <c r="G134" s="7" t="s">
        <v>13</v>
      </c>
      <c r="H134" s="7" t="s">
        <v>13</v>
      </c>
      <c r="I134" s="7" t="s">
        <v>13</v>
      </c>
      <c r="J134" s="7" t="s">
        <v>13</v>
      </c>
      <c r="K134" s="8" t="s">
        <v>13</v>
      </c>
      <c r="L134" s="7" t="s">
        <v>13</v>
      </c>
      <c r="M134" s="7" t="s">
        <v>13</v>
      </c>
      <c r="N134" s="6">
        <v>0</v>
      </c>
    </row>
    <row r="135" spans="1:14" hidden="1" x14ac:dyDescent="0.25">
      <c r="A135" s="5" t="s">
        <v>178</v>
      </c>
      <c r="B135" s="6" t="s">
        <v>29</v>
      </c>
      <c r="C135" s="6" t="str">
        <f t="shared" si="2"/>
        <v>None</v>
      </c>
      <c r="D135" s="6">
        <f>VLOOKUP('W&amp;WW Compiled'!A135,Population!$A$2:$C$356,3,FALSE)</f>
        <v>631</v>
      </c>
      <c r="E135" s="6" t="e">
        <f>VLOOKUP(A135,HDD!$A$2:$B$286,2,FALSE)</f>
        <v>#N/A</v>
      </c>
      <c r="F135" s="7" t="s">
        <v>13</v>
      </c>
      <c r="G135" s="7" t="s">
        <v>13</v>
      </c>
      <c r="H135" s="7" t="s">
        <v>13</v>
      </c>
      <c r="I135" s="7" t="s">
        <v>13</v>
      </c>
      <c r="J135" s="7" t="s">
        <v>13</v>
      </c>
      <c r="K135" s="8" t="s">
        <v>13</v>
      </c>
      <c r="L135" s="7" t="s">
        <v>13</v>
      </c>
      <c r="M135" s="7" t="s">
        <v>13</v>
      </c>
      <c r="N135" s="6">
        <v>0</v>
      </c>
    </row>
    <row r="136" spans="1:14" hidden="1" x14ac:dyDescent="0.25">
      <c r="A136" s="5" t="s">
        <v>179</v>
      </c>
      <c r="B136" s="6" t="s">
        <v>29</v>
      </c>
      <c r="C136" s="6" t="str">
        <f t="shared" si="2"/>
        <v>None</v>
      </c>
      <c r="D136" s="6">
        <f>VLOOKUP('W&amp;WW Compiled'!A136,Population!$A$2:$C$356,3,FALSE)</f>
        <v>234</v>
      </c>
      <c r="E136" s="6">
        <f>VLOOKUP(A136,HDD!$A$2:$B$286,2,FALSE)</f>
        <v>11126</v>
      </c>
      <c r="F136" s="7" t="s">
        <v>13</v>
      </c>
      <c r="G136" s="7" t="s">
        <v>13</v>
      </c>
      <c r="H136" s="7" t="s">
        <v>13</v>
      </c>
      <c r="I136" s="7" t="s">
        <v>13</v>
      </c>
      <c r="J136" s="7" t="s">
        <v>13</v>
      </c>
      <c r="K136" s="8" t="s">
        <v>13</v>
      </c>
      <c r="L136" s="7" t="s">
        <v>13</v>
      </c>
      <c r="M136" s="7" t="s">
        <v>13</v>
      </c>
      <c r="N136" s="6">
        <v>0</v>
      </c>
    </row>
    <row r="137" spans="1:14" hidden="1" x14ac:dyDescent="0.25">
      <c r="A137" s="5" t="s">
        <v>180</v>
      </c>
      <c r="B137" s="6" t="s">
        <v>29</v>
      </c>
      <c r="C137" s="6" t="str">
        <f t="shared" si="2"/>
        <v>None</v>
      </c>
      <c r="D137" s="6">
        <f>VLOOKUP('W&amp;WW Compiled'!A137,Population!$A$2:$C$356,3,FALSE)</f>
        <v>262</v>
      </c>
      <c r="E137" s="6" t="e">
        <f>VLOOKUP(A137,HDD!$A$2:$B$286,2,FALSE)</f>
        <v>#N/A</v>
      </c>
      <c r="F137" s="7" t="s">
        <v>13</v>
      </c>
      <c r="G137" s="7" t="s">
        <v>13</v>
      </c>
      <c r="H137" s="7" t="s">
        <v>13</v>
      </c>
      <c r="I137" s="7" t="s">
        <v>13</v>
      </c>
      <c r="J137" s="7" t="s">
        <v>13</v>
      </c>
      <c r="K137" s="8" t="s">
        <v>13</v>
      </c>
      <c r="L137" s="7" t="s">
        <v>13</v>
      </c>
      <c r="M137" s="7" t="s">
        <v>13</v>
      </c>
      <c r="N137" s="6">
        <v>0</v>
      </c>
    </row>
    <row r="138" spans="1:14" x14ac:dyDescent="0.25">
      <c r="A138" s="5" t="s">
        <v>182</v>
      </c>
      <c r="B138" s="6" t="s">
        <v>29</v>
      </c>
      <c r="C138" s="6" t="str">
        <f t="shared" si="2"/>
        <v>None</v>
      </c>
      <c r="D138" s="6">
        <f>VLOOKUP('W&amp;WW Compiled'!A138,Population!$A$2:$C$356,3,FALSE)</f>
        <v>523</v>
      </c>
      <c r="E138" s="6">
        <f>VLOOKUP(A138,HDD!$A$2:$B$286,2,FALSE)</f>
        <v>11716</v>
      </c>
      <c r="F138" s="7">
        <v>3020</v>
      </c>
      <c r="G138" s="7">
        <v>1877</v>
      </c>
      <c r="H138" s="7">
        <v>1352</v>
      </c>
      <c r="I138" s="7">
        <v>5494</v>
      </c>
      <c r="J138" s="7">
        <v>5012</v>
      </c>
      <c r="K138" s="8">
        <v>9366</v>
      </c>
      <c r="L138" s="7">
        <v>0</v>
      </c>
      <c r="M138" s="7">
        <v>0</v>
      </c>
      <c r="N138" s="6">
        <v>0</v>
      </c>
    </row>
    <row r="139" spans="1:14" hidden="1" x14ac:dyDescent="0.25">
      <c r="A139" s="5" t="s">
        <v>186</v>
      </c>
      <c r="B139" s="6" t="s">
        <v>58</v>
      </c>
      <c r="C139" s="6" t="str">
        <f t="shared" si="2"/>
        <v>None</v>
      </c>
      <c r="D139" s="6">
        <f>VLOOKUP('W&amp;WW Compiled'!A139,Population!$A$2:$C$356,3,FALSE)</f>
        <v>121</v>
      </c>
      <c r="E139" s="6" t="e">
        <f>VLOOKUP(A139,HDD!$A$2:$B$286,2,FALSE)</f>
        <v>#N/A</v>
      </c>
      <c r="F139" s="7" t="s">
        <v>13</v>
      </c>
      <c r="G139" s="7" t="s">
        <v>13</v>
      </c>
      <c r="H139" s="7" t="s">
        <v>13</v>
      </c>
      <c r="I139" s="7" t="s">
        <v>13</v>
      </c>
      <c r="J139" s="7" t="s">
        <v>13</v>
      </c>
      <c r="K139" s="8" t="s">
        <v>13</v>
      </c>
      <c r="L139" s="7" t="s">
        <v>13</v>
      </c>
      <c r="M139" s="7" t="s">
        <v>13</v>
      </c>
      <c r="N139" s="6">
        <v>0</v>
      </c>
    </row>
    <row r="140" spans="1:14" hidden="1" x14ac:dyDescent="0.25">
      <c r="A140" s="5" t="s">
        <v>194</v>
      </c>
      <c r="B140" s="6" t="s">
        <v>41</v>
      </c>
      <c r="C140" s="6" t="str">
        <f t="shared" si="2"/>
        <v>None</v>
      </c>
      <c r="D140" s="6">
        <f>VLOOKUP('W&amp;WW Compiled'!A140,Population!$A$2:$C$356,3,FALSE)</f>
        <v>83</v>
      </c>
      <c r="E140" s="6">
        <f>VLOOKUP(A140,HDD!$A$2:$B$286,2,FALSE)</f>
        <v>15214</v>
      </c>
      <c r="F140" s="7" t="s">
        <v>13</v>
      </c>
      <c r="G140" s="7" t="s">
        <v>13</v>
      </c>
      <c r="H140" s="7" t="s">
        <v>13</v>
      </c>
      <c r="I140" s="7" t="s">
        <v>13</v>
      </c>
      <c r="J140" s="7" t="s">
        <v>13</v>
      </c>
      <c r="K140" s="8" t="s">
        <v>13</v>
      </c>
      <c r="L140" s="7" t="s">
        <v>13</v>
      </c>
      <c r="M140" s="7" t="s">
        <v>13</v>
      </c>
      <c r="N140" s="6">
        <v>0</v>
      </c>
    </row>
    <row r="141" spans="1:14" hidden="1" x14ac:dyDescent="0.25">
      <c r="A141" s="5" t="s">
        <v>202</v>
      </c>
      <c r="B141" s="6" t="s">
        <v>29</v>
      </c>
      <c r="C141" s="6" t="str">
        <f t="shared" si="2"/>
        <v>None</v>
      </c>
      <c r="D141" s="6">
        <f>VLOOKUP('W&amp;WW Compiled'!A141,Population!$A$2:$C$356,3,FALSE)</f>
        <v>62</v>
      </c>
      <c r="E141" s="6" t="e">
        <f>VLOOKUP(A141,HDD!$A$2:$B$286,2,FALSE)</f>
        <v>#N/A</v>
      </c>
      <c r="F141" s="7" t="s">
        <v>13</v>
      </c>
      <c r="G141" s="7" t="s">
        <v>13</v>
      </c>
      <c r="H141" s="7" t="s">
        <v>13</v>
      </c>
      <c r="I141" s="7" t="s">
        <v>13</v>
      </c>
      <c r="J141" s="7" t="s">
        <v>13</v>
      </c>
      <c r="K141" s="8" t="s">
        <v>13</v>
      </c>
      <c r="L141" s="7" t="s">
        <v>13</v>
      </c>
      <c r="M141" s="7" t="s">
        <v>13</v>
      </c>
      <c r="N141" s="6">
        <v>0</v>
      </c>
    </row>
    <row r="142" spans="1:14" hidden="1" x14ac:dyDescent="0.25">
      <c r="A142" s="5" t="s">
        <v>211</v>
      </c>
      <c r="B142" s="6" t="s">
        <v>29</v>
      </c>
      <c r="C142" s="6" t="str">
        <f t="shared" si="2"/>
        <v>None</v>
      </c>
      <c r="D142" s="6">
        <f>VLOOKUP('W&amp;WW Compiled'!A142,Population!$A$2:$C$356,3,FALSE)</f>
        <v>29</v>
      </c>
      <c r="E142" s="6">
        <f>VLOOKUP(A142,HDD!$A$2:$B$286,2,FALSE)</f>
        <v>14182</v>
      </c>
      <c r="F142" s="7" t="s">
        <v>13</v>
      </c>
      <c r="G142" s="7" t="s">
        <v>13</v>
      </c>
      <c r="H142" s="7" t="s">
        <v>13</v>
      </c>
      <c r="I142" s="7" t="s">
        <v>13</v>
      </c>
      <c r="J142" s="7" t="s">
        <v>13</v>
      </c>
      <c r="K142" s="8" t="s">
        <v>13</v>
      </c>
      <c r="L142" s="7" t="s">
        <v>13</v>
      </c>
      <c r="M142" s="7" t="s">
        <v>13</v>
      </c>
      <c r="N142" s="6">
        <v>0</v>
      </c>
    </row>
    <row r="143" spans="1:14" hidden="1" x14ac:dyDescent="0.25">
      <c r="A143" s="5" t="s">
        <v>212</v>
      </c>
      <c r="B143" s="6" t="s">
        <v>29</v>
      </c>
      <c r="C143" s="6" t="str">
        <f t="shared" si="2"/>
        <v>None</v>
      </c>
      <c r="D143" s="6">
        <f>VLOOKUP('W&amp;WW Compiled'!A143,Population!$A$2:$C$356,3,FALSE)</f>
        <v>47</v>
      </c>
      <c r="E143" s="6">
        <f>VLOOKUP(A143,HDD!$A$2:$B$286,2,FALSE)</f>
        <v>11130</v>
      </c>
      <c r="F143" s="7" t="s">
        <v>13</v>
      </c>
      <c r="G143" s="7" t="s">
        <v>13</v>
      </c>
      <c r="H143" s="7" t="s">
        <v>13</v>
      </c>
      <c r="I143" s="7" t="s">
        <v>13</v>
      </c>
      <c r="J143" s="7" t="s">
        <v>13</v>
      </c>
      <c r="K143" s="8" t="s">
        <v>13</v>
      </c>
      <c r="L143" s="7" t="s">
        <v>13</v>
      </c>
      <c r="M143" s="7" t="s">
        <v>13</v>
      </c>
      <c r="N143" s="6">
        <v>0</v>
      </c>
    </row>
    <row r="144" spans="1:14" hidden="1" x14ac:dyDescent="0.25">
      <c r="A144" s="5" t="s">
        <v>220</v>
      </c>
      <c r="B144" s="6" t="s">
        <v>29</v>
      </c>
      <c r="C144" s="6" t="str">
        <f t="shared" si="2"/>
        <v>None</v>
      </c>
      <c r="D144" s="6">
        <f>VLOOKUP('W&amp;WW Compiled'!A144,Population!$A$2:$C$356,3,FALSE)</f>
        <v>13</v>
      </c>
      <c r="E144" s="6">
        <f>VLOOKUP(A144,HDD!$A$2:$B$286,2,FALSE)</f>
        <v>7084</v>
      </c>
      <c r="F144" s="7" t="s">
        <v>13</v>
      </c>
      <c r="G144" s="7" t="s">
        <v>13</v>
      </c>
      <c r="H144" s="7" t="s">
        <v>13</v>
      </c>
      <c r="I144" s="7" t="s">
        <v>13</v>
      </c>
      <c r="J144" s="7" t="s">
        <v>13</v>
      </c>
      <c r="K144" s="8" t="s">
        <v>13</v>
      </c>
      <c r="L144" s="7" t="s">
        <v>13</v>
      </c>
      <c r="M144" s="7" t="s">
        <v>13</v>
      </c>
      <c r="N144" s="6">
        <v>0</v>
      </c>
    </row>
    <row r="145" spans="1:15" hidden="1" x14ac:dyDescent="0.25">
      <c r="A145" s="5" t="s">
        <v>225</v>
      </c>
      <c r="B145" s="6" t="s">
        <v>41</v>
      </c>
      <c r="C145" s="6" t="str">
        <f t="shared" si="2"/>
        <v>None</v>
      </c>
      <c r="D145" s="6">
        <f>VLOOKUP('W&amp;WW Compiled'!A145,Population!$A$2:$C$356,3,FALSE)</f>
        <v>114</v>
      </c>
      <c r="E145" s="6">
        <f>VLOOKUP(A145,HDD!$A$2:$B$286,2,FALSE)</f>
        <v>10415</v>
      </c>
      <c r="F145" s="7" t="s">
        <v>13</v>
      </c>
      <c r="G145" s="7" t="s">
        <v>13</v>
      </c>
      <c r="H145" s="7" t="s">
        <v>13</v>
      </c>
      <c r="I145" s="7" t="s">
        <v>13</v>
      </c>
      <c r="J145" s="7" t="s">
        <v>13</v>
      </c>
      <c r="K145" s="8" t="s">
        <v>13</v>
      </c>
      <c r="L145" s="7" t="s">
        <v>13</v>
      </c>
      <c r="M145" s="7" t="s">
        <v>13</v>
      </c>
      <c r="N145" s="6">
        <v>0</v>
      </c>
    </row>
    <row r="146" spans="1:15" hidden="1" x14ac:dyDescent="0.25">
      <c r="A146" s="5" t="s">
        <v>227</v>
      </c>
      <c r="B146" s="6" t="s">
        <v>58</v>
      </c>
      <c r="C146" s="6" t="str">
        <f t="shared" si="2"/>
        <v>None</v>
      </c>
      <c r="D146" s="6">
        <f>VLOOKUP('W&amp;WW Compiled'!A146,Population!$A$2:$C$356,3,FALSE)</f>
        <v>56</v>
      </c>
      <c r="E146" s="6">
        <f>VLOOKUP(A146,HDD!$A$2:$B$286,2,FALSE)</f>
        <v>7084</v>
      </c>
      <c r="F146" s="7" t="s">
        <v>13</v>
      </c>
      <c r="G146" s="7" t="s">
        <v>13</v>
      </c>
      <c r="H146" s="7" t="s">
        <v>13</v>
      </c>
      <c r="I146" s="7" t="s">
        <v>13</v>
      </c>
      <c r="J146" s="7" t="s">
        <v>13</v>
      </c>
      <c r="K146" s="8" t="s">
        <v>13</v>
      </c>
      <c r="L146" s="7" t="s">
        <v>13</v>
      </c>
      <c r="M146" s="7" t="s">
        <v>13</v>
      </c>
      <c r="N146" s="6">
        <v>0</v>
      </c>
    </row>
    <row r="147" spans="1:15" hidden="1" x14ac:dyDescent="0.25">
      <c r="A147" s="5" t="s">
        <v>228</v>
      </c>
      <c r="B147" s="6" t="s">
        <v>58</v>
      </c>
      <c r="C147" s="6" t="str">
        <f t="shared" si="2"/>
        <v>None</v>
      </c>
      <c r="D147" s="6">
        <f>VLOOKUP('W&amp;WW Compiled'!A147,Population!$A$2:$C$356,3,FALSE)</f>
        <v>1</v>
      </c>
      <c r="E147" s="6" t="e">
        <f>VLOOKUP(A147,HDD!$A$2:$B$286,2,FALSE)</f>
        <v>#N/A</v>
      </c>
      <c r="F147" s="7" t="s">
        <v>13</v>
      </c>
      <c r="G147" s="7" t="s">
        <v>13</v>
      </c>
      <c r="H147" s="7" t="s">
        <v>13</v>
      </c>
      <c r="I147" s="7" t="s">
        <v>13</v>
      </c>
      <c r="J147" s="7" t="s">
        <v>13</v>
      </c>
      <c r="K147" s="8" t="s">
        <v>13</v>
      </c>
      <c r="L147" s="7" t="s">
        <v>13</v>
      </c>
      <c r="M147" s="7" t="s">
        <v>13</v>
      </c>
      <c r="N147" s="6">
        <v>0</v>
      </c>
    </row>
    <row r="148" spans="1:15" hidden="1" x14ac:dyDescent="0.25">
      <c r="A148" s="5" t="s">
        <v>229</v>
      </c>
      <c r="B148" s="6" t="s">
        <v>29</v>
      </c>
      <c r="C148" s="6" t="str">
        <f t="shared" si="2"/>
        <v>None</v>
      </c>
      <c r="D148" s="6">
        <f>VLOOKUP('W&amp;WW Compiled'!A148,Population!$A$2:$C$356,3,FALSE)</f>
        <v>73</v>
      </c>
      <c r="E148" s="6" t="e">
        <f>VLOOKUP(A148,HDD!$A$2:$B$286,2,FALSE)</f>
        <v>#N/A</v>
      </c>
      <c r="F148" s="7" t="s">
        <v>13</v>
      </c>
      <c r="G148" s="7" t="s">
        <v>13</v>
      </c>
      <c r="H148" s="7" t="s">
        <v>13</v>
      </c>
      <c r="I148" s="7" t="s">
        <v>13</v>
      </c>
      <c r="J148" s="7" t="s">
        <v>13</v>
      </c>
      <c r="K148" s="8" t="s">
        <v>13</v>
      </c>
      <c r="L148" s="7" t="s">
        <v>13</v>
      </c>
      <c r="M148" s="7" t="s">
        <v>13</v>
      </c>
      <c r="N148" s="6">
        <v>0</v>
      </c>
    </row>
    <row r="149" spans="1:15" hidden="1" x14ac:dyDescent="0.25">
      <c r="A149" s="5" t="s">
        <v>232</v>
      </c>
      <c r="B149" s="6" t="s">
        <v>41</v>
      </c>
      <c r="C149" s="6" t="str">
        <f t="shared" si="2"/>
        <v>None</v>
      </c>
      <c r="D149" s="6">
        <f>VLOOKUP('W&amp;WW Compiled'!A149,Population!$A$2:$C$356,3,FALSE)</f>
        <v>19</v>
      </c>
      <c r="E149" s="6">
        <f>VLOOKUP(A149,HDD!$A$2:$B$286,2,FALSE)</f>
        <v>13339</v>
      </c>
      <c r="F149" s="7" t="s">
        <v>13</v>
      </c>
      <c r="G149" s="7" t="s">
        <v>13</v>
      </c>
      <c r="H149" s="7" t="s">
        <v>13</v>
      </c>
      <c r="I149" s="7" t="s">
        <v>13</v>
      </c>
      <c r="J149" s="7" t="s">
        <v>13</v>
      </c>
      <c r="K149" s="8" t="s">
        <v>13</v>
      </c>
      <c r="L149" s="7" t="s">
        <v>13</v>
      </c>
      <c r="M149" s="7" t="s">
        <v>13</v>
      </c>
      <c r="N149" s="6">
        <v>0</v>
      </c>
    </row>
    <row r="150" spans="1:15" hidden="1" x14ac:dyDescent="0.25">
      <c r="A150" s="5" t="s">
        <v>239</v>
      </c>
      <c r="B150" s="6" t="s">
        <v>29</v>
      </c>
      <c r="C150" s="6" t="str">
        <f t="shared" si="2"/>
        <v>None</v>
      </c>
      <c r="D150" s="6">
        <f>VLOOKUP('W&amp;WW Compiled'!A150,Population!$A$2:$C$356,3,FALSE)</f>
        <v>1120</v>
      </c>
      <c r="E150" s="6" t="e">
        <f>VLOOKUP(A150,HDD!$A$2:$B$286,2,FALSE)</f>
        <v>#N/A</v>
      </c>
      <c r="F150" s="7" t="s">
        <v>13</v>
      </c>
      <c r="G150" s="7" t="s">
        <v>13</v>
      </c>
      <c r="H150" s="7" t="s">
        <v>13</v>
      </c>
      <c r="I150" s="7" t="s">
        <v>13</v>
      </c>
      <c r="J150" s="7" t="s">
        <v>13</v>
      </c>
      <c r="K150" s="8" t="s">
        <v>13</v>
      </c>
      <c r="L150" s="7" t="s">
        <v>13</v>
      </c>
      <c r="M150" s="7" t="s">
        <v>13</v>
      </c>
      <c r="N150" s="6">
        <v>0</v>
      </c>
      <c r="O150" s="15"/>
    </row>
    <row r="151" spans="1:15" hidden="1" x14ac:dyDescent="0.25">
      <c r="A151" s="5" t="s">
        <v>252</v>
      </c>
      <c r="B151" s="6" t="s">
        <v>29</v>
      </c>
      <c r="C151" s="6" t="str">
        <f t="shared" si="2"/>
        <v>None</v>
      </c>
      <c r="D151" s="6">
        <f>VLOOKUP('W&amp;WW Compiled'!A151,Population!$A$2:$C$356,3,FALSE)</f>
        <v>149</v>
      </c>
      <c r="E151" s="6">
        <f>VLOOKUP(A151,HDD!$A$2:$B$286,2,FALSE)</f>
        <v>14004</v>
      </c>
      <c r="F151" s="7" t="s">
        <v>13</v>
      </c>
      <c r="G151" s="7" t="s">
        <v>13</v>
      </c>
      <c r="H151" s="7" t="s">
        <v>13</v>
      </c>
      <c r="I151" s="7" t="s">
        <v>13</v>
      </c>
      <c r="J151" s="7" t="s">
        <v>13</v>
      </c>
      <c r="K151" s="8" t="s">
        <v>13</v>
      </c>
      <c r="L151" s="7" t="s">
        <v>13</v>
      </c>
      <c r="M151" s="7" t="s">
        <v>13</v>
      </c>
      <c r="N151" s="6">
        <v>0</v>
      </c>
    </row>
    <row r="152" spans="1:15" hidden="1" x14ac:dyDescent="0.25">
      <c r="A152" s="5" t="s">
        <v>262</v>
      </c>
      <c r="B152" s="6" t="s">
        <v>29</v>
      </c>
      <c r="C152" s="6" t="str">
        <f t="shared" si="2"/>
        <v>None</v>
      </c>
      <c r="D152" s="6">
        <f>VLOOKUP('W&amp;WW Compiled'!A152,Population!$A$2:$C$356,3,FALSE)</f>
        <v>270</v>
      </c>
      <c r="E152" s="6">
        <f>VLOOKUP(A152,HDD!$A$2:$B$286,2,FALSE)</f>
        <v>14067</v>
      </c>
      <c r="F152" s="7" t="s">
        <v>13</v>
      </c>
      <c r="G152" s="7" t="s">
        <v>13</v>
      </c>
      <c r="H152" s="7" t="s">
        <v>13</v>
      </c>
      <c r="I152" s="7" t="s">
        <v>13</v>
      </c>
      <c r="J152" s="7" t="s">
        <v>13</v>
      </c>
      <c r="K152" s="8" t="s">
        <v>13</v>
      </c>
      <c r="L152" s="7" t="s">
        <v>13</v>
      </c>
      <c r="M152" s="7" t="s">
        <v>13</v>
      </c>
      <c r="N152" s="6">
        <v>0</v>
      </c>
    </row>
    <row r="153" spans="1:15" hidden="1" x14ac:dyDescent="0.25">
      <c r="A153" s="5" t="s">
        <v>270</v>
      </c>
      <c r="B153" s="6" t="s">
        <v>29</v>
      </c>
      <c r="C153" s="6" t="str">
        <f t="shared" si="2"/>
        <v>None</v>
      </c>
      <c r="D153" s="6">
        <f>VLOOKUP('W&amp;WW Compiled'!A153,Population!$A$2:$C$356,3,FALSE)</f>
        <v>85</v>
      </c>
      <c r="E153" s="6">
        <f>VLOOKUP(A153,HDD!$A$2:$B$286,2,FALSE)</f>
        <v>13928</v>
      </c>
      <c r="F153" s="7" t="s">
        <v>13</v>
      </c>
      <c r="G153" s="7" t="s">
        <v>13</v>
      </c>
      <c r="H153" s="7" t="s">
        <v>13</v>
      </c>
      <c r="I153" s="7" t="s">
        <v>13</v>
      </c>
      <c r="J153" s="7" t="s">
        <v>13</v>
      </c>
      <c r="K153" s="8" t="s">
        <v>13</v>
      </c>
      <c r="L153" s="7" t="s">
        <v>13</v>
      </c>
      <c r="M153" s="7" t="s">
        <v>13</v>
      </c>
      <c r="N153" s="6">
        <v>0</v>
      </c>
    </row>
    <row r="154" spans="1:15" hidden="1" x14ac:dyDescent="0.25">
      <c r="A154" s="5" t="s">
        <v>271</v>
      </c>
      <c r="B154" s="6" t="s">
        <v>29</v>
      </c>
      <c r="C154" s="6" t="str">
        <f t="shared" si="2"/>
        <v>None</v>
      </c>
      <c r="D154" s="6">
        <f>VLOOKUP('W&amp;WW Compiled'!A154,Population!$A$2:$C$356,3,FALSE)</f>
        <v>472</v>
      </c>
      <c r="E154" s="6">
        <f>VLOOKUP(A154,HDD!$A$2:$B$286,2,FALSE)</f>
        <v>11863</v>
      </c>
      <c r="F154" s="7" t="s">
        <v>13</v>
      </c>
      <c r="G154" s="7" t="s">
        <v>13</v>
      </c>
      <c r="H154" s="7" t="s">
        <v>13</v>
      </c>
      <c r="I154" s="7" t="s">
        <v>13</v>
      </c>
      <c r="J154" s="7" t="s">
        <v>13</v>
      </c>
      <c r="K154" s="8" t="s">
        <v>13</v>
      </c>
      <c r="L154" s="7" t="s">
        <v>13</v>
      </c>
      <c r="M154" s="7" t="s">
        <v>13</v>
      </c>
      <c r="N154" s="6">
        <v>0</v>
      </c>
    </row>
    <row r="155" spans="1:15" hidden="1" x14ac:dyDescent="0.25">
      <c r="A155" s="5" t="s">
        <v>276</v>
      </c>
      <c r="B155" s="6" t="s">
        <v>29</v>
      </c>
      <c r="C155" s="6" t="str">
        <f t="shared" si="2"/>
        <v>None</v>
      </c>
      <c r="D155" s="6">
        <f>VLOOKUP('W&amp;WW Compiled'!A155,Population!$A$2:$C$356,3,FALSE)</f>
        <v>680</v>
      </c>
      <c r="E155" s="6" t="e">
        <f>VLOOKUP(A155,HDD!$A$2:$B$286,2,FALSE)</f>
        <v>#N/A</v>
      </c>
      <c r="F155" s="7" t="s">
        <v>13</v>
      </c>
      <c r="G155" s="7" t="s">
        <v>13</v>
      </c>
      <c r="H155" s="7" t="s">
        <v>13</v>
      </c>
      <c r="I155" s="7" t="s">
        <v>13</v>
      </c>
      <c r="J155" s="7" t="s">
        <v>13</v>
      </c>
      <c r="K155" s="8" t="s">
        <v>13</v>
      </c>
      <c r="L155" s="7" t="s">
        <v>13</v>
      </c>
      <c r="M155" s="7" t="s">
        <v>13</v>
      </c>
      <c r="N155" s="6">
        <v>0</v>
      </c>
    </row>
    <row r="156" spans="1:15" x14ac:dyDescent="0.25">
      <c r="A156" s="5" t="s">
        <v>280</v>
      </c>
      <c r="B156" s="6" t="s">
        <v>37</v>
      </c>
      <c r="C156" s="6" t="str">
        <f t="shared" si="2"/>
        <v>None</v>
      </c>
      <c r="D156" s="6" t="e">
        <f>VLOOKUP('W&amp;WW Compiled'!A156,Population!$A$2:$C$356,3,FALSE)</f>
        <v>#N/A</v>
      </c>
      <c r="E156" s="6">
        <f>VLOOKUP(A156,HDD!$A$2:$B$286,2,FALSE)</f>
        <v>13356</v>
      </c>
      <c r="F156" s="7">
        <v>30</v>
      </c>
      <c r="G156" s="7">
        <v>0</v>
      </c>
      <c r="H156" s="7">
        <v>0</v>
      </c>
      <c r="I156" s="7">
        <v>26700</v>
      </c>
      <c r="J156" s="7">
        <v>8478</v>
      </c>
      <c r="K156" s="8">
        <v>20200</v>
      </c>
      <c r="L156" s="7">
        <v>0</v>
      </c>
      <c r="M156" s="7">
        <v>0</v>
      </c>
      <c r="N156" s="6">
        <v>0</v>
      </c>
    </row>
    <row r="157" spans="1:15" hidden="1" x14ac:dyDescent="0.25">
      <c r="A157" s="5" t="s">
        <v>285</v>
      </c>
      <c r="B157" s="6" t="s">
        <v>58</v>
      </c>
      <c r="C157" s="6" t="str">
        <f t="shared" si="2"/>
        <v>None</v>
      </c>
      <c r="D157" s="6">
        <f>VLOOKUP('W&amp;WW Compiled'!A157,Population!$A$2:$C$356,3,FALSE)</f>
        <v>39</v>
      </c>
      <c r="E157" s="6">
        <f>VLOOKUP(A157,HDD!$A$2:$B$286,2,FALSE)</f>
        <v>7084</v>
      </c>
      <c r="F157" s="7" t="s">
        <v>13</v>
      </c>
      <c r="G157" s="7" t="s">
        <v>13</v>
      </c>
      <c r="H157" s="7" t="s">
        <v>13</v>
      </c>
      <c r="I157" s="7" t="s">
        <v>13</v>
      </c>
      <c r="J157" s="7" t="s">
        <v>13</v>
      </c>
      <c r="K157" s="8" t="s">
        <v>13</v>
      </c>
      <c r="L157" s="7" t="s">
        <v>13</v>
      </c>
      <c r="M157" s="7" t="s">
        <v>13</v>
      </c>
      <c r="N157" s="6">
        <v>0</v>
      </c>
    </row>
    <row r="158" spans="1:15" hidden="1" x14ac:dyDescent="0.25">
      <c r="A158" s="5" t="s">
        <v>11</v>
      </c>
      <c r="B158" s="6" t="s">
        <v>12</v>
      </c>
      <c r="C158" s="6" t="str">
        <f t="shared" si="2"/>
        <v>Pressure/Gravity</v>
      </c>
      <c r="D158" s="6">
        <f>VLOOKUP('W&amp;WW Compiled'!A158,Population!$A$2:$C$356,3,FALSE)</f>
        <v>247</v>
      </c>
      <c r="E158" s="6">
        <f>VLOOKUP(A158,HDD!$A$2:$B$286,2,FALSE)</f>
        <v>9046</v>
      </c>
      <c r="F158" s="7" t="s">
        <v>13</v>
      </c>
      <c r="G158" s="7" t="s">
        <v>13</v>
      </c>
      <c r="H158" s="7" t="s">
        <v>13</v>
      </c>
      <c r="I158" s="7" t="s">
        <v>13</v>
      </c>
      <c r="J158" s="7" t="s">
        <v>13</v>
      </c>
      <c r="K158" s="8" t="s">
        <v>13</v>
      </c>
      <c r="L158" s="7" t="s">
        <v>13</v>
      </c>
      <c r="M158" s="7" t="s">
        <v>13</v>
      </c>
      <c r="N158" s="6">
        <v>0</v>
      </c>
    </row>
    <row r="159" spans="1:15" hidden="1" x14ac:dyDescent="0.25">
      <c r="A159" s="5" t="s">
        <v>14</v>
      </c>
      <c r="B159" s="6" t="s">
        <v>12</v>
      </c>
      <c r="C159" s="6" t="str">
        <f t="shared" si="2"/>
        <v>Pressure/Gravity</v>
      </c>
      <c r="D159" s="6">
        <f>VLOOKUP('W&amp;WW Compiled'!A159,Population!$A$2:$C$356,3,FALSE)</f>
        <v>81</v>
      </c>
      <c r="E159" s="6">
        <f>VLOOKUP(A159,HDD!$A$2:$B$286,2,FALSE)</f>
        <v>9102</v>
      </c>
      <c r="F159" s="7" t="s">
        <v>13</v>
      </c>
      <c r="G159" s="7" t="s">
        <v>13</v>
      </c>
      <c r="H159" s="7" t="s">
        <v>13</v>
      </c>
      <c r="I159" s="7" t="s">
        <v>13</v>
      </c>
      <c r="J159" s="7" t="s">
        <v>13</v>
      </c>
      <c r="K159" s="8" t="s">
        <v>13</v>
      </c>
      <c r="L159" s="7" t="s">
        <v>13</v>
      </c>
      <c r="M159" s="7" t="s">
        <v>13</v>
      </c>
      <c r="N159" s="6">
        <v>0</v>
      </c>
    </row>
    <row r="160" spans="1:15" hidden="1" x14ac:dyDescent="0.25">
      <c r="A160" s="5" t="s">
        <v>21</v>
      </c>
      <c r="B160" s="6" t="s">
        <v>12</v>
      </c>
      <c r="C160" s="6" t="str">
        <f t="shared" si="2"/>
        <v>Pressure/Gravity</v>
      </c>
      <c r="D160" s="6">
        <f>VLOOKUP('W&amp;WW Compiled'!A160,Population!$A$2:$C$356,3,FALSE)</f>
        <v>1052</v>
      </c>
      <c r="E160" s="6">
        <f>VLOOKUP(A160,HDD!$A$2:$B$286,2,FALSE)</f>
        <v>8554</v>
      </c>
      <c r="F160" s="7" t="s">
        <v>13</v>
      </c>
      <c r="G160" s="7" t="s">
        <v>13</v>
      </c>
      <c r="H160" s="7" t="s">
        <v>13</v>
      </c>
      <c r="I160" s="7" t="s">
        <v>13</v>
      </c>
      <c r="J160" s="7" t="s">
        <v>13</v>
      </c>
      <c r="K160" s="8" t="s">
        <v>13</v>
      </c>
      <c r="L160" s="7" t="s">
        <v>13</v>
      </c>
      <c r="M160" s="7" t="s">
        <v>13</v>
      </c>
      <c r="N160" s="6">
        <v>0</v>
      </c>
    </row>
    <row r="161" spans="1:14" hidden="1" x14ac:dyDescent="0.25">
      <c r="A161" s="5" t="s">
        <v>35</v>
      </c>
      <c r="B161" s="6" t="s">
        <v>32</v>
      </c>
      <c r="C161" s="6" t="str">
        <f t="shared" si="2"/>
        <v>Pressure/Gravity</v>
      </c>
      <c r="D161" s="6">
        <f>VLOOKUP('W&amp;WW Compiled'!A161,Population!$A$2:$C$356,3,FALSE)</f>
        <v>2059</v>
      </c>
      <c r="E161" s="6">
        <f>VLOOKUP(A161,HDD!$A$2:$B$286,2,FALSE)</f>
        <v>10115</v>
      </c>
      <c r="F161" s="7" t="s">
        <v>13</v>
      </c>
      <c r="G161" s="7" t="s">
        <v>13</v>
      </c>
      <c r="H161" s="7" t="s">
        <v>13</v>
      </c>
      <c r="I161" s="7" t="s">
        <v>13</v>
      </c>
      <c r="J161" s="7" t="s">
        <v>13</v>
      </c>
      <c r="K161" s="8" t="s">
        <v>13</v>
      </c>
      <c r="L161" s="7" t="s">
        <v>13</v>
      </c>
      <c r="M161" s="7" t="s">
        <v>13</v>
      </c>
      <c r="N161" s="6">
        <v>0</v>
      </c>
    </row>
    <row r="162" spans="1:14" hidden="1" x14ac:dyDescent="0.25">
      <c r="A162" s="5" t="s">
        <v>39</v>
      </c>
      <c r="B162" s="6" t="s">
        <v>12</v>
      </c>
      <c r="C162" s="6" t="str">
        <f t="shared" si="2"/>
        <v>Pressure/Gravity</v>
      </c>
      <c r="D162" s="6">
        <f>VLOOKUP('W&amp;WW Compiled'!A162,Population!$A$2:$C$356,3,FALSE)</f>
        <v>416</v>
      </c>
      <c r="E162" s="6">
        <f>VLOOKUP(A162,HDD!$A$2:$B$286,2,FALSE)</f>
        <v>8450</v>
      </c>
      <c r="F162" s="7" t="s">
        <v>13</v>
      </c>
      <c r="G162" s="7" t="s">
        <v>13</v>
      </c>
      <c r="H162" s="7" t="s">
        <v>13</v>
      </c>
      <c r="I162" s="7" t="s">
        <v>13</v>
      </c>
      <c r="J162" s="7" t="s">
        <v>13</v>
      </c>
      <c r="K162" s="8" t="s">
        <v>13</v>
      </c>
      <c r="L162" s="7" t="s">
        <v>13</v>
      </c>
      <c r="M162" s="7" t="s">
        <v>13</v>
      </c>
      <c r="N162" s="6">
        <v>0</v>
      </c>
    </row>
    <row r="163" spans="1:14" hidden="1" x14ac:dyDescent="0.25">
      <c r="A163" s="5" t="s">
        <v>45</v>
      </c>
      <c r="B163" s="6" t="s">
        <v>12</v>
      </c>
      <c r="C163" s="6" t="str">
        <f t="shared" si="2"/>
        <v>Pressure/Gravity</v>
      </c>
      <c r="D163" s="6">
        <f>VLOOKUP('W&amp;WW Compiled'!A163,Population!$A$2:$C$356,3,FALSE)</f>
        <v>70</v>
      </c>
      <c r="E163" s="6">
        <f>VLOOKUP(A163,HDD!$A$2:$B$286,2,FALSE)</f>
        <v>9054</v>
      </c>
      <c r="F163" s="7" t="s">
        <v>13</v>
      </c>
      <c r="G163" s="7" t="s">
        <v>13</v>
      </c>
      <c r="H163" s="7" t="s">
        <v>13</v>
      </c>
      <c r="I163" s="7" t="s">
        <v>13</v>
      </c>
      <c r="J163" s="7" t="s">
        <v>13</v>
      </c>
      <c r="K163" s="8" t="s">
        <v>13</v>
      </c>
      <c r="L163" s="7" t="s">
        <v>13</v>
      </c>
      <c r="M163" s="7" t="s">
        <v>13</v>
      </c>
      <c r="N163" s="6">
        <v>0</v>
      </c>
    </row>
    <row r="164" spans="1:14" hidden="1" x14ac:dyDescent="0.25">
      <c r="A164" s="5" t="s">
        <v>379</v>
      </c>
      <c r="B164" s="6" t="s">
        <v>12</v>
      </c>
      <c r="C164" s="6" t="str">
        <f t="shared" si="2"/>
        <v>Pressure/Gravity</v>
      </c>
      <c r="D164" s="6">
        <f>VLOOKUP('W&amp;WW Compiled'!A164,Population!$A$2:$C$356,3,FALSE)</f>
        <v>57</v>
      </c>
      <c r="E164" s="6" t="e">
        <f>VLOOKUP(A164,HDD!$A$2:$B$286,2,FALSE)</f>
        <v>#N/A</v>
      </c>
      <c r="F164" s="7" t="s">
        <v>13</v>
      </c>
      <c r="G164" s="7" t="s">
        <v>13</v>
      </c>
      <c r="H164" s="7" t="s">
        <v>13</v>
      </c>
      <c r="I164" s="7" t="s">
        <v>13</v>
      </c>
      <c r="J164" s="7" t="s">
        <v>13</v>
      </c>
      <c r="K164" s="8" t="s">
        <v>13</v>
      </c>
      <c r="L164" s="7" t="s">
        <v>13</v>
      </c>
      <c r="M164" s="7" t="s">
        <v>13</v>
      </c>
      <c r="N164" s="6">
        <v>0</v>
      </c>
    </row>
    <row r="165" spans="1:14" hidden="1" x14ac:dyDescent="0.25">
      <c r="A165" s="12" t="s">
        <v>75</v>
      </c>
      <c r="B165" s="6" t="s">
        <v>12</v>
      </c>
      <c r="C165" s="6" t="str">
        <f t="shared" si="2"/>
        <v>Pressure/Gravity</v>
      </c>
      <c r="D165" s="6">
        <f>VLOOKUP('W&amp;WW Compiled'!A165,Population!$A$2:$C$356,3,FALSE)</f>
        <v>48</v>
      </c>
      <c r="E165" s="6">
        <f>VLOOKUP(A165,HDD!$A$2:$B$286,2,FALSE)</f>
        <v>11306</v>
      </c>
      <c r="F165" s="7" t="s">
        <v>13</v>
      </c>
      <c r="G165" s="7" t="s">
        <v>13</v>
      </c>
      <c r="H165" s="7" t="s">
        <v>13</v>
      </c>
      <c r="I165" s="7" t="s">
        <v>13</v>
      </c>
      <c r="J165" s="7" t="s">
        <v>13</v>
      </c>
      <c r="K165" s="8" t="s">
        <v>13</v>
      </c>
      <c r="L165" s="7" t="s">
        <v>13</v>
      </c>
      <c r="M165" s="7" t="s">
        <v>13</v>
      </c>
      <c r="N165" s="6">
        <v>0</v>
      </c>
    </row>
    <row r="166" spans="1:14" hidden="1" x14ac:dyDescent="0.25">
      <c r="A166" s="5" t="s">
        <v>76</v>
      </c>
      <c r="B166" s="6" t="s">
        <v>12</v>
      </c>
      <c r="C166" s="6" t="str">
        <f t="shared" si="2"/>
        <v>Pressure/Gravity</v>
      </c>
      <c r="D166" s="6">
        <f>VLOOKUP('W&amp;WW Compiled'!A166,Population!$A$2:$C$356,3,FALSE)</f>
        <v>174</v>
      </c>
      <c r="E166" s="6">
        <f>VLOOKUP(A166,HDD!$A$2:$B$286,2,FALSE)</f>
        <v>8104</v>
      </c>
      <c r="F166" s="7" t="s">
        <v>13</v>
      </c>
      <c r="G166" s="7" t="s">
        <v>13</v>
      </c>
      <c r="H166" s="7" t="s">
        <v>13</v>
      </c>
      <c r="I166" s="7" t="s">
        <v>13</v>
      </c>
      <c r="J166" s="7" t="s">
        <v>13</v>
      </c>
      <c r="K166" s="8" t="s">
        <v>13</v>
      </c>
      <c r="L166" s="7" t="s">
        <v>13</v>
      </c>
      <c r="M166" s="7" t="s">
        <v>13</v>
      </c>
      <c r="N166" s="6">
        <v>0</v>
      </c>
    </row>
    <row r="167" spans="1:14" hidden="1" x14ac:dyDescent="0.25">
      <c r="A167" s="5" t="s">
        <v>77</v>
      </c>
      <c r="B167" s="6" t="s">
        <v>12</v>
      </c>
      <c r="C167" s="6" t="str">
        <f t="shared" si="2"/>
        <v>Pressure/Gravity</v>
      </c>
      <c r="D167" s="6">
        <f>VLOOKUP('W&amp;WW Compiled'!A167,Population!$A$2:$C$356,3,FALSE)</f>
        <v>89</v>
      </c>
      <c r="E167" s="6">
        <f>VLOOKUP(A167,HDD!$A$2:$B$286,2,FALSE)</f>
        <v>9877</v>
      </c>
      <c r="F167" s="7" t="s">
        <v>13</v>
      </c>
      <c r="G167" s="7" t="s">
        <v>13</v>
      </c>
      <c r="H167" s="7" t="s">
        <v>13</v>
      </c>
      <c r="I167" s="7" t="s">
        <v>13</v>
      </c>
      <c r="J167" s="7" t="s">
        <v>13</v>
      </c>
      <c r="K167" s="8" t="s">
        <v>13</v>
      </c>
      <c r="L167" s="7" t="s">
        <v>13</v>
      </c>
      <c r="M167" s="7" t="s">
        <v>13</v>
      </c>
      <c r="N167" s="6">
        <v>0</v>
      </c>
    </row>
    <row r="168" spans="1:14" hidden="1" x14ac:dyDescent="0.25">
      <c r="A168" s="5" t="s">
        <v>81</v>
      </c>
      <c r="B168" s="6" t="s">
        <v>12</v>
      </c>
      <c r="C168" s="6" t="str">
        <f t="shared" si="2"/>
        <v>Pressure/Gravity</v>
      </c>
      <c r="D168" s="6">
        <f>VLOOKUP('W&amp;WW Compiled'!A168,Population!$A$2:$C$356,3,FALSE)</f>
        <v>2286</v>
      </c>
      <c r="E168" s="6">
        <f>VLOOKUP(A168,HDD!$A$2:$B$286,2,FALSE)</f>
        <v>9004</v>
      </c>
      <c r="F168" s="7" t="s">
        <v>13</v>
      </c>
      <c r="G168" s="7" t="s">
        <v>13</v>
      </c>
      <c r="H168" s="7" t="s">
        <v>13</v>
      </c>
      <c r="I168" s="7" t="s">
        <v>13</v>
      </c>
      <c r="J168" s="7" t="s">
        <v>13</v>
      </c>
      <c r="K168" s="8" t="s">
        <v>13</v>
      </c>
      <c r="L168" s="7" t="s">
        <v>13</v>
      </c>
      <c r="M168" s="7" t="s">
        <v>13</v>
      </c>
      <c r="N168" s="6">
        <v>0</v>
      </c>
    </row>
    <row r="169" spans="1:14" hidden="1" x14ac:dyDescent="0.25">
      <c r="A169" s="5" t="s">
        <v>82</v>
      </c>
      <c r="B169" s="6" t="s">
        <v>12</v>
      </c>
      <c r="C169" s="6" t="str">
        <f t="shared" si="2"/>
        <v>Pressure/Gravity</v>
      </c>
      <c r="D169" s="6">
        <f>VLOOKUP('W&amp;WW Compiled'!A169,Population!$A$2:$C$356,3,FALSE)</f>
        <v>1198</v>
      </c>
      <c r="E169" s="6">
        <f>VLOOKUP(A169,HDD!$A$2:$B$286,2,FALSE)</f>
        <v>7487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8">
        <v>0</v>
      </c>
      <c r="L169" s="7">
        <v>0</v>
      </c>
      <c r="M169" s="7">
        <v>0</v>
      </c>
      <c r="N169" s="6">
        <v>0</v>
      </c>
    </row>
    <row r="170" spans="1:14" hidden="1" x14ac:dyDescent="0.25">
      <c r="A170" s="5" t="s">
        <v>87</v>
      </c>
      <c r="B170" s="6" t="s">
        <v>12</v>
      </c>
      <c r="C170" s="6" t="str">
        <f t="shared" si="2"/>
        <v>Pressure/Gravity</v>
      </c>
      <c r="D170" s="6">
        <f>VLOOKUP('W&amp;WW Compiled'!A170,Population!$A$2:$C$356,3,FALSE)</f>
        <v>2431</v>
      </c>
      <c r="E170" s="6">
        <f>VLOOKUP(A170,HDD!$A$2:$B$286,2,FALSE)</f>
        <v>11306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8">
        <v>0</v>
      </c>
      <c r="L170" s="7">
        <v>0</v>
      </c>
      <c r="M170" s="7">
        <v>0</v>
      </c>
      <c r="N170" s="6">
        <v>0</v>
      </c>
    </row>
    <row r="171" spans="1:14" hidden="1" x14ac:dyDescent="0.25">
      <c r="A171" s="5" t="s">
        <v>94</v>
      </c>
      <c r="B171" s="6" t="s">
        <v>12</v>
      </c>
      <c r="C171" s="6" t="str">
        <f t="shared" si="2"/>
        <v>Pressure/Gravity</v>
      </c>
      <c r="D171" s="6">
        <f>VLOOKUP('W&amp;WW Compiled'!A171,Population!$A$2:$C$356,3,FALSE)</f>
        <v>106</v>
      </c>
      <c r="E171" s="6">
        <f>VLOOKUP(A171,HDD!$A$2:$B$286,2,FALSE)</f>
        <v>11836</v>
      </c>
      <c r="F171" s="7" t="s">
        <v>13</v>
      </c>
      <c r="G171" s="7" t="s">
        <v>13</v>
      </c>
      <c r="H171" s="7" t="s">
        <v>13</v>
      </c>
      <c r="I171" s="7" t="s">
        <v>13</v>
      </c>
      <c r="J171" s="7" t="s">
        <v>13</v>
      </c>
      <c r="K171" s="8" t="s">
        <v>13</v>
      </c>
      <c r="L171" s="7" t="s">
        <v>13</v>
      </c>
      <c r="M171" s="7" t="s">
        <v>13</v>
      </c>
      <c r="N171" s="6">
        <v>0</v>
      </c>
    </row>
    <row r="172" spans="1:14" x14ac:dyDescent="0.25">
      <c r="A172" s="5" t="s">
        <v>111</v>
      </c>
      <c r="B172" s="6" t="s">
        <v>12</v>
      </c>
      <c r="C172" s="6" t="str">
        <f t="shared" si="2"/>
        <v>Pressure/Gravity</v>
      </c>
      <c r="D172" s="6">
        <f>VLOOKUP('W&amp;WW Compiled'!A172,Population!$A$2:$C$356,3,FALSE)</f>
        <v>259</v>
      </c>
      <c r="E172" s="6">
        <f>VLOOKUP(A172,HDD!$A$2:$B$286,2,FALSE)</f>
        <v>12107</v>
      </c>
      <c r="F172" s="7">
        <v>2196</v>
      </c>
      <c r="G172" s="7">
        <v>5024</v>
      </c>
      <c r="H172" s="7">
        <v>477</v>
      </c>
      <c r="I172" s="7">
        <v>20944</v>
      </c>
      <c r="J172" s="7">
        <v>19980</v>
      </c>
      <c r="K172" s="8">
        <v>22400</v>
      </c>
      <c r="L172" s="7">
        <v>0</v>
      </c>
      <c r="M172" s="7">
        <v>0</v>
      </c>
      <c r="N172" s="6">
        <v>0</v>
      </c>
    </row>
    <row r="173" spans="1:14" x14ac:dyDescent="0.25">
      <c r="A173" s="5" t="s">
        <v>115</v>
      </c>
      <c r="B173" s="6" t="s">
        <v>12</v>
      </c>
      <c r="C173" s="6" t="str">
        <f t="shared" si="2"/>
        <v>Pressure/Gravity</v>
      </c>
      <c r="D173" s="6">
        <f>VLOOKUP('W&amp;WW Compiled'!A173,Population!$A$2:$C$356,3,FALSE)</f>
        <v>1805</v>
      </c>
      <c r="E173" s="6">
        <f>VLOOKUP(A173,HDD!$A$2:$B$286,2,FALSE)</f>
        <v>8505</v>
      </c>
      <c r="F173" s="7" t="s">
        <v>442</v>
      </c>
      <c r="G173" s="7">
        <v>6900</v>
      </c>
      <c r="H173" s="7">
        <v>0</v>
      </c>
      <c r="I173" s="7">
        <v>260000</v>
      </c>
      <c r="J173" s="7">
        <v>0</v>
      </c>
      <c r="K173" s="8">
        <v>0</v>
      </c>
      <c r="L173" s="7">
        <v>0</v>
      </c>
      <c r="M173" s="7">
        <v>0</v>
      </c>
      <c r="N173" s="6">
        <v>0</v>
      </c>
    </row>
    <row r="174" spans="1:14" hidden="1" x14ac:dyDescent="0.25">
      <c r="A174" s="5" t="s">
        <v>117</v>
      </c>
      <c r="B174" s="6" t="s">
        <v>12</v>
      </c>
      <c r="C174" s="6" t="str">
        <f t="shared" si="2"/>
        <v>Pressure/Gravity</v>
      </c>
      <c r="D174" s="6">
        <f>VLOOKUP('W&amp;WW Compiled'!A174,Population!$A$2:$C$356,3,FALSE)</f>
        <v>566</v>
      </c>
      <c r="E174" s="6" t="e">
        <f>VLOOKUP(A174,HDD!$A$2:$B$286,2,FALSE)</f>
        <v>#N/A</v>
      </c>
      <c r="F174" s="7" t="s">
        <v>13</v>
      </c>
      <c r="G174" s="7" t="s">
        <v>13</v>
      </c>
      <c r="H174" s="7" t="s">
        <v>13</v>
      </c>
      <c r="I174" s="7" t="s">
        <v>13</v>
      </c>
      <c r="J174" s="7" t="s">
        <v>13</v>
      </c>
      <c r="K174" s="8" t="s">
        <v>13</v>
      </c>
      <c r="L174" s="7" t="s">
        <v>13</v>
      </c>
      <c r="M174" s="7" t="s">
        <v>13</v>
      </c>
      <c r="N174" s="6">
        <v>0</v>
      </c>
    </row>
    <row r="175" spans="1:14" x14ac:dyDescent="0.25">
      <c r="A175" s="5" t="s">
        <v>122</v>
      </c>
      <c r="B175" s="6" t="s">
        <v>12</v>
      </c>
      <c r="C175" s="6" t="str">
        <f t="shared" si="2"/>
        <v>Pressure/Gravity</v>
      </c>
      <c r="D175" s="6">
        <f>VLOOKUP('W&amp;WW Compiled'!A175,Population!$A$2:$C$356,3,FALSE)</f>
        <v>787</v>
      </c>
      <c r="E175" s="6">
        <f>VLOOKUP(A175,HDD!$A$2:$B$286,2,FALSE)</f>
        <v>9105</v>
      </c>
      <c r="F175" s="7">
        <v>5880</v>
      </c>
      <c r="G175" s="7">
        <v>2324.2357664233577</v>
      </c>
      <c r="H175" s="7">
        <v>0</v>
      </c>
      <c r="I175" s="7">
        <v>163503.15649904998</v>
      </c>
      <c r="J175" s="7">
        <v>0</v>
      </c>
      <c r="K175" s="8">
        <v>0</v>
      </c>
      <c r="L175" s="7">
        <v>0</v>
      </c>
      <c r="M175" s="7">
        <v>0</v>
      </c>
      <c r="N175" s="6">
        <v>0</v>
      </c>
    </row>
    <row r="176" spans="1:14" hidden="1" x14ac:dyDescent="0.25">
      <c r="A176" s="5" t="s">
        <v>127</v>
      </c>
      <c r="B176" s="6" t="s">
        <v>12</v>
      </c>
      <c r="C176" s="6" t="str">
        <f t="shared" si="2"/>
        <v>Pressure/Gravity</v>
      </c>
      <c r="D176" s="6">
        <f>VLOOKUP('W&amp;WW Compiled'!A176,Population!$A$2:$C$356,3,FALSE)</f>
        <v>405</v>
      </c>
      <c r="E176" s="6">
        <f>VLOOKUP(A176,HDD!$A$2:$B$286,2,FALSE)</f>
        <v>7084</v>
      </c>
      <c r="F176" s="7" t="s">
        <v>13</v>
      </c>
      <c r="G176" s="7" t="s">
        <v>13</v>
      </c>
      <c r="H176" s="7" t="s">
        <v>13</v>
      </c>
      <c r="I176" s="7" t="s">
        <v>13</v>
      </c>
      <c r="J176" s="7" t="s">
        <v>13</v>
      </c>
      <c r="K176" s="8" t="s">
        <v>13</v>
      </c>
      <c r="L176" s="7" t="s">
        <v>13</v>
      </c>
      <c r="M176" s="7" t="s">
        <v>13</v>
      </c>
      <c r="N176" s="6">
        <v>0</v>
      </c>
    </row>
    <row r="177" spans="1:14" x14ac:dyDescent="0.25">
      <c r="A177" s="5" t="s">
        <v>131</v>
      </c>
      <c r="B177" s="6" t="s">
        <v>12</v>
      </c>
      <c r="C177" s="6" t="str">
        <f t="shared" si="2"/>
        <v>Pressure/Gravity</v>
      </c>
      <c r="D177" s="6">
        <f>VLOOKUP('W&amp;WW Compiled'!A177,Population!$A$2:$C$356,3,FALSE)</f>
        <v>33026</v>
      </c>
      <c r="E177" s="6">
        <f>VLOOKUP(A177,HDD!$A$2:$B$286,2,FALSE)</f>
        <v>8897</v>
      </c>
      <c r="F177" s="7">
        <v>50231</v>
      </c>
      <c r="G177" s="7">
        <v>100753.57664233577</v>
      </c>
      <c r="H177" s="7">
        <v>0</v>
      </c>
      <c r="I177" s="7">
        <v>945058.50544999994</v>
      </c>
      <c r="J177" s="7">
        <v>0</v>
      </c>
      <c r="K177" s="8">
        <v>0</v>
      </c>
      <c r="L177" s="7">
        <v>0</v>
      </c>
      <c r="M177" s="7">
        <v>0</v>
      </c>
      <c r="N177" s="6">
        <v>0</v>
      </c>
    </row>
    <row r="178" spans="1:14" x14ac:dyDescent="0.25">
      <c r="A178" s="5" t="s">
        <v>133</v>
      </c>
      <c r="B178" s="6" t="s">
        <v>12</v>
      </c>
      <c r="C178" s="6" t="str">
        <f t="shared" si="2"/>
        <v>Pressure/Gravity</v>
      </c>
      <c r="D178" s="6">
        <f>VLOOKUP('W&amp;WW Compiled'!A178,Population!$A$2:$C$356,3,FALSE)</f>
        <v>626</v>
      </c>
      <c r="E178" s="6">
        <f>VLOOKUP(A178,HDD!$A$2:$B$286,2,FALSE)</f>
        <v>8527</v>
      </c>
      <c r="F178" s="7">
        <v>1200</v>
      </c>
      <c r="G178" s="7">
        <v>876.78832116788317</v>
      </c>
      <c r="H178" s="7">
        <v>0</v>
      </c>
      <c r="I178" s="7">
        <v>12463.778839666667</v>
      </c>
      <c r="J178" s="7">
        <v>0</v>
      </c>
      <c r="K178" s="8">
        <v>0</v>
      </c>
      <c r="L178" s="7">
        <v>0</v>
      </c>
      <c r="M178" s="7">
        <v>0</v>
      </c>
      <c r="N178" s="6">
        <v>0</v>
      </c>
    </row>
    <row r="179" spans="1:14" hidden="1" x14ac:dyDescent="0.25">
      <c r="A179" s="5" t="s">
        <v>136</v>
      </c>
      <c r="B179" s="6" t="s">
        <v>12</v>
      </c>
      <c r="C179" s="6" t="str">
        <f t="shared" si="2"/>
        <v>Pressure/Gravity</v>
      </c>
      <c r="D179" s="6">
        <f>VLOOKUP('W&amp;WW Compiled'!A179,Population!$A$2:$C$356,3,FALSE)</f>
        <v>43</v>
      </c>
      <c r="E179" s="6">
        <f>VLOOKUP(A179,HDD!$A$2:$B$286,2,FALSE)</f>
        <v>8539</v>
      </c>
      <c r="F179" s="7" t="s">
        <v>13</v>
      </c>
      <c r="G179" s="7" t="s">
        <v>13</v>
      </c>
      <c r="H179" s="7" t="s">
        <v>13</v>
      </c>
      <c r="I179" s="7" t="s">
        <v>13</v>
      </c>
      <c r="J179" s="7" t="s">
        <v>13</v>
      </c>
      <c r="K179" s="8" t="s">
        <v>13</v>
      </c>
      <c r="L179" s="7" t="s">
        <v>13</v>
      </c>
      <c r="M179" s="7" t="s">
        <v>13</v>
      </c>
      <c r="N179" s="6">
        <v>0</v>
      </c>
    </row>
    <row r="180" spans="1:14" hidden="1" x14ac:dyDescent="0.25">
      <c r="A180" s="5" t="s">
        <v>137</v>
      </c>
      <c r="B180" s="6" t="s">
        <v>12</v>
      </c>
      <c r="C180" s="6" t="str">
        <f t="shared" si="2"/>
        <v>Pressure/Gravity</v>
      </c>
      <c r="D180" s="6">
        <f>VLOOKUP('W&amp;WW Compiled'!A180,Population!$A$2:$C$356,3,FALSE)</f>
        <v>75</v>
      </c>
      <c r="E180" s="6">
        <f>VLOOKUP(A180,HDD!$A$2:$B$286,2,FALSE)</f>
        <v>7802</v>
      </c>
      <c r="F180" s="7" t="s">
        <v>13</v>
      </c>
      <c r="G180" s="7" t="s">
        <v>13</v>
      </c>
      <c r="H180" s="7" t="s">
        <v>13</v>
      </c>
      <c r="I180" s="7" t="s">
        <v>13</v>
      </c>
      <c r="J180" s="7" t="s">
        <v>13</v>
      </c>
      <c r="K180" s="8" t="s">
        <v>13</v>
      </c>
      <c r="L180" s="7" t="s">
        <v>13</v>
      </c>
      <c r="M180" s="7" t="s">
        <v>13</v>
      </c>
      <c r="N180" s="6">
        <v>0</v>
      </c>
    </row>
    <row r="181" spans="1:14" hidden="1" x14ac:dyDescent="0.25">
      <c r="A181" s="5" t="s">
        <v>142</v>
      </c>
      <c r="B181" s="6" t="s">
        <v>12</v>
      </c>
      <c r="C181" s="6" t="str">
        <f t="shared" si="2"/>
        <v>Pressure/Gravity</v>
      </c>
      <c r="D181" s="6">
        <f>VLOOKUP('W&amp;WW Compiled'!A181,Population!$A$2:$C$356,3,FALSE)</f>
        <v>905</v>
      </c>
      <c r="E181" s="6">
        <f>VLOOKUP(A181,HDD!$A$2:$B$286,2,FALSE)</f>
        <v>9733</v>
      </c>
      <c r="F181" s="7" t="s">
        <v>13</v>
      </c>
      <c r="G181" s="7" t="s">
        <v>13</v>
      </c>
      <c r="H181" s="7" t="s">
        <v>13</v>
      </c>
      <c r="I181" s="7" t="s">
        <v>13</v>
      </c>
      <c r="J181" s="7" t="s">
        <v>13</v>
      </c>
      <c r="K181" s="8" t="s">
        <v>13</v>
      </c>
      <c r="L181" s="7" t="s">
        <v>13</v>
      </c>
      <c r="M181" s="7" t="s">
        <v>13</v>
      </c>
      <c r="N181" s="6">
        <v>0</v>
      </c>
    </row>
    <row r="182" spans="1:14" hidden="1" x14ac:dyDescent="0.25">
      <c r="A182" s="5" t="s">
        <v>143</v>
      </c>
      <c r="B182" s="6" t="s">
        <v>12</v>
      </c>
      <c r="C182" s="6" t="str">
        <f t="shared" si="2"/>
        <v>Pressure/Gravity</v>
      </c>
      <c r="D182" s="6">
        <f>VLOOKUP('W&amp;WW Compiled'!A182,Population!$A$2:$C$356,3,FALSE)</f>
        <v>335</v>
      </c>
      <c r="E182" s="6">
        <f>VLOOKUP(A182,HDD!$A$2:$B$286,2,FALSE)</f>
        <v>11716</v>
      </c>
      <c r="F182" s="7" t="s">
        <v>13</v>
      </c>
      <c r="G182" s="7" t="s">
        <v>13</v>
      </c>
      <c r="H182" s="7" t="s">
        <v>13</v>
      </c>
      <c r="I182" s="7" t="s">
        <v>13</v>
      </c>
      <c r="J182" s="7" t="s">
        <v>13</v>
      </c>
      <c r="K182" s="8" t="s">
        <v>13</v>
      </c>
      <c r="L182" s="7" t="s">
        <v>13</v>
      </c>
      <c r="M182" s="7" t="s">
        <v>13</v>
      </c>
      <c r="N182" s="6">
        <v>0</v>
      </c>
    </row>
    <row r="183" spans="1:14" hidden="1" x14ac:dyDescent="0.25">
      <c r="A183" s="5" t="s">
        <v>146</v>
      </c>
      <c r="B183" s="6" t="s">
        <v>12</v>
      </c>
      <c r="C183" s="6" t="str">
        <f t="shared" si="2"/>
        <v>Pressure/Gravity</v>
      </c>
      <c r="D183" s="6">
        <f>VLOOKUP('W&amp;WW Compiled'!A183,Population!$A$2:$C$356,3,FALSE)</f>
        <v>802</v>
      </c>
      <c r="E183" s="6">
        <f>VLOOKUP(A183,HDD!$A$2:$B$286,2,FALSE)</f>
        <v>7084</v>
      </c>
      <c r="F183" s="7" t="s">
        <v>13</v>
      </c>
      <c r="G183" s="7" t="s">
        <v>13</v>
      </c>
      <c r="H183" s="7" t="s">
        <v>13</v>
      </c>
      <c r="I183" s="7" t="s">
        <v>13</v>
      </c>
      <c r="J183" s="7" t="s">
        <v>13</v>
      </c>
      <c r="K183" s="8" t="s">
        <v>13</v>
      </c>
      <c r="L183" s="7" t="s">
        <v>13</v>
      </c>
      <c r="M183" s="7" t="s">
        <v>13</v>
      </c>
      <c r="N183" s="6">
        <v>0</v>
      </c>
    </row>
    <row r="184" spans="1:14" hidden="1" x14ac:dyDescent="0.25">
      <c r="A184" s="5" t="s">
        <v>147</v>
      </c>
      <c r="B184" s="6" t="s">
        <v>12</v>
      </c>
      <c r="C184" s="6" t="str">
        <f t="shared" si="2"/>
        <v>Pressure/Gravity</v>
      </c>
      <c r="D184" s="6">
        <f>VLOOKUP('W&amp;WW Compiled'!A184,Population!$A$2:$C$356,3,FALSE)</f>
        <v>84</v>
      </c>
      <c r="E184" s="6">
        <f>VLOOKUP(A184,HDD!$A$2:$B$286,2,FALSE)</f>
        <v>10476</v>
      </c>
      <c r="F184" s="7" t="s">
        <v>13</v>
      </c>
      <c r="G184" s="7" t="s">
        <v>13</v>
      </c>
      <c r="H184" s="7" t="s">
        <v>13</v>
      </c>
      <c r="I184" s="7" t="s">
        <v>13</v>
      </c>
      <c r="J184" s="7" t="s">
        <v>13</v>
      </c>
      <c r="K184" s="8" t="s">
        <v>13</v>
      </c>
      <c r="L184" s="7" t="s">
        <v>13</v>
      </c>
      <c r="M184" s="7" t="s">
        <v>13</v>
      </c>
      <c r="N184" s="6">
        <v>0</v>
      </c>
    </row>
    <row r="185" spans="1:14" x14ac:dyDescent="0.25">
      <c r="A185" s="5" t="s">
        <v>149</v>
      </c>
      <c r="B185" s="6" t="s">
        <v>12</v>
      </c>
      <c r="C185" s="6" t="str">
        <f t="shared" si="2"/>
        <v>Pressure/Gravity</v>
      </c>
      <c r="D185" s="6">
        <f>VLOOKUP('W&amp;WW Compiled'!A185,Population!$A$2:$C$356,3,FALSE)</f>
        <v>6329</v>
      </c>
      <c r="E185" s="6">
        <f>VLOOKUP(A185,HDD!$A$2:$B$286,2,FALSE)</f>
        <v>8837</v>
      </c>
      <c r="F185" s="7">
        <v>12100</v>
      </c>
      <c r="G185" s="7">
        <v>16303.445255474453</v>
      </c>
      <c r="H185" s="7">
        <v>0</v>
      </c>
      <c r="I185" s="7">
        <v>491998.92795050004</v>
      </c>
      <c r="J185" s="7">
        <v>0</v>
      </c>
      <c r="K185" s="8">
        <v>0</v>
      </c>
      <c r="L185" s="7">
        <v>0</v>
      </c>
      <c r="M185" s="7">
        <v>0</v>
      </c>
      <c r="N185" s="6">
        <v>0</v>
      </c>
    </row>
    <row r="186" spans="1:14" hidden="1" x14ac:dyDescent="0.25">
      <c r="A186" s="5" t="s">
        <v>150</v>
      </c>
      <c r="B186" s="6" t="s">
        <v>12</v>
      </c>
      <c r="C186" s="6" t="str">
        <f t="shared" si="2"/>
        <v>Pressure/Gravity</v>
      </c>
      <c r="D186" s="6">
        <f>VLOOKUP('W&amp;WW Compiled'!A186,Population!$A$2:$C$356,3,FALSE)</f>
        <v>167</v>
      </c>
      <c r="E186" s="6">
        <f>VLOOKUP(A186,HDD!$A$2:$B$286,2,FALSE)</f>
        <v>11610</v>
      </c>
      <c r="F186" s="7" t="s">
        <v>13</v>
      </c>
      <c r="G186" s="7" t="s">
        <v>13</v>
      </c>
      <c r="H186" s="7" t="s">
        <v>13</v>
      </c>
      <c r="I186" s="7" t="s">
        <v>13</v>
      </c>
      <c r="J186" s="7" t="s">
        <v>13</v>
      </c>
      <c r="K186" s="8" t="s">
        <v>13</v>
      </c>
      <c r="L186" s="7" t="s">
        <v>13</v>
      </c>
      <c r="M186" s="7" t="s">
        <v>13</v>
      </c>
      <c r="N186" s="6">
        <v>0</v>
      </c>
    </row>
    <row r="187" spans="1:14" hidden="1" x14ac:dyDescent="0.25">
      <c r="A187" s="5" t="s">
        <v>151</v>
      </c>
      <c r="B187" s="6" t="s">
        <v>12</v>
      </c>
      <c r="C187" s="6" t="str">
        <f t="shared" si="2"/>
        <v>Pressure/Gravity</v>
      </c>
      <c r="D187" s="6">
        <f>VLOOKUP('W&amp;WW Compiled'!A187,Population!$A$2:$C$356,3,FALSE)</f>
        <v>231</v>
      </c>
      <c r="E187" s="6">
        <f>VLOOKUP(A187,HDD!$A$2:$B$286,2,FALSE)</f>
        <v>11306</v>
      </c>
      <c r="F187" s="7" t="s">
        <v>13</v>
      </c>
      <c r="G187" s="7" t="s">
        <v>13</v>
      </c>
      <c r="H187" s="7" t="s">
        <v>13</v>
      </c>
      <c r="I187" s="7" t="s">
        <v>13</v>
      </c>
      <c r="J187" s="7" t="s">
        <v>13</v>
      </c>
      <c r="K187" s="8" t="s">
        <v>13</v>
      </c>
      <c r="L187" s="7" t="s">
        <v>13</v>
      </c>
      <c r="M187" s="7" t="s">
        <v>13</v>
      </c>
      <c r="N187" s="6">
        <v>0</v>
      </c>
    </row>
    <row r="188" spans="1:14" hidden="1" x14ac:dyDescent="0.25">
      <c r="A188" s="5" t="s">
        <v>160</v>
      </c>
      <c r="B188" s="6" t="s">
        <v>12</v>
      </c>
      <c r="C188" s="6" t="str">
        <f t="shared" si="2"/>
        <v>Pressure/Gravity</v>
      </c>
      <c r="D188" s="6">
        <f>VLOOKUP('W&amp;WW Compiled'!A188,Population!$A$2:$C$356,3,FALSE)</f>
        <v>71</v>
      </c>
      <c r="E188" s="6">
        <f>VLOOKUP(A188,HDD!$A$2:$B$286,2,FALSE)</f>
        <v>9065</v>
      </c>
      <c r="F188" s="7" t="s">
        <v>13</v>
      </c>
      <c r="G188" s="7" t="s">
        <v>13</v>
      </c>
      <c r="H188" s="7" t="s">
        <v>13</v>
      </c>
      <c r="I188" s="7" t="s">
        <v>13</v>
      </c>
      <c r="J188" s="7" t="s">
        <v>13</v>
      </c>
      <c r="K188" s="8" t="s">
        <v>13</v>
      </c>
      <c r="L188" s="7" t="s">
        <v>13</v>
      </c>
      <c r="M188" s="7" t="s">
        <v>13</v>
      </c>
      <c r="N188" s="6">
        <v>0</v>
      </c>
    </row>
    <row r="189" spans="1:14" hidden="1" x14ac:dyDescent="0.25">
      <c r="A189" s="5" t="s">
        <v>161</v>
      </c>
      <c r="B189" s="6" t="s">
        <v>12</v>
      </c>
      <c r="C189" s="6" t="str">
        <f t="shared" si="2"/>
        <v>Pressure/Gravity</v>
      </c>
      <c r="D189" s="6">
        <f>VLOOKUP('W&amp;WW Compiled'!A189,Population!$A$2:$C$356,3,FALSE)</f>
        <v>80</v>
      </c>
      <c r="E189" s="6">
        <f>VLOOKUP(A189,HDD!$A$2:$B$286,2,FALSE)</f>
        <v>11306</v>
      </c>
      <c r="F189" s="7" t="s">
        <v>13</v>
      </c>
      <c r="G189" s="7" t="s">
        <v>13</v>
      </c>
      <c r="H189" s="7" t="s">
        <v>13</v>
      </c>
      <c r="I189" s="7" t="s">
        <v>13</v>
      </c>
      <c r="J189" s="7" t="s">
        <v>13</v>
      </c>
      <c r="K189" s="8" t="s">
        <v>13</v>
      </c>
      <c r="L189" s="7" t="s">
        <v>13</v>
      </c>
      <c r="M189" s="7" t="s">
        <v>13</v>
      </c>
      <c r="N189" s="6">
        <v>0</v>
      </c>
    </row>
    <row r="190" spans="1:14" hidden="1" x14ac:dyDescent="0.25">
      <c r="A190" s="5" t="s">
        <v>168</v>
      </c>
      <c r="B190" s="6" t="s">
        <v>12</v>
      </c>
      <c r="C190" s="6" t="str">
        <f t="shared" si="2"/>
        <v>Pressure/Gravity</v>
      </c>
      <c r="D190" s="6">
        <f>VLOOKUP('W&amp;WW Compiled'!A190,Population!$A$2:$C$356,3,FALSE)</f>
        <v>500</v>
      </c>
      <c r="E190" s="6">
        <f>VLOOKUP(A190,HDD!$A$2:$B$286,2,FALSE)</f>
        <v>11306</v>
      </c>
      <c r="F190" s="7" t="s">
        <v>13</v>
      </c>
      <c r="G190" s="7" t="s">
        <v>13</v>
      </c>
      <c r="H190" s="7" t="s">
        <v>13</v>
      </c>
      <c r="I190" s="7" t="s">
        <v>13</v>
      </c>
      <c r="J190" s="7" t="s">
        <v>13</v>
      </c>
      <c r="K190" s="8" t="s">
        <v>13</v>
      </c>
      <c r="L190" s="7" t="s">
        <v>13</v>
      </c>
      <c r="M190" s="7" t="s">
        <v>13</v>
      </c>
      <c r="N190" s="6">
        <v>0</v>
      </c>
    </row>
    <row r="191" spans="1:14" hidden="1" x14ac:dyDescent="0.25">
      <c r="A191" s="5" t="s">
        <v>170</v>
      </c>
      <c r="B191" s="6" t="s">
        <v>12</v>
      </c>
      <c r="C191" s="6" t="str">
        <f t="shared" si="2"/>
        <v>Pressure/Gravity</v>
      </c>
      <c r="D191" s="6">
        <f>VLOOKUP('W&amp;WW Compiled'!A191,Population!$A$2:$C$356,3,FALSE)</f>
        <v>34</v>
      </c>
      <c r="E191" s="6">
        <f>VLOOKUP(A191,HDD!$A$2:$B$286,2,FALSE)</f>
        <v>13053</v>
      </c>
      <c r="F191" s="7" t="s">
        <v>13</v>
      </c>
      <c r="G191" s="7" t="s">
        <v>13</v>
      </c>
      <c r="H191" s="7" t="s">
        <v>13</v>
      </c>
      <c r="I191" s="7" t="s">
        <v>13</v>
      </c>
      <c r="J191" s="7" t="s">
        <v>13</v>
      </c>
      <c r="K191" s="8" t="s">
        <v>13</v>
      </c>
      <c r="L191" s="7" t="s">
        <v>13</v>
      </c>
      <c r="M191" s="7" t="s">
        <v>13</v>
      </c>
      <c r="N191" s="6">
        <v>0</v>
      </c>
    </row>
    <row r="192" spans="1:14" hidden="1" x14ac:dyDescent="0.25">
      <c r="A192" s="5" t="s">
        <v>172</v>
      </c>
      <c r="B192" s="6" t="s">
        <v>12</v>
      </c>
      <c r="C192" s="6" t="str">
        <f t="shared" si="2"/>
        <v>Pressure/Gravity</v>
      </c>
      <c r="D192" s="6">
        <f>VLOOKUP('W&amp;WW Compiled'!A192,Population!$A$2:$C$356,3,FALSE)</f>
        <v>179</v>
      </c>
      <c r="E192" s="6" t="e">
        <f>VLOOKUP(A192,HDD!$A$2:$B$286,2,FALSE)</f>
        <v>#N/A</v>
      </c>
      <c r="F192" s="7" t="s">
        <v>13</v>
      </c>
      <c r="G192" s="7" t="s">
        <v>13</v>
      </c>
      <c r="H192" s="7" t="s">
        <v>13</v>
      </c>
      <c r="I192" s="7" t="s">
        <v>13</v>
      </c>
      <c r="J192" s="7" t="s">
        <v>13</v>
      </c>
      <c r="K192" s="8" t="s">
        <v>13</v>
      </c>
      <c r="L192" s="7" t="s">
        <v>13</v>
      </c>
      <c r="M192" s="7" t="s">
        <v>13</v>
      </c>
      <c r="N192" s="6">
        <v>0</v>
      </c>
    </row>
    <row r="193" spans="1:14" hidden="1" x14ac:dyDescent="0.25">
      <c r="A193" s="5" t="s">
        <v>176</v>
      </c>
      <c r="B193" s="6" t="s">
        <v>12</v>
      </c>
      <c r="C193" s="6" t="str">
        <f t="shared" ref="C193:C255" si="3">IF(OR(B193=$S$25,B193=$T$25,B193=$U$25),$R$25, IF(OR(B193=$R$26,B193=$T$26),$R$26, IF(OR(B193=$R$27,B193=$S$27,B193=$T$27),$R$27, IF(OR(B193=$S$28,B193=$T$28,B193=$U$28),$R$28,IF(OR(B193=$R$29,B193=$S$29),$R$29,IF(OR(B193=$R$30,B193=$S$30,B193=$T$30,B193=$U$30,B193=$V$30),$R$30))))))</f>
        <v>Pressure/Gravity</v>
      </c>
      <c r="D193" s="6">
        <f>VLOOKUP('W&amp;WW Compiled'!A193,Population!$A$2:$C$356,3,FALSE)</f>
        <v>1480</v>
      </c>
      <c r="E193" s="6">
        <f>VLOOKUP(A193,HDD!$A$2:$B$286,2,FALSE)</f>
        <v>7000</v>
      </c>
      <c r="F193" s="7" t="s">
        <v>13</v>
      </c>
      <c r="G193" s="7" t="s">
        <v>13</v>
      </c>
      <c r="H193" s="7" t="s">
        <v>13</v>
      </c>
      <c r="I193" s="7" t="s">
        <v>13</v>
      </c>
      <c r="J193" s="7" t="s">
        <v>13</v>
      </c>
      <c r="K193" s="8" t="s">
        <v>13</v>
      </c>
      <c r="L193" s="7" t="s">
        <v>13</v>
      </c>
      <c r="M193" s="7" t="s">
        <v>13</v>
      </c>
      <c r="N193" s="6">
        <v>0</v>
      </c>
    </row>
    <row r="194" spans="1:14" hidden="1" x14ac:dyDescent="0.25">
      <c r="A194" s="5" t="s">
        <v>181</v>
      </c>
      <c r="B194" s="6" t="s">
        <v>12</v>
      </c>
      <c r="C194" s="6" t="str">
        <f t="shared" si="3"/>
        <v>Pressure/Gravity</v>
      </c>
      <c r="D194" s="6">
        <f>VLOOKUP('W&amp;WW Compiled'!A194,Population!$A$2:$C$356,3,FALSE)</f>
        <v>857</v>
      </c>
      <c r="E194" s="6">
        <f>VLOOKUP(A194,HDD!$A$2:$B$286,2,FALSE)</f>
        <v>13448</v>
      </c>
      <c r="F194" s="7" t="s">
        <v>13</v>
      </c>
      <c r="G194" s="7" t="s">
        <v>13</v>
      </c>
      <c r="H194" s="7" t="s">
        <v>13</v>
      </c>
      <c r="I194" s="7" t="s">
        <v>13</v>
      </c>
      <c r="J194" s="7" t="s">
        <v>13</v>
      </c>
      <c r="K194" s="8" t="s">
        <v>13</v>
      </c>
      <c r="L194" s="7" t="s">
        <v>13</v>
      </c>
      <c r="M194" s="7" t="s">
        <v>13</v>
      </c>
      <c r="N194" s="6">
        <v>0</v>
      </c>
    </row>
    <row r="195" spans="1:14" hidden="1" x14ac:dyDescent="0.25">
      <c r="A195" s="5" t="s">
        <v>183</v>
      </c>
      <c r="B195" s="6" t="s">
        <v>12</v>
      </c>
      <c r="C195" s="6" t="str">
        <f t="shared" si="3"/>
        <v>Pressure/Gravity</v>
      </c>
      <c r="D195" s="6">
        <f>VLOOKUP('W&amp;WW Compiled'!A195,Population!$A$2:$C$356,3,FALSE)</f>
        <v>275</v>
      </c>
      <c r="E195" s="6">
        <f>VLOOKUP(A195,HDD!$A$2:$B$286,2,FALSE)</f>
        <v>10136</v>
      </c>
      <c r="F195" s="7" t="s">
        <v>13</v>
      </c>
      <c r="G195" s="7" t="s">
        <v>13</v>
      </c>
      <c r="H195" s="7" t="s">
        <v>13</v>
      </c>
      <c r="I195" s="7" t="s">
        <v>13</v>
      </c>
      <c r="J195" s="7" t="s">
        <v>13</v>
      </c>
      <c r="K195" s="8" t="s">
        <v>13</v>
      </c>
      <c r="L195" s="7" t="s">
        <v>13</v>
      </c>
      <c r="M195" s="7" t="s">
        <v>13</v>
      </c>
      <c r="N195" s="6">
        <v>0</v>
      </c>
    </row>
    <row r="196" spans="1:14" hidden="1" x14ac:dyDescent="0.25">
      <c r="A196" s="5" t="s">
        <v>187</v>
      </c>
      <c r="B196" s="6" t="s">
        <v>32</v>
      </c>
      <c r="C196" s="6" t="str">
        <f t="shared" si="3"/>
        <v>Pressure/Gravity</v>
      </c>
      <c r="D196" s="6">
        <f>VLOOKUP('W&amp;WW Compiled'!A196,Population!$A$2:$C$356,3,FALSE)</f>
        <v>44</v>
      </c>
      <c r="E196" s="6">
        <f>VLOOKUP(A196,HDD!$A$2:$B$286,2,FALSE)</f>
        <v>8865</v>
      </c>
      <c r="F196" s="7" t="s">
        <v>13</v>
      </c>
      <c r="G196" s="7" t="s">
        <v>13</v>
      </c>
      <c r="H196" s="7" t="s">
        <v>13</v>
      </c>
      <c r="I196" s="7" t="s">
        <v>13</v>
      </c>
      <c r="J196" s="7" t="s">
        <v>13</v>
      </c>
      <c r="K196" s="8" t="s">
        <v>13</v>
      </c>
      <c r="L196" s="7" t="s">
        <v>13</v>
      </c>
      <c r="M196" s="7" t="s">
        <v>13</v>
      </c>
      <c r="N196" s="6">
        <v>0</v>
      </c>
    </row>
    <row r="197" spans="1:14" hidden="1" x14ac:dyDescent="0.25">
      <c r="A197" s="5" t="s">
        <v>193</v>
      </c>
      <c r="B197" s="6" t="s">
        <v>12</v>
      </c>
      <c r="C197" s="6" t="str">
        <f t="shared" si="3"/>
        <v>Pressure/Gravity</v>
      </c>
      <c r="D197" s="6">
        <f>VLOOKUP('W&amp;WW Compiled'!A197,Population!$A$2:$C$356,3,FALSE)</f>
        <v>270</v>
      </c>
      <c r="E197" s="6">
        <f>VLOOKUP(A197,HDD!$A$2:$B$286,2,FALSE)</f>
        <v>11155</v>
      </c>
      <c r="F197" s="7" t="s">
        <v>13</v>
      </c>
      <c r="G197" s="7" t="s">
        <v>13</v>
      </c>
      <c r="H197" s="7" t="s">
        <v>13</v>
      </c>
      <c r="I197" s="7" t="s">
        <v>13</v>
      </c>
      <c r="J197" s="7" t="s">
        <v>13</v>
      </c>
      <c r="K197" s="8" t="s">
        <v>13</v>
      </c>
      <c r="L197" s="7" t="s">
        <v>13</v>
      </c>
      <c r="M197" s="7" t="s">
        <v>13</v>
      </c>
      <c r="N197" s="6">
        <v>0</v>
      </c>
    </row>
    <row r="198" spans="1:14" hidden="1" x14ac:dyDescent="0.25">
      <c r="A198" s="5" t="s">
        <v>195</v>
      </c>
      <c r="B198" s="6" t="s">
        <v>32</v>
      </c>
      <c r="C198" s="6" t="str">
        <f t="shared" si="3"/>
        <v>Pressure/Gravity</v>
      </c>
      <c r="D198" s="6">
        <f>VLOOKUP('W&amp;WW Compiled'!A198,Population!$A$2:$C$356,3,FALSE)</f>
        <v>15</v>
      </c>
      <c r="E198" s="6">
        <f>VLOOKUP(A198,HDD!$A$2:$B$286,2,FALSE)</f>
        <v>9555</v>
      </c>
      <c r="F198" s="7" t="s">
        <v>13</v>
      </c>
      <c r="G198" s="7" t="s">
        <v>13</v>
      </c>
      <c r="H198" s="7" t="s">
        <v>13</v>
      </c>
      <c r="I198" s="7" t="s">
        <v>13</v>
      </c>
      <c r="J198" s="7" t="s">
        <v>13</v>
      </c>
      <c r="K198" s="8" t="s">
        <v>13</v>
      </c>
      <c r="L198" s="7" t="s">
        <v>13</v>
      </c>
      <c r="M198" s="7" t="s">
        <v>13</v>
      </c>
      <c r="N198" s="6">
        <v>0</v>
      </c>
    </row>
    <row r="199" spans="1:14" hidden="1" x14ac:dyDescent="0.25">
      <c r="A199" s="5" t="s">
        <v>199</v>
      </c>
      <c r="B199" s="6" t="s">
        <v>12</v>
      </c>
      <c r="C199" s="6" t="str">
        <f t="shared" si="3"/>
        <v>Pressure/Gravity</v>
      </c>
      <c r="D199" s="6">
        <f>VLOOKUP('W&amp;WW Compiled'!A199,Population!$A$2:$C$356,3,FALSE)</f>
        <v>164</v>
      </c>
      <c r="E199" s="6">
        <f>VLOOKUP(A199,HDD!$A$2:$B$286,2,FALSE)</f>
        <v>11130</v>
      </c>
      <c r="F199" s="7" t="s">
        <v>13</v>
      </c>
      <c r="G199" s="7" t="s">
        <v>13</v>
      </c>
      <c r="H199" s="7" t="s">
        <v>13</v>
      </c>
      <c r="I199" s="7" t="s">
        <v>13</v>
      </c>
      <c r="J199" s="7" t="s">
        <v>13</v>
      </c>
      <c r="K199" s="8" t="s">
        <v>13</v>
      </c>
      <c r="L199" s="7" t="s">
        <v>13</v>
      </c>
      <c r="M199" s="7" t="s">
        <v>13</v>
      </c>
      <c r="N199" s="6">
        <v>0</v>
      </c>
    </row>
    <row r="200" spans="1:14" hidden="1" x14ac:dyDescent="0.25">
      <c r="A200" s="5" t="s">
        <v>208</v>
      </c>
      <c r="B200" s="6" t="s">
        <v>12</v>
      </c>
      <c r="C200" s="6" t="str">
        <f t="shared" si="3"/>
        <v>Pressure/Gravity</v>
      </c>
      <c r="D200" s="6">
        <f>VLOOKUP('W&amp;WW Compiled'!A200,Population!$A$2:$C$356,3,FALSE)</f>
        <v>213</v>
      </c>
      <c r="E200" s="6">
        <f>VLOOKUP(A200,HDD!$A$2:$B$286,2,FALSE)</f>
        <v>8614</v>
      </c>
      <c r="F200" s="7" t="s">
        <v>13</v>
      </c>
      <c r="G200" s="7" t="s">
        <v>13</v>
      </c>
      <c r="H200" s="7" t="s">
        <v>13</v>
      </c>
      <c r="I200" s="7" t="s">
        <v>13</v>
      </c>
      <c r="J200" s="7" t="s">
        <v>13</v>
      </c>
      <c r="K200" s="8" t="s">
        <v>13</v>
      </c>
      <c r="L200" s="7" t="s">
        <v>13</v>
      </c>
      <c r="M200" s="7" t="s">
        <v>13</v>
      </c>
      <c r="N200" s="6">
        <v>0</v>
      </c>
    </row>
    <row r="201" spans="1:14" hidden="1" x14ac:dyDescent="0.25">
      <c r="A201" s="5" t="s">
        <v>210</v>
      </c>
      <c r="B201" s="6" t="s">
        <v>12</v>
      </c>
      <c r="C201" s="6" t="str">
        <f t="shared" si="3"/>
        <v>Pressure/Gravity</v>
      </c>
      <c r="D201" s="6">
        <f>VLOOKUP('W&amp;WW Compiled'!A201,Population!$A$2:$C$356,3,FALSE)</f>
        <v>171</v>
      </c>
      <c r="E201" s="6">
        <f>VLOOKUP(A201,HDD!$A$2:$B$286,2,FALSE)</f>
        <v>8539</v>
      </c>
      <c r="F201" s="7" t="s">
        <v>13</v>
      </c>
      <c r="G201" s="7" t="s">
        <v>13</v>
      </c>
      <c r="H201" s="7" t="s">
        <v>13</v>
      </c>
      <c r="I201" s="7" t="s">
        <v>13</v>
      </c>
      <c r="J201" s="7" t="s">
        <v>13</v>
      </c>
      <c r="K201" s="8" t="s">
        <v>13</v>
      </c>
      <c r="L201" s="7" t="s">
        <v>13</v>
      </c>
      <c r="M201" s="7" t="s">
        <v>13</v>
      </c>
      <c r="N201" s="6">
        <v>0</v>
      </c>
    </row>
    <row r="202" spans="1:14" hidden="1" x14ac:dyDescent="0.25">
      <c r="A202" s="12" t="s">
        <v>213</v>
      </c>
      <c r="B202" s="6" t="s">
        <v>12</v>
      </c>
      <c r="C202" s="6" t="str">
        <f t="shared" si="3"/>
        <v>Pressure/Gravity</v>
      </c>
      <c r="D202" s="6">
        <f>VLOOKUP('W&amp;WW Compiled'!A202,Population!$A$2:$C$356,3,FALSE)</f>
        <v>75</v>
      </c>
      <c r="E202" s="6">
        <f>VLOOKUP(A202,HDD!$A$2:$B$286,2,FALSE)</f>
        <v>8529</v>
      </c>
      <c r="F202" s="7" t="s">
        <v>13</v>
      </c>
      <c r="G202" s="7" t="s">
        <v>13</v>
      </c>
      <c r="H202" s="7" t="s">
        <v>13</v>
      </c>
      <c r="I202" s="7" t="s">
        <v>13</v>
      </c>
      <c r="J202" s="7" t="s">
        <v>13</v>
      </c>
      <c r="K202" s="8" t="s">
        <v>13</v>
      </c>
      <c r="L202" s="7" t="s">
        <v>13</v>
      </c>
      <c r="M202" s="7" t="s">
        <v>13</v>
      </c>
      <c r="N202" s="6">
        <v>0</v>
      </c>
    </row>
    <row r="203" spans="1:14" hidden="1" x14ac:dyDescent="0.25">
      <c r="A203" s="5" t="s">
        <v>214</v>
      </c>
      <c r="B203" s="6" t="s">
        <v>32</v>
      </c>
      <c r="C203" s="6" t="str">
        <f t="shared" si="3"/>
        <v>Pressure/Gravity</v>
      </c>
      <c r="D203" s="6">
        <f>VLOOKUP('W&amp;WW Compiled'!A203,Population!$A$2:$C$356,3,FALSE)</f>
        <v>101</v>
      </c>
      <c r="E203" s="6">
        <f>VLOOKUP(A203,HDD!$A$2:$B$286,2,FALSE)</f>
        <v>9612</v>
      </c>
      <c r="F203" s="7" t="s">
        <v>13</v>
      </c>
      <c r="G203" s="7" t="s">
        <v>13</v>
      </c>
      <c r="H203" s="7" t="s">
        <v>13</v>
      </c>
      <c r="I203" s="7" t="s">
        <v>13</v>
      </c>
      <c r="J203" s="7" t="s">
        <v>13</v>
      </c>
      <c r="K203" s="8" t="s">
        <v>13</v>
      </c>
      <c r="L203" s="7" t="s">
        <v>13</v>
      </c>
      <c r="M203" s="7" t="s">
        <v>13</v>
      </c>
      <c r="N203" s="6">
        <v>0</v>
      </c>
    </row>
    <row r="204" spans="1:14" hidden="1" x14ac:dyDescent="0.25">
      <c r="A204" s="5" t="s">
        <v>215</v>
      </c>
      <c r="B204" s="6" t="s">
        <v>12</v>
      </c>
      <c r="C204" s="6" t="str">
        <f t="shared" si="3"/>
        <v>Pressure/Gravity</v>
      </c>
      <c r="D204" s="6">
        <f>VLOOKUP('W&amp;WW Compiled'!A204,Population!$A$2:$C$356,3,FALSE)</f>
        <v>2964</v>
      </c>
      <c r="E204" s="6">
        <f>VLOOKUP(A204,HDD!$A$2:$B$286,2,FALSE)</f>
        <v>8134</v>
      </c>
      <c r="F204" s="7" t="s">
        <v>13</v>
      </c>
      <c r="G204" s="7" t="s">
        <v>13</v>
      </c>
      <c r="H204" s="7" t="s">
        <v>13</v>
      </c>
      <c r="I204" s="7" t="s">
        <v>13</v>
      </c>
      <c r="J204" s="7" t="s">
        <v>13</v>
      </c>
      <c r="K204" s="8" t="s">
        <v>13</v>
      </c>
      <c r="L204" s="7" t="s">
        <v>13</v>
      </c>
      <c r="M204" s="7" t="s">
        <v>13</v>
      </c>
      <c r="N204" s="6">
        <v>0</v>
      </c>
    </row>
    <row r="205" spans="1:14" hidden="1" x14ac:dyDescent="0.25">
      <c r="A205" s="5" t="s">
        <v>216</v>
      </c>
      <c r="B205" s="6" t="s">
        <v>12</v>
      </c>
      <c r="C205" s="6" t="str">
        <f t="shared" si="3"/>
        <v>Pressure/Gravity</v>
      </c>
      <c r="D205" s="6">
        <f>VLOOKUP('W&amp;WW Compiled'!A205,Population!$A$2:$C$356,3,FALSE)</f>
        <v>78</v>
      </c>
      <c r="E205" s="6">
        <f>VLOOKUP(A205,HDD!$A$2:$B$286,2,FALSE)</f>
        <v>10415</v>
      </c>
      <c r="F205" s="7" t="s">
        <v>13</v>
      </c>
      <c r="G205" s="7" t="s">
        <v>13</v>
      </c>
      <c r="H205" s="7" t="s">
        <v>13</v>
      </c>
      <c r="I205" s="7" t="s">
        <v>13</v>
      </c>
      <c r="J205" s="7" t="s">
        <v>13</v>
      </c>
      <c r="K205" s="8" t="s">
        <v>13</v>
      </c>
      <c r="L205" s="7" t="s">
        <v>13</v>
      </c>
      <c r="M205" s="7" t="s">
        <v>13</v>
      </c>
      <c r="N205" s="6">
        <v>0</v>
      </c>
    </row>
    <row r="206" spans="1:14" hidden="1" x14ac:dyDescent="0.25">
      <c r="A206" s="5" t="s">
        <v>224</v>
      </c>
      <c r="B206" s="6" t="s">
        <v>12</v>
      </c>
      <c r="C206" s="6" t="str">
        <f t="shared" si="3"/>
        <v>Pressure/Gravity</v>
      </c>
      <c r="D206" s="6">
        <f>VLOOKUP('W&amp;WW Compiled'!A206,Population!$A$2:$C$356,3,FALSE)</f>
        <v>168</v>
      </c>
      <c r="E206" s="6">
        <f>VLOOKUP(A206,HDD!$A$2:$B$286,2,FALSE)</f>
        <v>10136</v>
      </c>
      <c r="F206" s="7" t="s">
        <v>13</v>
      </c>
      <c r="G206" s="7" t="s">
        <v>13</v>
      </c>
      <c r="H206" s="7" t="s">
        <v>13</v>
      </c>
      <c r="I206" s="7" t="s">
        <v>13</v>
      </c>
      <c r="J206" s="7" t="s">
        <v>13</v>
      </c>
      <c r="K206" s="8" t="s">
        <v>13</v>
      </c>
      <c r="L206" s="7" t="s">
        <v>13</v>
      </c>
      <c r="M206" s="7" t="s">
        <v>13</v>
      </c>
      <c r="N206" s="6">
        <v>0</v>
      </c>
    </row>
    <row r="207" spans="1:14" x14ac:dyDescent="0.25">
      <c r="A207" s="5" t="s">
        <v>226</v>
      </c>
      <c r="B207" s="6" t="s">
        <v>12</v>
      </c>
      <c r="C207" s="6" t="str">
        <f t="shared" si="3"/>
        <v>Pressure/Gravity</v>
      </c>
      <c r="D207" s="6">
        <f>VLOOKUP('W&amp;WW Compiled'!A207,Population!$A$2:$C$356,3,FALSE)</f>
        <v>176</v>
      </c>
      <c r="E207" s="6">
        <f>VLOOKUP(A207,HDD!$A$2:$B$286,2,FALSE)</f>
        <v>8539</v>
      </c>
      <c r="F207" s="7">
        <v>1200</v>
      </c>
      <c r="G207" s="7">
        <v>534.26277372262768</v>
      </c>
      <c r="H207" s="7">
        <v>0</v>
      </c>
      <c r="I207" s="7">
        <v>13553.121977000001</v>
      </c>
      <c r="J207" s="7">
        <v>0</v>
      </c>
      <c r="K207" s="8">
        <v>0</v>
      </c>
      <c r="L207" s="7">
        <v>0</v>
      </c>
      <c r="M207" s="7">
        <v>0</v>
      </c>
      <c r="N207" s="6">
        <v>0</v>
      </c>
    </row>
    <row r="208" spans="1:14" hidden="1" x14ac:dyDescent="0.25">
      <c r="A208" s="5" t="s">
        <v>235</v>
      </c>
      <c r="B208" s="6" t="s">
        <v>12</v>
      </c>
      <c r="C208" s="6" t="str">
        <f t="shared" si="3"/>
        <v>Pressure/Gravity</v>
      </c>
      <c r="D208" s="6">
        <f>VLOOKUP('W&amp;WW Compiled'!A208,Population!$A$2:$C$356,3,FALSE)</f>
        <v>92</v>
      </c>
      <c r="E208" s="6">
        <f>VLOOKUP(A208,HDD!$A$2:$B$286,2,FALSE)</f>
        <v>10242</v>
      </c>
      <c r="F208" s="7" t="s">
        <v>13</v>
      </c>
      <c r="G208" s="7" t="s">
        <v>13</v>
      </c>
      <c r="H208" s="7" t="s">
        <v>13</v>
      </c>
      <c r="I208" s="7" t="s">
        <v>13</v>
      </c>
      <c r="J208" s="7" t="s">
        <v>13</v>
      </c>
      <c r="K208" s="8" t="s">
        <v>13</v>
      </c>
      <c r="L208" s="7" t="s">
        <v>13</v>
      </c>
      <c r="M208" s="7" t="s">
        <v>13</v>
      </c>
      <c r="N208" s="6">
        <v>0</v>
      </c>
    </row>
    <row r="209" spans="1:14" hidden="1" x14ac:dyDescent="0.25">
      <c r="A209" s="5" t="s">
        <v>238</v>
      </c>
      <c r="B209" s="6" t="s">
        <v>12</v>
      </c>
      <c r="C209" s="6" t="str">
        <f t="shared" si="3"/>
        <v>Pressure/Gravity</v>
      </c>
      <c r="D209" s="6">
        <f>VLOOKUP('W&amp;WW Compiled'!A209,Population!$A$2:$C$356,3,FALSE)</f>
        <v>436</v>
      </c>
      <c r="E209" s="6">
        <f>VLOOKUP(A209,HDD!$A$2:$B$286,2,FALSE)</f>
        <v>11178</v>
      </c>
      <c r="F209" s="7" t="s">
        <v>13</v>
      </c>
      <c r="G209" s="7" t="s">
        <v>13</v>
      </c>
      <c r="H209" s="7" t="s">
        <v>13</v>
      </c>
      <c r="I209" s="7" t="s">
        <v>13</v>
      </c>
      <c r="J209" s="7" t="s">
        <v>13</v>
      </c>
      <c r="K209" s="8" t="s">
        <v>13</v>
      </c>
      <c r="L209" s="7" t="s">
        <v>13</v>
      </c>
      <c r="M209" s="7" t="s">
        <v>13</v>
      </c>
      <c r="N209" s="6">
        <v>0</v>
      </c>
    </row>
    <row r="210" spans="1:14" hidden="1" x14ac:dyDescent="0.25">
      <c r="A210" s="5" t="s">
        <v>240</v>
      </c>
      <c r="B210" s="6" t="s">
        <v>12</v>
      </c>
      <c r="C210" s="6" t="str">
        <f t="shared" si="3"/>
        <v>Pressure/Gravity</v>
      </c>
      <c r="D210" s="6">
        <f>VLOOKUP('W&amp;WW Compiled'!A210,Population!$A$2:$C$356,3,FALSE)</f>
        <v>946</v>
      </c>
      <c r="E210" s="6">
        <f>VLOOKUP(A210,HDD!$A$2:$B$286,2,FALSE)</f>
        <v>8865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8">
        <v>0</v>
      </c>
      <c r="L210" s="7">
        <v>0</v>
      </c>
      <c r="M210" s="7">
        <v>0</v>
      </c>
      <c r="N210" s="6">
        <v>0</v>
      </c>
    </row>
    <row r="211" spans="1:14" hidden="1" x14ac:dyDescent="0.25">
      <c r="A211" s="5" t="s">
        <v>242</v>
      </c>
      <c r="B211" s="6" t="s">
        <v>12</v>
      </c>
      <c r="C211" s="6" t="str">
        <f t="shared" si="3"/>
        <v>Pressure/Gravity</v>
      </c>
      <c r="D211" s="6">
        <f>VLOOKUP('W&amp;WW Compiled'!A211,Population!$A$2:$C$356,3,FALSE)</f>
        <v>419</v>
      </c>
      <c r="E211" s="6">
        <f>VLOOKUP(A211,HDD!$A$2:$B$286,2,FALSE)</f>
        <v>7165</v>
      </c>
      <c r="F211" s="7" t="s">
        <v>13</v>
      </c>
      <c r="G211" s="7" t="s">
        <v>13</v>
      </c>
      <c r="H211" s="7" t="s">
        <v>13</v>
      </c>
      <c r="I211" s="7" t="s">
        <v>13</v>
      </c>
      <c r="J211" s="7" t="s">
        <v>13</v>
      </c>
      <c r="K211" s="8" t="s">
        <v>13</v>
      </c>
      <c r="L211" s="7" t="s">
        <v>13</v>
      </c>
      <c r="M211" s="7" t="s">
        <v>13</v>
      </c>
      <c r="N211" s="6">
        <v>0</v>
      </c>
    </row>
    <row r="212" spans="1:14" hidden="1" x14ac:dyDescent="0.25">
      <c r="A212" s="5" t="s">
        <v>245</v>
      </c>
      <c r="B212" s="6" t="s">
        <v>12</v>
      </c>
      <c r="C212" s="6" t="str">
        <f t="shared" si="3"/>
        <v>Pressure/Gravity</v>
      </c>
      <c r="D212" s="6">
        <f>VLOOKUP('W&amp;WW Compiled'!A212,Population!$A$2:$C$356,3,FALSE)</f>
        <v>233</v>
      </c>
      <c r="E212" s="6">
        <f>VLOOKUP(A212,HDD!$A$2:$B$286,2,FALSE)</f>
        <v>10136</v>
      </c>
      <c r="F212" s="7" t="s">
        <v>13</v>
      </c>
      <c r="G212" s="7" t="s">
        <v>13</v>
      </c>
      <c r="H212" s="7" t="s">
        <v>13</v>
      </c>
      <c r="I212" s="7" t="s">
        <v>13</v>
      </c>
      <c r="J212" s="7" t="s">
        <v>13</v>
      </c>
      <c r="K212" s="8" t="s">
        <v>13</v>
      </c>
      <c r="L212" s="7" t="s">
        <v>13</v>
      </c>
      <c r="M212" s="7" t="s">
        <v>13</v>
      </c>
      <c r="N212" s="6">
        <v>0</v>
      </c>
    </row>
    <row r="213" spans="1:14" x14ac:dyDescent="0.25">
      <c r="A213" s="5" t="s">
        <v>250</v>
      </c>
      <c r="B213" s="6" t="s">
        <v>12</v>
      </c>
      <c r="C213" s="6" t="str">
        <f t="shared" si="3"/>
        <v>Pressure/Gravity</v>
      </c>
      <c r="D213" s="6">
        <f>VLOOKUP('W&amp;WW Compiled'!A213,Population!$A$2:$C$356,3,FALSE)</f>
        <v>9061</v>
      </c>
      <c r="E213" s="6">
        <f>VLOOKUP(A213,HDD!$A$2:$B$286,2,FALSE)</f>
        <v>8011</v>
      </c>
      <c r="F213" s="7">
        <v>17100</v>
      </c>
      <c r="G213" s="7">
        <v>11562.043795620439</v>
      </c>
      <c r="H213" s="7">
        <v>0</v>
      </c>
      <c r="I213" s="7">
        <v>474844.27355999994</v>
      </c>
      <c r="J213" s="7">
        <v>0</v>
      </c>
      <c r="K213" s="8">
        <v>0</v>
      </c>
      <c r="L213" s="7">
        <v>0</v>
      </c>
      <c r="M213" s="7">
        <v>0</v>
      </c>
      <c r="N213" s="6">
        <v>0</v>
      </c>
    </row>
    <row r="214" spans="1:14" x14ac:dyDescent="0.25">
      <c r="A214" s="5" t="s">
        <v>251</v>
      </c>
      <c r="B214" s="6" t="s">
        <v>12</v>
      </c>
      <c r="C214" s="6" t="str">
        <f t="shared" si="3"/>
        <v>Pressure/Gravity</v>
      </c>
      <c r="D214" s="6">
        <f>VLOOKUP('W&amp;WW Compiled'!A214,Population!$A$2:$C$356,3,FALSE)</f>
        <v>967</v>
      </c>
      <c r="E214" s="6">
        <f>VLOOKUP(A214,HDD!$A$2:$B$286,2,FALSE)</f>
        <v>8666</v>
      </c>
      <c r="F214" s="7">
        <v>7700</v>
      </c>
      <c r="G214" s="7">
        <v>7665.63503649635</v>
      </c>
      <c r="H214" s="7">
        <v>0</v>
      </c>
      <c r="I214" s="7">
        <v>145441.30895999999</v>
      </c>
      <c r="J214" s="7">
        <v>0</v>
      </c>
      <c r="K214" s="8">
        <v>0</v>
      </c>
      <c r="L214" s="7">
        <v>0</v>
      </c>
      <c r="M214" s="7">
        <v>0</v>
      </c>
      <c r="N214" s="6">
        <v>0</v>
      </c>
    </row>
    <row r="215" spans="1:14" hidden="1" x14ac:dyDescent="0.25">
      <c r="A215" s="5" t="s">
        <v>254</v>
      </c>
      <c r="B215" s="6" t="s">
        <v>12</v>
      </c>
      <c r="C215" s="6" t="str">
        <f t="shared" si="3"/>
        <v>Pressure/Gravity</v>
      </c>
      <c r="D215" s="6">
        <f>VLOOKUP('W&amp;WW Compiled'!A215,Population!$A$2:$C$356,3,FALSE)</f>
        <v>84</v>
      </c>
      <c r="E215" s="6">
        <f>VLOOKUP(A215,HDD!$A$2:$B$286,2,FALSE)</f>
        <v>11772</v>
      </c>
      <c r="F215" s="7" t="s">
        <v>13</v>
      </c>
      <c r="G215" s="7" t="s">
        <v>13</v>
      </c>
      <c r="H215" s="7" t="s">
        <v>13</v>
      </c>
      <c r="I215" s="7" t="s">
        <v>13</v>
      </c>
      <c r="J215" s="7" t="s">
        <v>13</v>
      </c>
      <c r="K215" s="8" t="s">
        <v>13</v>
      </c>
      <c r="L215" s="7" t="s">
        <v>13</v>
      </c>
      <c r="M215" s="7" t="s">
        <v>13</v>
      </c>
      <c r="N215" s="6">
        <v>0</v>
      </c>
    </row>
    <row r="216" spans="1:14" hidden="1" x14ac:dyDescent="0.25">
      <c r="A216" s="5" t="s">
        <v>261</v>
      </c>
      <c r="B216" s="6" t="s">
        <v>12</v>
      </c>
      <c r="C216" s="6" t="str">
        <f t="shared" si="3"/>
        <v>Pressure/Gravity</v>
      </c>
      <c r="D216" s="6">
        <f>VLOOKUP('W&amp;WW Compiled'!A216,Population!$A$2:$C$356,3,FALSE)</f>
        <v>98</v>
      </c>
      <c r="E216" s="6">
        <f>VLOOKUP(A216,HDD!$A$2:$B$286,2,FALSE)</f>
        <v>9778</v>
      </c>
      <c r="F216" s="7" t="s">
        <v>13</v>
      </c>
      <c r="G216" s="7" t="s">
        <v>13</v>
      </c>
      <c r="H216" s="7" t="s">
        <v>13</v>
      </c>
      <c r="I216" s="7" t="s">
        <v>13</v>
      </c>
      <c r="J216" s="7" t="s">
        <v>13</v>
      </c>
      <c r="K216" s="8" t="s">
        <v>13</v>
      </c>
      <c r="L216" s="7" t="s">
        <v>13</v>
      </c>
      <c r="M216" s="7" t="s">
        <v>13</v>
      </c>
      <c r="N216" s="6">
        <v>0</v>
      </c>
    </row>
    <row r="217" spans="1:14" hidden="1" x14ac:dyDescent="0.25">
      <c r="A217" s="5" t="s">
        <v>264</v>
      </c>
      <c r="B217" s="6" t="s">
        <v>12</v>
      </c>
      <c r="C217" s="6" t="str">
        <f t="shared" si="3"/>
        <v>Pressure/Gravity</v>
      </c>
      <c r="D217" s="6">
        <f>VLOOKUP('W&amp;WW Compiled'!A217,Population!$A$2:$C$356,3,FALSE)</f>
        <v>128</v>
      </c>
      <c r="E217" s="6">
        <f>VLOOKUP(A217,HDD!$A$2:$B$286,2,FALSE)</f>
        <v>8180</v>
      </c>
      <c r="F217" s="7" t="s">
        <v>13</v>
      </c>
      <c r="G217" s="7" t="s">
        <v>13</v>
      </c>
      <c r="H217" s="7" t="s">
        <v>13</v>
      </c>
      <c r="I217" s="7" t="s">
        <v>13</v>
      </c>
      <c r="J217" s="7" t="s">
        <v>13</v>
      </c>
      <c r="K217" s="8" t="s">
        <v>13</v>
      </c>
      <c r="L217" s="7" t="s">
        <v>13</v>
      </c>
      <c r="M217" s="7" t="s">
        <v>13</v>
      </c>
      <c r="N217" s="6">
        <v>0</v>
      </c>
    </row>
    <row r="218" spans="1:14" hidden="1" x14ac:dyDescent="0.25">
      <c r="A218" s="5" t="s">
        <v>266</v>
      </c>
      <c r="B218" s="6" t="s">
        <v>12</v>
      </c>
      <c r="C218" s="6" t="str">
        <f t="shared" si="3"/>
        <v>Pressure/Gravity</v>
      </c>
      <c r="D218" s="6">
        <f>VLOOKUP('W&amp;WW Compiled'!A218,Population!$A$2:$C$356,3,FALSE)</f>
        <v>530</v>
      </c>
      <c r="E218" s="6">
        <f>VLOOKUP(A218,HDD!$A$2:$B$286,2,FALSE)</f>
        <v>7802</v>
      </c>
      <c r="F218" s="7" t="s">
        <v>13</v>
      </c>
      <c r="G218" s="7" t="s">
        <v>13</v>
      </c>
      <c r="H218" s="7" t="s">
        <v>13</v>
      </c>
      <c r="I218" s="7" t="s">
        <v>13</v>
      </c>
      <c r="J218" s="7" t="s">
        <v>13</v>
      </c>
      <c r="K218" s="8" t="s">
        <v>13</v>
      </c>
      <c r="L218" s="7" t="s">
        <v>13</v>
      </c>
      <c r="M218" s="7" t="s">
        <v>13</v>
      </c>
      <c r="N218" s="6">
        <v>0</v>
      </c>
    </row>
    <row r="219" spans="1:14" hidden="1" x14ac:dyDescent="0.25">
      <c r="A219" s="5" t="s">
        <v>267</v>
      </c>
      <c r="B219" s="6" t="s">
        <v>12</v>
      </c>
      <c r="C219" s="6" t="str">
        <f t="shared" si="3"/>
        <v>Pressure/Gravity</v>
      </c>
      <c r="D219" s="6">
        <f>VLOOKUP('W&amp;WW Compiled'!A219,Population!$A$2:$C$356,3,FALSE)</f>
        <v>876</v>
      </c>
      <c r="E219" s="6">
        <f>VLOOKUP(A219,HDD!$A$2:$B$286,2,FALSE)</f>
        <v>11306</v>
      </c>
      <c r="F219" s="7" t="s">
        <v>13</v>
      </c>
      <c r="G219" s="7" t="s">
        <v>13</v>
      </c>
      <c r="H219" s="7" t="s">
        <v>13</v>
      </c>
      <c r="I219" s="7" t="s">
        <v>13</v>
      </c>
      <c r="J219" s="7" t="s">
        <v>13</v>
      </c>
      <c r="K219" s="8" t="s">
        <v>13</v>
      </c>
      <c r="L219" s="7" t="s">
        <v>13</v>
      </c>
      <c r="M219" s="7" t="s">
        <v>13</v>
      </c>
      <c r="N219" s="6">
        <v>0</v>
      </c>
    </row>
    <row r="220" spans="1:14" x14ac:dyDescent="0.25">
      <c r="A220" s="5" t="s">
        <v>275</v>
      </c>
      <c r="B220" s="6" t="s">
        <v>12</v>
      </c>
      <c r="C220" s="6" t="str">
        <f t="shared" si="3"/>
        <v>Pressure/Gravity</v>
      </c>
      <c r="D220" s="6">
        <f>VLOOKUP('W&amp;WW Compiled'!A220,Population!$A$2:$C$356,3,FALSE)</f>
        <v>87</v>
      </c>
      <c r="E220" s="6">
        <f>VLOOKUP(A220,HDD!$A$2:$B$286,2,FALSE)</f>
        <v>11306</v>
      </c>
      <c r="F220" s="7">
        <v>600</v>
      </c>
      <c r="G220" s="7">
        <v>999</v>
      </c>
      <c r="H220" s="7">
        <v>841</v>
      </c>
      <c r="I220" s="7">
        <v>13723</v>
      </c>
      <c r="J220" s="7">
        <v>5012</v>
      </c>
      <c r="K220" s="8">
        <v>42667</v>
      </c>
      <c r="L220" s="7">
        <v>0</v>
      </c>
      <c r="M220" s="7">
        <v>0</v>
      </c>
      <c r="N220" s="6">
        <v>0</v>
      </c>
    </row>
    <row r="221" spans="1:14" hidden="1" x14ac:dyDescent="0.25">
      <c r="A221" s="5" t="s">
        <v>277</v>
      </c>
      <c r="B221" s="6" t="s">
        <v>12</v>
      </c>
      <c r="C221" s="6" t="str">
        <f t="shared" si="3"/>
        <v>Pressure/Gravity</v>
      </c>
      <c r="D221" s="6">
        <f>VLOOKUP('W&amp;WW Compiled'!A221,Population!$A$2:$C$356,3,FALSE)</f>
        <v>174</v>
      </c>
      <c r="E221" s="6">
        <f>VLOOKUP(A221,HDD!$A$2:$B$286,2,FALSE)</f>
        <v>9742</v>
      </c>
      <c r="F221" s="7" t="s">
        <v>13</v>
      </c>
      <c r="G221" s="7" t="s">
        <v>13</v>
      </c>
      <c r="H221" s="7" t="s">
        <v>13</v>
      </c>
      <c r="I221" s="7" t="s">
        <v>13</v>
      </c>
      <c r="J221" s="7" t="s">
        <v>13</v>
      </c>
      <c r="K221" s="8" t="s">
        <v>13</v>
      </c>
      <c r="L221" s="7" t="s">
        <v>13</v>
      </c>
      <c r="M221" s="7" t="s">
        <v>13</v>
      </c>
      <c r="N221" s="6">
        <v>0</v>
      </c>
    </row>
    <row r="222" spans="1:14" hidden="1" x14ac:dyDescent="0.25">
      <c r="A222" s="5" t="s">
        <v>279</v>
      </c>
      <c r="B222" s="6" t="s">
        <v>12</v>
      </c>
      <c r="C222" s="6" t="str">
        <f t="shared" si="3"/>
        <v>Pressure/Gravity</v>
      </c>
      <c r="D222" s="6">
        <f>VLOOKUP('W&amp;WW Compiled'!A222,Population!$A$2:$C$356,3,FALSE)</f>
        <v>4689</v>
      </c>
      <c r="E222" s="6">
        <f>VLOOKUP(A222,HDD!$A$2:$B$286,2,FALSE)</f>
        <v>9014</v>
      </c>
      <c r="F222" s="7" t="s">
        <v>13</v>
      </c>
      <c r="G222" s="7" t="s">
        <v>13</v>
      </c>
      <c r="H222" s="7" t="s">
        <v>13</v>
      </c>
      <c r="I222" s="7" t="s">
        <v>13</v>
      </c>
      <c r="J222" s="7" t="s">
        <v>13</v>
      </c>
      <c r="K222" s="8" t="s">
        <v>13</v>
      </c>
      <c r="L222" s="7" t="s">
        <v>13</v>
      </c>
      <c r="M222" s="7" t="s">
        <v>13</v>
      </c>
      <c r="N222" s="6">
        <v>0</v>
      </c>
    </row>
    <row r="223" spans="1:14" hidden="1" x14ac:dyDescent="0.25">
      <c r="A223" s="5" t="s">
        <v>281</v>
      </c>
      <c r="B223" s="6" t="s">
        <v>12</v>
      </c>
      <c r="C223" s="6" t="str">
        <f t="shared" si="3"/>
        <v>Pressure/Gravity</v>
      </c>
      <c r="D223" s="6">
        <f>VLOOKUP('W&amp;WW Compiled'!A223,Population!$A$2:$C$356,3,FALSE)</f>
        <v>4032</v>
      </c>
      <c r="E223" s="6">
        <f>VLOOKUP(A223,HDD!$A$2:$B$286,2,FALSE)</f>
        <v>9711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8">
        <v>0</v>
      </c>
      <c r="L223" s="7">
        <v>0</v>
      </c>
      <c r="M223" s="7">
        <v>0</v>
      </c>
      <c r="N223" s="6">
        <v>0</v>
      </c>
    </row>
    <row r="224" spans="1:14" hidden="1" x14ac:dyDescent="0.25">
      <c r="A224" s="5" t="s">
        <v>287</v>
      </c>
      <c r="B224" s="6" t="s">
        <v>12</v>
      </c>
      <c r="C224" s="6" t="str">
        <f t="shared" si="3"/>
        <v>Pressure/Gravity</v>
      </c>
      <c r="D224" s="6">
        <f>VLOOKUP('W&amp;WW Compiled'!A224,Population!$A$2:$C$356,3,FALSE)</f>
        <v>234</v>
      </c>
      <c r="E224" s="6">
        <f>VLOOKUP(A224,HDD!$A$2:$B$286,2,FALSE)</f>
        <v>9348</v>
      </c>
      <c r="F224" s="7" t="s">
        <v>13</v>
      </c>
      <c r="G224" s="7" t="s">
        <v>13</v>
      </c>
      <c r="H224" s="7" t="s">
        <v>13</v>
      </c>
      <c r="I224" s="7" t="s">
        <v>13</v>
      </c>
      <c r="J224" s="7" t="s">
        <v>13</v>
      </c>
      <c r="K224" s="8" t="s">
        <v>13</v>
      </c>
      <c r="L224" s="7" t="s">
        <v>13</v>
      </c>
      <c r="M224" s="7" t="s">
        <v>13</v>
      </c>
      <c r="N224" s="6">
        <v>0</v>
      </c>
    </row>
    <row r="225" spans="1:14" hidden="1" x14ac:dyDescent="0.25">
      <c r="A225" s="5" t="s">
        <v>288</v>
      </c>
      <c r="B225" s="6" t="s">
        <v>12</v>
      </c>
      <c r="C225" s="6" t="str">
        <f t="shared" si="3"/>
        <v>Pressure/Gravity</v>
      </c>
      <c r="D225" s="6">
        <f>VLOOKUP('W&amp;WW Compiled'!A225,Population!$A$2:$C$356,3,FALSE)</f>
        <v>2406</v>
      </c>
      <c r="E225" s="6">
        <f>VLOOKUP(A225,HDD!$A$2:$B$286,2,FALSE)</f>
        <v>7968</v>
      </c>
      <c r="F225" s="7" t="s">
        <v>13</v>
      </c>
      <c r="G225" s="7" t="s">
        <v>13</v>
      </c>
      <c r="H225" s="7" t="s">
        <v>13</v>
      </c>
      <c r="I225" s="7" t="s">
        <v>13</v>
      </c>
      <c r="J225" s="7" t="s">
        <v>13</v>
      </c>
      <c r="K225" s="8" t="s">
        <v>13</v>
      </c>
      <c r="L225" s="7" t="s">
        <v>13</v>
      </c>
      <c r="M225" s="7" t="s">
        <v>13</v>
      </c>
      <c r="N225" s="6">
        <v>0</v>
      </c>
    </row>
    <row r="226" spans="1:14" hidden="1" x14ac:dyDescent="0.25">
      <c r="A226" s="5" t="s">
        <v>289</v>
      </c>
      <c r="B226" s="6" t="s">
        <v>12</v>
      </c>
      <c r="C226" s="6" t="str">
        <f t="shared" si="3"/>
        <v>Pressure/Gravity</v>
      </c>
      <c r="D226" s="6">
        <f>VLOOKUP('W&amp;WW Compiled'!A226,Population!$A$2:$C$356,3,FALSE)</f>
        <v>631</v>
      </c>
      <c r="E226" s="6">
        <f>VLOOKUP(A226,HDD!$A$2:$B$286,2,FALSE)</f>
        <v>9605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8">
        <v>0</v>
      </c>
      <c r="L226" s="7">
        <v>0</v>
      </c>
      <c r="M226" s="7">
        <v>0</v>
      </c>
      <c r="N226" s="6">
        <v>0</v>
      </c>
    </row>
    <row r="227" spans="1:14" hidden="1" x14ac:dyDescent="0.25">
      <c r="A227" s="5" t="s">
        <v>25</v>
      </c>
      <c r="B227" s="6" t="s">
        <v>26</v>
      </c>
      <c r="C227" s="6" t="str">
        <f t="shared" si="3"/>
        <v>Washeteria/Honey Bucket</v>
      </c>
      <c r="D227" s="6">
        <f>VLOOKUP('W&amp;WW Compiled'!A227,Population!$A$2:$C$356,3,FALSE)</f>
        <v>21</v>
      </c>
      <c r="E227" s="6">
        <f>VLOOKUP(A227,HDD!$A$2:$B$286,2,FALSE)</f>
        <v>16625</v>
      </c>
      <c r="F227" s="7" t="s">
        <v>13</v>
      </c>
      <c r="G227" s="7" t="s">
        <v>13</v>
      </c>
      <c r="H227" s="7" t="s">
        <v>13</v>
      </c>
      <c r="I227" s="7" t="s">
        <v>13</v>
      </c>
      <c r="J227" s="7" t="s">
        <v>13</v>
      </c>
      <c r="K227" s="8" t="s">
        <v>13</v>
      </c>
      <c r="L227" s="7" t="s">
        <v>13</v>
      </c>
      <c r="M227" s="7" t="s">
        <v>13</v>
      </c>
      <c r="N227" s="6">
        <v>0</v>
      </c>
    </row>
    <row r="228" spans="1:14" hidden="1" x14ac:dyDescent="0.25">
      <c r="A228" s="5" t="s">
        <v>30</v>
      </c>
      <c r="B228" s="6" t="s">
        <v>26</v>
      </c>
      <c r="C228" s="6" t="str">
        <f t="shared" si="3"/>
        <v>Washeteria/Honey Bucket</v>
      </c>
      <c r="D228" s="6">
        <f>VLOOKUP('W&amp;WW Compiled'!A228,Population!$A$2:$C$356,3,FALSE)</f>
        <v>111</v>
      </c>
      <c r="E228" s="6">
        <f>VLOOKUP(A228,HDD!$A$2:$B$286,2,FALSE)</f>
        <v>16625</v>
      </c>
      <c r="F228" s="7" t="s">
        <v>13</v>
      </c>
      <c r="G228" s="7" t="s">
        <v>13</v>
      </c>
      <c r="H228" s="7" t="s">
        <v>13</v>
      </c>
      <c r="I228" s="7" t="s">
        <v>13</v>
      </c>
      <c r="J228" s="7" t="s">
        <v>13</v>
      </c>
      <c r="K228" s="8" t="s">
        <v>13</v>
      </c>
      <c r="L228" s="7" t="s">
        <v>13</v>
      </c>
      <c r="M228" s="7" t="s">
        <v>13</v>
      </c>
      <c r="N228" s="6" t="s">
        <v>17</v>
      </c>
    </row>
    <row r="229" spans="1:14" hidden="1" x14ac:dyDescent="0.25">
      <c r="A229" s="5" t="s">
        <v>43</v>
      </c>
      <c r="B229" s="6" t="s">
        <v>26</v>
      </c>
      <c r="C229" s="6" t="str">
        <f t="shared" si="3"/>
        <v>Washeteria/Honey Bucket</v>
      </c>
      <c r="D229" s="6">
        <f>VLOOKUP('W&amp;WW Compiled'!A229,Population!$A$2:$C$356,3,FALSE)</f>
        <v>192</v>
      </c>
      <c r="E229" s="6">
        <f>VLOOKUP(A229,HDD!$A$2:$B$286,2,FALSE)</f>
        <v>17356</v>
      </c>
      <c r="F229" s="7" t="s">
        <v>13</v>
      </c>
      <c r="G229" s="7" t="s">
        <v>13</v>
      </c>
      <c r="H229" s="7" t="s">
        <v>13</v>
      </c>
      <c r="I229" s="7" t="s">
        <v>13</v>
      </c>
      <c r="J229" s="7" t="s">
        <v>13</v>
      </c>
      <c r="K229" s="8" t="s">
        <v>13</v>
      </c>
      <c r="L229" s="7" t="s">
        <v>13</v>
      </c>
      <c r="M229" s="7" t="s">
        <v>13</v>
      </c>
      <c r="N229" s="6">
        <v>0</v>
      </c>
    </row>
    <row r="230" spans="1:14" hidden="1" x14ac:dyDescent="0.25">
      <c r="A230" s="12" t="s">
        <v>46</v>
      </c>
      <c r="B230" s="9" t="s">
        <v>26</v>
      </c>
      <c r="C230" s="6" t="str">
        <f t="shared" si="3"/>
        <v>Washeteria/Honey Bucket</v>
      </c>
      <c r="D230" s="6">
        <f>VLOOKUP('W&amp;WW Compiled'!A230,Population!$A$2:$C$356,3,FALSE)</f>
        <v>319</v>
      </c>
      <c r="E230" s="6">
        <f>VLOOKUP(A230,HDD!$A$2:$B$286,2,FALSE)</f>
        <v>13106</v>
      </c>
      <c r="F230" s="7" t="s">
        <v>13</v>
      </c>
      <c r="G230" s="7" t="s">
        <v>13</v>
      </c>
      <c r="H230" s="7" t="s">
        <v>13</v>
      </c>
      <c r="I230" s="7" t="s">
        <v>13</v>
      </c>
      <c r="J230" s="7" t="s">
        <v>13</v>
      </c>
      <c r="K230" s="8" t="s">
        <v>13</v>
      </c>
      <c r="L230" s="7" t="s">
        <v>13</v>
      </c>
      <c r="M230" s="7" t="s">
        <v>13</v>
      </c>
      <c r="N230" s="6">
        <v>0</v>
      </c>
    </row>
    <row r="231" spans="1:14" hidden="1" x14ac:dyDescent="0.25">
      <c r="A231" s="5" t="s">
        <v>52</v>
      </c>
      <c r="B231" s="6" t="s">
        <v>26</v>
      </c>
      <c r="C231" s="6" t="str">
        <f t="shared" si="3"/>
        <v>Washeteria/Honey Bucket</v>
      </c>
      <c r="D231" s="6">
        <f>VLOOKUP('W&amp;WW Compiled'!A231,Population!$A$2:$C$356,3,FALSE)</f>
        <v>22</v>
      </c>
      <c r="E231" s="6">
        <f>VLOOKUP(A231,HDD!$A$2:$B$286,2,FALSE)</f>
        <v>16326</v>
      </c>
      <c r="F231" s="7" t="s">
        <v>13</v>
      </c>
      <c r="G231" s="7" t="s">
        <v>13</v>
      </c>
      <c r="H231" s="7" t="s">
        <v>13</v>
      </c>
      <c r="I231" s="7" t="s">
        <v>13</v>
      </c>
      <c r="J231" s="7" t="s">
        <v>13</v>
      </c>
      <c r="K231" s="8" t="s">
        <v>13</v>
      </c>
      <c r="L231" s="7" t="s">
        <v>13</v>
      </c>
      <c r="M231" s="7" t="s">
        <v>13</v>
      </c>
      <c r="N231" s="6">
        <v>0</v>
      </c>
    </row>
    <row r="232" spans="1:14" hidden="1" x14ac:dyDescent="0.25">
      <c r="A232" s="5" t="s">
        <v>60</v>
      </c>
      <c r="B232" s="6" t="s">
        <v>26</v>
      </c>
      <c r="C232" s="6" t="str">
        <f t="shared" si="3"/>
        <v>Washeteria/Honey Bucket</v>
      </c>
      <c r="D232" s="6">
        <f>VLOOKUP('W&amp;WW Compiled'!A232,Population!$A$2:$C$356,3,FALSE)</f>
        <v>77</v>
      </c>
      <c r="E232" s="6">
        <f>VLOOKUP(A232,HDD!$A$2:$B$286,2,FALSE)</f>
        <v>14274</v>
      </c>
      <c r="F232" s="7" t="s">
        <v>13</v>
      </c>
      <c r="G232" s="7" t="s">
        <v>13</v>
      </c>
      <c r="H232" s="7" t="s">
        <v>13</v>
      </c>
      <c r="I232" s="7" t="s">
        <v>13</v>
      </c>
      <c r="J232" s="7" t="s">
        <v>13</v>
      </c>
      <c r="K232" s="8" t="s">
        <v>13</v>
      </c>
      <c r="L232" s="7" t="s">
        <v>13</v>
      </c>
      <c r="M232" s="7" t="s">
        <v>13</v>
      </c>
      <c r="N232" s="6">
        <v>0</v>
      </c>
    </row>
    <row r="233" spans="1:14" x14ac:dyDescent="0.25">
      <c r="A233" s="5" t="s">
        <v>62</v>
      </c>
      <c r="B233" s="6" t="s">
        <v>26</v>
      </c>
      <c r="C233" s="6" t="str">
        <f t="shared" si="3"/>
        <v>Washeteria/Honey Bucket</v>
      </c>
      <c r="D233" s="6">
        <f>VLOOKUP('W&amp;WW Compiled'!A233,Population!$A$2:$C$356,3,FALSE)</f>
        <v>420</v>
      </c>
      <c r="E233" s="6">
        <f>VLOOKUP(A233,HDD!$A$2:$B$286,2,FALSE)</f>
        <v>12990</v>
      </c>
      <c r="F233" s="7">
        <v>950</v>
      </c>
      <c r="G233" s="7">
        <v>2060</v>
      </c>
      <c r="H233" s="7">
        <v>765</v>
      </c>
      <c r="I233" s="7">
        <v>46022</v>
      </c>
      <c r="J233" s="7">
        <v>30819</v>
      </c>
      <c r="K233" s="8">
        <v>65358</v>
      </c>
      <c r="L233" s="7">
        <v>0</v>
      </c>
      <c r="M233" s="7">
        <v>0</v>
      </c>
      <c r="N233" s="6" t="s">
        <v>17</v>
      </c>
    </row>
    <row r="234" spans="1:14" hidden="1" x14ac:dyDescent="0.25">
      <c r="A234" s="5" t="s">
        <v>73</v>
      </c>
      <c r="B234" s="6" t="s">
        <v>26</v>
      </c>
      <c r="C234" s="6" t="str">
        <f t="shared" si="3"/>
        <v>Washeteria/Honey Bucket</v>
      </c>
      <c r="D234" s="6">
        <f>VLOOKUP('W&amp;WW Compiled'!A234,Population!$A$2:$C$356,3,FALSE)</f>
        <v>119</v>
      </c>
      <c r="E234" s="6">
        <f>VLOOKUP(A234,HDD!$A$2:$B$286,2,FALSE)</f>
        <v>16349</v>
      </c>
      <c r="F234" s="7" t="s">
        <v>13</v>
      </c>
      <c r="G234" s="7" t="s">
        <v>13</v>
      </c>
      <c r="H234" s="7" t="s">
        <v>13</v>
      </c>
      <c r="I234" s="7" t="s">
        <v>13</v>
      </c>
      <c r="J234" s="7" t="s">
        <v>13</v>
      </c>
      <c r="K234" s="8" t="s">
        <v>13</v>
      </c>
      <c r="L234" s="7" t="s">
        <v>13</v>
      </c>
      <c r="M234" s="7" t="s">
        <v>13</v>
      </c>
      <c r="N234" s="6">
        <v>0</v>
      </c>
    </row>
    <row r="235" spans="1:14" hidden="1" x14ac:dyDescent="0.25">
      <c r="A235" s="12" t="s">
        <v>83</v>
      </c>
      <c r="B235" s="9" t="s">
        <v>26</v>
      </c>
      <c r="C235" s="6" t="str">
        <f t="shared" si="3"/>
        <v>Washeteria/Honey Bucket</v>
      </c>
      <c r="D235" s="6">
        <f>VLOOKUP('W&amp;WW Compiled'!A235,Population!$A$2:$C$356,3,FALSE)</f>
        <v>105</v>
      </c>
      <c r="E235" s="6">
        <f>VLOOKUP(A235,HDD!$A$2:$B$286,2,FALSE)</f>
        <v>13552</v>
      </c>
      <c r="F235" s="7" t="s">
        <v>13</v>
      </c>
      <c r="G235" s="7" t="s">
        <v>13</v>
      </c>
      <c r="H235" s="7" t="s">
        <v>13</v>
      </c>
      <c r="I235" s="7" t="s">
        <v>13</v>
      </c>
      <c r="J235" s="7" t="s">
        <v>13</v>
      </c>
      <c r="K235" s="8" t="s">
        <v>13</v>
      </c>
      <c r="L235" s="7" t="s">
        <v>13</v>
      </c>
      <c r="M235" s="7" t="s">
        <v>13</v>
      </c>
      <c r="N235" s="6" t="s">
        <v>17</v>
      </c>
    </row>
    <row r="236" spans="1:14" hidden="1" x14ac:dyDescent="0.25">
      <c r="A236" s="5" t="s">
        <v>88</v>
      </c>
      <c r="B236" s="6" t="s">
        <v>26</v>
      </c>
      <c r="C236" s="6" t="str">
        <f t="shared" si="3"/>
        <v>Washeteria/Honey Bucket</v>
      </c>
      <c r="D236" s="6">
        <f>VLOOKUP('W&amp;WW Compiled'!A236,Population!$A$2:$C$356,3,FALSE)</f>
        <v>111</v>
      </c>
      <c r="E236" s="6">
        <f>VLOOKUP(A236,HDD!$A$2:$B$286,2,FALSE)</f>
        <v>15939</v>
      </c>
      <c r="F236" s="7" t="s">
        <v>13</v>
      </c>
      <c r="G236" s="7" t="s">
        <v>13</v>
      </c>
      <c r="H236" s="7" t="s">
        <v>13</v>
      </c>
      <c r="I236" s="7" t="s">
        <v>13</v>
      </c>
      <c r="J236" s="7" t="s">
        <v>13</v>
      </c>
      <c r="K236" s="8" t="s">
        <v>13</v>
      </c>
      <c r="L236" s="7" t="s">
        <v>13</v>
      </c>
      <c r="M236" s="7" t="s">
        <v>13</v>
      </c>
      <c r="N236" s="6">
        <v>0</v>
      </c>
    </row>
    <row r="237" spans="1:14" hidden="1" x14ac:dyDescent="0.25">
      <c r="A237" s="10" t="s">
        <v>92</v>
      </c>
      <c r="B237" s="9" t="s">
        <v>26</v>
      </c>
      <c r="C237" s="6" t="str">
        <f t="shared" si="3"/>
        <v>Washeteria/Honey Bucket</v>
      </c>
      <c r="D237" s="6">
        <f>VLOOKUP('W&amp;WW Compiled'!A237,Population!$A$2:$C$356,3,FALSE)</f>
        <v>65</v>
      </c>
      <c r="E237" s="6" t="e">
        <f>VLOOKUP(A237,HDD!$A$2:$B$286,2,FALSE)</f>
        <v>#N/A</v>
      </c>
      <c r="F237" s="7" t="s">
        <v>13</v>
      </c>
      <c r="G237" s="7" t="s">
        <v>13</v>
      </c>
      <c r="H237" s="7" t="s">
        <v>13</v>
      </c>
      <c r="I237" s="7" t="s">
        <v>13</v>
      </c>
      <c r="J237" s="7" t="s">
        <v>13</v>
      </c>
      <c r="K237" s="8" t="s">
        <v>13</v>
      </c>
      <c r="L237" s="7" t="s">
        <v>13</v>
      </c>
      <c r="M237" s="7" t="s">
        <v>13</v>
      </c>
      <c r="N237" s="6">
        <v>0</v>
      </c>
    </row>
    <row r="238" spans="1:14" hidden="1" x14ac:dyDescent="0.25">
      <c r="A238" s="5" t="s">
        <v>119</v>
      </c>
      <c r="B238" s="6" t="s">
        <v>26</v>
      </c>
      <c r="C238" s="6" t="str">
        <f t="shared" si="3"/>
        <v>Washeteria/Honey Bucket</v>
      </c>
      <c r="D238" s="6">
        <f>VLOOKUP('W&amp;WW Compiled'!A238,Population!$A$2:$C$356,3,FALSE)</f>
        <v>7</v>
      </c>
      <c r="E238" s="6" t="e">
        <f>VLOOKUP(A238,HDD!$A$2:$B$286,2,FALSE)</f>
        <v>#N/A</v>
      </c>
      <c r="F238" s="7" t="s">
        <v>13</v>
      </c>
      <c r="G238" s="7" t="s">
        <v>13</v>
      </c>
      <c r="H238" s="7" t="s">
        <v>13</v>
      </c>
      <c r="I238" s="7" t="s">
        <v>13</v>
      </c>
      <c r="J238" s="7" t="s">
        <v>13</v>
      </c>
      <c r="K238" s="8" t="s">
        <v>13</v>
      </c>
      <c r="L238" s="7" t="s">
        <v>13</v>
      </c>
      <c r="M238" s="7" t="s">
        <v>13</v>
      </c>
      <c r="N238" s="6">
        <v>0</v>
      </c>
    </row>
    <row r="239" spans="1:14" hidden="1" x14ac:dyDescent="0.25">
      <c r="A239" s="5" t="s">
        <v>144</v>
      </c>
      <c r="B239" s="6" t="s">
        <v>26</v>
      </c>
      <c r="C239" s="6" t="str">
        <f t="shared" si="3"/>
        <v>Washeteria/Honey Bucket</v>
      </c>
      <c r="D239" s="6">
        <f>VLOOKUP('W&amp;WW Compiled'!A239,Population!$A$2:$C$356,3,FALSE)</f>
        <v>643</v>
      </c>
      <c r="E239" s="6">
        <f>VLOOKUP(A239,HDD!$A$2:$B$286,2,FALSE)</f>
        <v>12990</v>
      </c>
      <c r="G239" s="7">
        <v>0</v>
      </c>
      <c r="H239" s="7">
        <v>0</v>
      </c>
      <c r="I239" s="7">
        <v>0</v>
      </c>
      <c r="J239" s="7">
        <v>0</v>
      </c>
      <c r="K239" s="8">
        <v>153200</v>
      </c>
      <c r="L239" s="7">
        <v>0</v>
      </c>
      <c r="M239" s="7">
        <v>0</v>
      </c>
      <c r="N239" s="6">
        <v>0</v>
      </c>
    </row>
    <row r="240" spans="1:14" hidden="1" x14ac:dyDescent="0.25">
      <c r="A240" s="5" t="s">
        <v>145</v>
      </c>
      <c r="B240" s="6" t="s">
        <v>26</v>
      </c>
      <c r="C240" s="6" t="str">
        <f t="shared" si="3"/>
        <v>Washeteria/Honey Bucket</v>
      </c>
      <c r="D240" s="6">
        <f>VLOOKUP('W&amp;WW Compiled'!A240,Population!$A$2:$C$356,3,FALSE)</f>
        <v>411</v>
      </c>
      <c r="E240" s="6">
        <f>VLOOKUP(A240,HDD!$A$2:$B$286,2,FALSE)</f>
        <v>16758</v>
      </c>
      <c r="F240" s="7" t="s">
        <v>13</v>
      </c>
      <c r="G240" s="7" t="s">
        <v>13</v>
      </c>
      <c r="H240" s="7" t="s">
        <v>13</v>
      </c>
      <c r="I240" s="7" t="s">
        <v>13</v>
      </c>
      <c r="J240" s="7" t="s">
        <v>13</v>
      </c>
      <c r="K240" s="8" t="s">
        <v>13</v>
      </c>
      <c r="L240" s="7" t="s">
        <v>13</v>
      </c>
      <c r="M240" s="7" t="s">
        <v>13</v>
      </c>
      <c r="N240" s="6">
        <v>0</v>
      </c>
    </row>
    <row r="241" spans="1:15" x14ac:dyDescent="0.25">
      <c r="A241" s="5" t="s">
        <v>152</v>
      </c>
      <c r="B241" s="6" t="s">
        <v>26</v>
      </c>
      <c r="C241" s="6" t="str">
        <f t="shared" si="3"/>
        <v>Washeteria/Honey Bucket</v>
      </c>
      <c r="D241" s="6">
        <f>VLOOKUP('W&amp;WW Compiled'!A241,Population!$A$2:$C$356,3,FALSE)</f>
        <v>501</v>
      </c>
      <c r="E241" s="6">
        <f>VLOOKUP(A241,HDD!$A$2:$B$286,2,FALSE)</f>
        <v>11306</v>
      </c>
      <c r="F241" s="7">
        <v>8903</v>
      </c>
      <c r="G241" s="7">
        <v>4581.9416058394163</v>
      </c>
      <c r="H241" s="7">
        <v>0</v>
      </c>
      <c r="I241" s="7">
        <v>36182.826374999997</v>
      </c>
      <c r="J241" s="7">
        <v>0</v>
      </c>
      <c r="K241" s="8">
        <v>0</v>
      </c>
      <c r="L241" s="7">
        <v>0</v>
      </c>
      <c r="M241" s="7">
        <v>0</v>
      </c>
      <c r="N241" s="6" t="s">
        <v>17</v>
      </c>
    </row>
    <row r="242" spans="1:15" x14ac:dyDescent="0.25">
      <c r="A242" s="5" t="s">
        <v>156</v>
      </c>
      <c r="B242" s="6" t="s">
        <v>26</v>
      </c>
      <c r="C242" s="6" t="str">
        <f t="shared" si="3"/>
        <v>Washeteria/Honey Bucket</v>
      </c>
      <c r="D242" s="6">
        <f>VLOOKUP('W&amp;WW Compiled'!A242,Population!$A$2:$C$356,3,FALSE)</f>
        <v>92</v>
      </c>
      <c r="E242" s="6">
        <f>VLOOKUP(A242,HDD!$A$2:$B$286,2,FALSE)</f>
        <v>14371</v>
      </c>
      <c r="F242" s="7">
        <v>1089</v>
      </c>
      <c r="G242" s="7">
        <v>1811.3868613138686</v>
      </c>
      <c r="H242" s="7">
        <v>0</v>
      </c>
      <c r="I242" s="7">
        <v>21248.191231999997</v>
      </c>
      <c r="J242" s="7">
        <v>0</v>
      </c>
      <c r="K242" s="8">
        <v>0</v>
      </c>
      <c r="L242" s="7">
        <v>0</v>
      </c>
      <c r="M242" s="7">
        <v>0</v>
      </c>
      <c r="N242" s="6">
        <v>0</v>
      </c>
    </row>
    <row r="243" spans="1:15" hidden="1" x14ac:dyDescent="0.25">
      <c r="A243" s="5" t="s">
        <v>162</v>
      </c>
      <c r="B243" s="6" t="s">
        <v>26</v>
      </c>
      <c r="C243" s="6" t="str">
        <f t="shared" si="3"/>
        <v>Washeteria/Honey Bucket</v>
      </c>
      <c r="D243" s="6">
        <f>VLOOKUP('W&amp;WW Compiled'!A243,Population!$A$2:$C$356,3,FALSE)</f>
        <v>29</v>
      </c>
      <c r="E243" s="6">
        <f>VLOOKUP(A243,HDD!$A$2:$B$286,2,FALSE)</f>
        <v>13339</v>
      </c>
      <c r="F243" s="7" t="s">
        <v>13</v>
      </c>
      <c r="G243" s="7" t="s">
        <v>13</v>
      </c>
      <c r="H243" s="7" t="s">
        <v>13</v>
      </c>
      <c r="I243" s="7" t="s">
        <v>13</v>
      </c>
      <c r="J243" s="7" t="s">
        <v>13</v>
      </c>
      <c r="K243" s="8" t="s">
        <v>13</v>
      </c>
      <c r="L243" s="7" t="s">
        <v>13</v>
      </c>
      <c r="M243" s="7" t="s">
        <v>13</v>
      </c>
      <c r="N243" s="6">
        <v>0</v>
      </c>
    </row>
    <row r="244" spans="1:15" x14ac:dyDescent="0.25">
      <c r="A244" s="5" t="s">
        <v>191</v>
      </c>
      <c r="B244" s="6" t="s">
        <v>26</v>
      </c>
      <c r="C244" s="6" t="str">
        <f t="shared" si="3"/>
        <v>Washeteria/Honey Bucket</v>
      </c>
      <c r="D244" s="6">
        <f>VLOOKUP('W&amp;WW Compiled'!A244,Population!$A$2:$C$356,3,FALSE)</f>
        <v>380</v>
      </c>
      <c r="E244" s="6">
        <f>VLOOKUP(A244,HDD!$A$2:$B$286,2,FALSE)</f>
        <v>13048</v>
      </c>
      <c r="F244" s="7">
        <v>1568</v>
      </c>
      <c r="G244" s="7">
        <v>0</v>
      </c>
      <c r="H244" s="7">
        <v>0</v>
      </c>
      <c r="I244" s="7">
        <v>22565.107929999998</v>
      </c>
      <c r="J244" s="7">
        <v>9127</v>
      </c>
      <c r="K244" s="8">
        <v>1500</v>
      </c>
      <c r="L244" s="7">
        <v>0</v>
      </c>
      <c r="M244" s="7">
        <v>0</v>
      </c>
      <c r="N244" s="6" t="s">
        <v>17</v>
      </c>
    </row>
    <row r="245" spans="1:15" hidden="1" x14ac:dyDescent="0.25">
      <c r="A245" s="5" t="s">
        <v>209</v>
      </c>
      <c r="B245" s="6" t="s">
        <v>26</v>
      </c>
      <c r="C245" s="6" t="str">
        <f t="shared" si="3"/>
        <v>Washeteria/Honey Bucket</v>
      </c>
      <c r="D245" s="6">
        <f>VLOOKUP('W&amp;WW Compiled'!A245,Population!$A$2:$C$356,3,FALSE)</f>
        <v>53</v>
      </c>
      <c r="E245" s="6">
        <f>VLOOKUP(A245,HDD!$A$2:$B$286,2,FALSE)</f>
        <v>13106</v>
      </c>
      <c r="F245" s="7" t="s">
        <v>13</v>
      </c>
      <c r="G245" s="7" t="s">
        <v>13</v>
      </c>
      <c r="H245" s="7" t="s">
        <v>13</v>
      </c>
      <c r="I245" s="7" t="s">
        <v>13</v>
      </c>
      <c r="J245" s="7" t="s">
        <v>13</v>
      </c>
      <c r="K245" s="8" t="s">
        <v>13</v>
      </c>
      <c r="L245" s="7" t="s">
        <v>13</v>
      </c>
      <c r="M245" s="7" t="s">
        <v>13</v>
      </c>
      <c r="N245" s="6">
        <v>0</v>
      </c>
    </row>
    <row r="246" spans="1:15" hidden="1" x14ac:dyDescent="0.25">
      <c r="A246" s="5" t="s">
        <v>219</v>
      </c>
      <c r="B246" s="6" t="s">
        <v>26</v>
      </c>
      <c r="C246" s="6" t="str">
        <f t="shared" si="3"/>
        <v>Washeteria/Honey Bucket</v>
      </c>
      <c r="D246" s="6">
        <f>VLOOKUP('W&amp;WW Compiled'!A246,Population!$A$2:$C$356,3,FALSE)</f>
        <v>60</v>
      </c>
      <c r="E246" s="6">
        <f>VLOOKUP(A246,HDD!$A$2:$B$286,2,FALSE)</f>
        <v>12107</v>
      </c>
      <c r="F246" s="7" t="s">
        <v>13</v>
      </c>
      <c r="G246" s="7" t="s">
        <v>13</v>
      </c>
      <c r="H246" s="7" t="s">
        <v>13</v>
      </c>
      <c r="I246" s="7" t="s">
        <v>13</v>
      </c>
      <c r="J246" s="7" t="s">
        <v>13</v>
      </c>
      <c r="K246" s="8" t="s">
        <v>13</v>
      </c>
      <c r="L246" s="7" t="s">
        <v>13</v>
      </c>
      <c r="M246" s="7" t="s">
        <v>13</v>
      </c>
      <c r="N246" s="6">
        <v>0</v>
      </c>
    </row>
    <row r="247" spans="1:15" hidden="1" x14ac:dyDescent="0.25">
      <c r="A247" s="5" t="s">
        <v>231</v>
      </c>
      <c r="B247" s="6" t="s">
        <v>26</v>
      </c>
      <c r="C247" s="6" t="str">
        <f t="shared" si="3"/>
        <v>Washeteria/Honey Bucket</v>
      </c>
      <c r="D247" s="6">
        <f>VLOOKUP('W&amp;WW Compiled'!A247,Population!$A$2:$C$356,3,FALSE)</f>
        <v>21</v>
      </c>
      <c r="E247" s="6">
        <f>VLOOKUP(A247,HDD!$A$2:$B$286,2,FALSE)</f>
        <v>15528</v>
      </c>
      <c r="F247" s="7" t="s">
        <v>13</v>
      </c>
      <c r="G247" s="7" t="s">
        <v>13</v>
      </c>
      <c r="H247" s="7" t="s">
        <v>13</v>
      </c>
      <c r="I247" s="7" t="s">
        <v>13</v>
      </c>
      <c r="J247" s="7" t="s">
        <v>13</v>
      </c>
      <c r="K247" s="8" t="s">
        <v>13</v>
      </c>
      <c r="L247" s="7" t="s">
        <v>13</v>
      </c>
      <c r="M247" s="7" t="s">
        <v>13</v>
      </c>
      <c r="N247" s="6">
        <v>0</v>
      </c>
    </row>
    <row r="248" spans="1:15" hidden="1" x14ac:dyDescent="0.25">
      <c r="A248" s="5" t="s">
        <v>233</v>
      </c>
      <c r="B248" s="6" t="s">
        <v>26</v>
      </c>
      <c r="C248" s="6" t="str">
        <f t="shared" si="3"/>
        <v>Washeteria/Honey Bucket</v>
      </c>
      <c r="D248" s="6">
        <f>VLOOKUP('W&amp;WW Compiled'!A248,Population!$A$2:$C$356,3,FALSE)</f>
        <v>186</v>
      </c>
      <c r="E248" s="6">
        <f>VLOOKUP(A248,HDD!$A$2:$B$286,2,FALSE)</f>
        <v>13858</v>
      </c>
      <c r="F248" s="7" t="s">
        <v>13</v>
      </c>
      <c r="G248" s="7" t="s">
        <v>13</v>
      </c>
      <c r="H248" s="7" t="s">
        <v>13</v>
      </c>
      <c r="I248" s="7" t="s">
        <v>13</v>
      </c>
      <c r="J248" s="7" t="s">
        <v>13</v>
      </c>
      <c r="K248" s="8" t="s">
        <v>13</v>
      </c>
      <c r="L248" s="7" t="s">
        <v>13</v>
      </c>
      <c r="M248" s="7" t="s">
        <v>13</v>
      </c>
      <c r="N248" s="6" t="s">
        <v>17</v>
      </c>
    </row>
    <row r="249" spans="1:15" hidden="1" x14ac:dyDescent="0.25">
      <c r="A249" s="5" t="s">
        <v>255</v>
      </c>
      <c r="B249" s="6" t="s">
        <v>26</v>
      </c>
      <c r="C249" s="6" t="str">
        <f t="shared" si="3"/>
        <v>Washeteria/Honey Bucket</v>
      </c>
      <c r="D249" s="6">
        <f>VLOOKUP('W&amp;WW Compiled'!A249,Population!$A$2:$C$356,3,FALSE)</f>
        <v>608</v>
      </c>
      <c r="E249" s="6">
        <f>VLOOKUP(A249,HDD!$A$2:$B$286,2,FALSE)</f>
        <v>14272</v>
      </c>
      <c r="F249" s="7" t="s">
        <v>13</v>
      </c>
      <c r="G249" s="7" t="s">
        <v>13</v>
      </c>
      <c r="H249" s="7" t="s">
        <v>13</v>
      </c>
      <c r="I249" s="7" t="s">
        <v>13</v>
      </c>
      <c r="J249" s="7" t="s">
        <v>13</v>
      </c>
      <c r="K249" s="8" t="s">
        <v>13</v>
      </c>
      <c r="L249" s="7" t="s">
        <v>13</v>
      </c>
      <c r="M249" s="7" t="s">
        <v>13</v>
      </c>
      <c r="N249" s="6">
        <v>0</v>
      </c>
      <c r="O249" s="15"/>
    </row>
    <row r="250" spans="1:15" hidden="1" x14ac:dyDescent="0.25">
      <c r="A250" s="5" t="s">
        <v>256</v>
      </c>
      <c r="B250" s="6" t="s">
        <v>26</v>
      </c>
      <c r="C250" s="6" t="str">
        <f t="shared" si="3"/>
        <v>Washeteria/Honey Bucket</v>
      </c>
      <c r="D250" s="6">
        <f>VLOOKUP('W&amp;WW Compiled'!A250,Population!$A$2:$C$356,3,FALSE)</f>
        <v>46</v>
      </c>
      <c r="E250" s="6">
        <f>VLOOKUP(A250,HDD!$A$2:$B$286,2,FALSE)</f>
        <v>15528</v>
      </c>
      <c r="F250" s="7" t="s">
        <v>13</v>
      </c>
      <c r="G250" s="7" t="s">
        <v>13</v>
      </c>
      <c r="H250" s="7" t="s">
        <v>13</v>
      </c>
      <c r="I250" s="7" t="s">
        <v>13</v>
      </c>
      <c r="J250" s="7" t="s">
        <v>13</v>
      </c>
      <c r="K250" s="8" t="s">
        <v>13</v>
      </c>
      <c r="L250" s="7" t="s">
        <v>13</v>
      </c>
      <c r="M250" s="7" t="s">
        <v>13</v>
      </c>
      <c r="N250" s="6" t="s">
        <v>17</v>
      </c>
    </row>
    <row r="251" spans="1:15" hidden="1" x14ac:dyDescent="0.25">
      <c r="A251" s="5" t="s">
        <v>257</v>
      </c>
      <c r="B251" s="6" t="s">
        <v>26</v>
      </c>
      <c r="C251" s="6" t="str">
        <f t="shared" si="3"/>
        <v>Washeteria/Honey Bucket</v>
      </c>
      <c r="D251" s="6">
        <f>VLOOKUP('W&amp;WW Compiled'!A251,Population!$A$2:$C$356,3,FALSE)</f>
        <v>34</v>
      </c>
      <c r="E251" s="6">
        <f>VLOOKUP(A251,HDD!$A$2:$B$286,2,FALSE)</f>
        <v>12633</v>
      </c>
      <c r="F251" s="7" t="s">
        <v>13</v>
      </c>
      <c r="G251" s="7" t="s">
        <v>13</v>
      </c>
      <c r="H251" s="7" t="s">
        <v>13</v>
      </c>
      <c r="I251" s="7" t="s">
        <v>13</v>
      </c>
      <c r="J251" s="7" t="s">
        <v>13</v>
      </c>
      <c r="K251" s="8" t="s">
        <v>13</v>
      </c>
      <c r="L251" s="7" t="s">
        <v>13</v>
      </c>
      <c r="M251" s="7" t="s">
        <v>13</v>
      </c>
      <c r="N251" s="6">
        <v>0</v>
      </c>
    </row>
    <row r="252" spans="1:15" x14ac:dyDescent="0.25">
      <c r="A252" s="5" t="s">
        <v>263</v>
      </c>
      <c r="B252" s="6" t="s">
        <v>26</v>
      </c>
      <c r="C252" s="6" t="str">
        <f t="shared" si="3"/>
        <v>Washeteria/Honey Bucket</v>
      </c>
      <c r="D252" s="6">
        <f>VLOOKUP('W&amp;WW Compiled'!A252,Population!$A$2:$C$356,3,FALSE)</f>
        <v>256</v>
      </c>
      <c r="E252" s="6">
        <f>VLOOKUP(A252,HDD!$A$2:$B$286,2,FALSE)</f>
        <v>15142</v>
      </c>
      <c r="F252" s="7">
        <v>3039</v>
      </c>
      <c r="G252" s="7">
        <v>7716</v>
      </c>
      <c r="H252" s="7">
        <v>6981</v>
      </c>
      <c r="I252" s="7">
        <v>35529</v>
      </c>
      <c r="J252" s="7">
        <v>817</v>
      </c>
      <c r="K252" s="8">
        <v>23100</v>
      </c>
      <c r="L252" s="7">
        <v>0</v>
      </c>
      <c r="M252" s="7">
        <v>0</v>
      </c>
      <c r="N252" s="6">
        <v>0</v>
      </c>
    </row>
    <row r="253" spans="1:15" x14ac:dyDescent="0.25">
      <c r="A253" s="5" t="s">
        <v>272</v>
      </c>
      <c r="B253" s="6" t="s">
        <v>26</v>
      </c>
      <c r="C253" s="6" t="str">
        <f t="shared" si="3"/>
        <v>Washeteria/Honey Bucket</v>
      </c>
      <c r="D253" s="6">
        <f>VLOOKUP('W&amp;WW Compiled'!A253,Population!$A$2:$C$356,3,FALSE)</f>
        <v>372</v>
      </c>
      <c r="E253" s="6">
        <f>VLOOKUP(A253,HDD!$A$2:$B$286,2,FALSE)</f>
        <v>13106</v>
      </c>
      <c r="F253" s="7">
        <v>1800</v>
      </c>
      <c r="G253" s="7">
        <v>6255</v>
      </c>
      <c r="H253" s="7">
        <v>4012</v>
      </c>
      <c r="I253" s="7">
        <v>34664</v>
      </c>
      <c r="J253" s="7">
        <v>31954</v>
      </c>
      <c r="K253" s="8">
        <v>20650</v>
      </c>
      <c r="L253" s="7">
        <v>0</v>
      </c>
      <c r="M253" s="7">
        <v>0</v>
      </c>
      <c r="N253" s="6">
        <v>0</v>
      </c>
    </row>
    <row r="254" spans="1:15" x14ac:dyDescent="0.25">
      <c r="A254" s="5" t="s">
        <v>274</v>
      </c>
      <c r="B254" s="6" t="s">
        <v>26</v>
      </c>
      <c r="C254" s="6" t="str">
        <f t="shared" si="3"/>
        <v>Washeteria/Honey Bucket</v>
      </c>
      <c r="D254" s="6">
        <f>VLOOKUP('W&amp;WW Compiled'!A254,Population!$A$2:$C$356,3,FALSE)</f>
        <v>384</v>
      </c>
      <c r="E254" s="6">
        <f>VLOOKUP(A254,HDD!$A$2:$B$286,2,FALSE)</f>
        <v>13106</v>
      </c>
      <c r="F254" s="7">
        <v>2048</v>
      </c>
      <c r="G254" s="7">
        <v>2174</v>
      </c>
      <c r="H254" s="7">
        <v>1815</v>
      </c>
      <c r="I254" s="7">
        <v>37367</v>
      </c>
      <c r="J254" s="7">
        <v>28294</v>
      </c>
      <c r="K254" s="8">
        <v>29123</v>
      </c>
      <c r="L254" s="7">
        <v>0</v>
      </c>
      <c r="M254" s="7">
        <v>0</v>
      </c>
      <c r="N254" s="6">
        <v>0</v>
      </c>
      <c r="O254" s="15"/>
    </row>
    <row r="255" spans="1:15" hidden="1" x14ac:dyDescent="0.25">
      <c r="A255" s="12" t="s">
        <v>282</v>
      </c>
      <c r="B255" s="6" t="s">
        <v>26</v>
      </c>
      <c r="C255" s="6" t="str">
        <f t="shared" si="3"/>
        <v>Washeteria/Honey Bucket</v>
      </c>
      <c r="D255" s="6">
        <f>VLOOKUP('W&amp;WW Compiled'!A255,Population!$A$2:$C$356,3,FALSE)</f>
        <v>186</v>
      </c>
      <c r="E255" s="6">
        <f>VLOOKUP(A255,HDD!$A$2:$B$286,2,FALSE)</f>
        <v>16465</v>
      </c>
      <c r="F255" s="7" t="s">
        <v>13</v>
      </c>
      <c r="G255" s="7" t="s">
        <v>13</v>
      </c>
      <c r="H255" s="7" t="s">
        <v>13</v>
      </c>
      <c r="I255" s="7" t="s">
        <v>13</v>
      </c>
      <c r="J255" s="7" t="s">
        <v>13</v>
      </c>
      <c r="K255" s="8" t="s">
        <v>13</v>
      </c>
      <c r="L255" s="7" t="s">
        <v>13</v>
      </c>
      <c r="M255" s="7" t="s">
        <v>13</v>
      </c>
      <c r="N255" s="6">
        <v>0</v>
      </c>
    </row>
    <row r="256" spans="1:15" hidden="1" x14ac:dyDescent="0.25">
      <c r="A256" s="5" t="s">
        <v>284</v>
      </c>
      <c r="B256" s="6" t="s">
        <v>26</v>
      </c>
      <c r="C256" s="6" t="str">
        <f t="shared" ref="C256:C260" si="4">IF(OR(B256=$S$25,B256=$T$25,B256=$U$25),$R$25, IF(OR(B256=$R$26,B256=$T$26),$R$26, IF(OR(B256=$R$27,B256=$S$27,B256=$T$27),$R$27, IF(OR(B256=$S$28,B256=$T$28,B256=$U$28),$R$28,IF(OR(B256=$R$29,B256=$S$29),$R$29,IF(OR(B256=$R$30,B256=$S$30,B256=$T$30,B256=$U$30,B256=$V$30),$R$30))))))</f>
        <v>Washeteria/Honey Bucket</v>
      </c>
      <c r="D256" s="6">
        <f>VLOOKUP('W&amp;WW Compiled'!A256,Population!$A$2:$C$356,3,FALSE)</f>
        <v>146</v>
      </c>
      <c r="E256" s="6">
        <f>VLOOKUP(A256,HDD!$A$2:$B$286,2,FALSE)</f>
        <v>15939</v>
      </c>
      <c r="F256" s="7" t="s">
        <v>13</v>
      </c>
      <c r="G256" s="7" t="s">
        <v>13</v>
      </c>
      <c r="H256" s="7" t="s">
        <v>13</v>
      </c>
      <c r="I256" s="7" t="s">
        <v>13</v>
      </c>
      <c r="J256" s="7" t="s">
        <v>13</v>
      </c>
      <c r="K256" s="8" t="s">
        <v>13</v>
      </c>
      <c r="L256" s="7" t="s">
        <v>13</v>
      </c>
      <c r="M256" s="7" t="s">
        <v>13</v>
      </c>
      <c r="N256" s="6">
        <v>0</v>
      </c>
    </row>
    <row r="257" spans="1:14" hidden="1" x14ac:dyDescent="0.25">
      <c r="A257" s="5" t="s">
        <v>16</v>
      </c>
      <c r="C257" s="6" t="b">
        <f t="shared" si="4"/>
        <v>0</v>
      </c>
      <c r="D257" s="6">
        <f>VLOOKUP('W&amp;WW Compiled'!A257,Population!$A$2:$C$356,3,FALSE)</f>
        <v>671</v>
      </c>
      <c r="E257" s="6">
        <f>VLOOKUP(A257,HDD!$A$2:$B$286,2,FALSE)</f>
        <v>13213</v>
      </c>
      <c r="F257" s="7" t="s">
        <v>13</v>
      </c>
      <c r="G257" s="7" t="s">
        <v>13</v>
      </c>
      <c r="H257" s="7" t="s">
        <v>13</v>
      </c>
      <c r="I257" s="7" t="s">
        <v>13</v>
      </c>
      <c r="J257" s="7" t="s">
        <v>13</v>
      </c>
      <c r="K257" s="8" t="s">
        <v>13</v>
      </c>
      <c r="L257" s="7" t="s">
        <v>13</v>
      </c>
      <c r="M257" s="7" t="s">
        <v>13</v>
      </c>
      <c r="N257" s="6" t="s">
        <v>17</v>
      </c>
    </row>
    <row r="258" spans="1:14" hidden="1" x14ac:dyDescent="0.25">
      <c r="A258" s="5" t="s">
        <v>196</v>
      </c>
      <c r="B258" s="6">
        <v>0</v>
      </c>
      <c r="C258" s="6" t="b">
        <f t="shared" si="4"/>
        <v>0</v>
      </c>
      <c r="D258" s="6">
        <f>VLOOKUP('W&amp;WW Compiled'!A258,Population!$A$2:$C$356,3,FALSE)</f>
        <v>847</v>
      </c>
      <c r="E258" s="6">
        <f>VLOOKUP(A258,HDD!$A$2:$B$286,2,FALSE)</f>
        <v>11155</v>
      </c>
      <c r="F258" s="7" t="s">
        <v>13</v>
      </c>
      <c r="G258" s="7" t="s">
        <v>13</v>
      </c>
      <c r="H258" s="7" t="s">
        <v>13</v>
      </c>
      <c r="I258" s="7" t="s">
        <v>13</v>
      </c>
      <c r="J258" s="7" t="s">
        <v>13</v>
      </c>
      <c r="K258" s="8" t="s">
        <v>13</v>
      </c>
      <c r="L258" s="7" t="s">
        <v>13</v>
      </c>
      <c r="M258" s="7" t="s">
        <v>13</v>
      </c>
      <c r="N258" s="6">
        <v>0</v>
      </c>
    </row>
    <row r="259" spans="1:14" hidden="1" x14ac:dyDescent="0.25">
      <c r="A259" s="5" t="s">
        <v>223</v>
      </c>
      <c r="B259" s="6">
        <v>0</v>
      </c>
      <c r="C259" s="6" t="b">
        <f t="shared" si="4"/>
        <v>0</v>
      </c>
      <c r="D259" s="6">
        <f>VLOOKUP('W&amp;WW Compiled'!A259,Population!$A$2:$C$356,3,FALSE)</f>
        <v>45</v>
      </c>
      <c r="E259" s="6">
        <f>VLOOKUP(A259,HDD!$A$2:$B$286,2,FALSE)</f>
        <v>7513</v>
      </c>
      <c r="F259" s="7" t="s">
        <v>13</v>
      </c>
      <c r="G259" s="7" t="s">
        <v>13</v>
      </c>
      <c r="H259" s="7" t="s">
        <v>13</v>
      </c>
      <c r="I259" s="7" t="s">
        <v>13</v>
      </c>
      <c r="J259" s="7" t="s">
        <v>13</v>
      </c>
      <c r="K259" s="8" t="s">
        <v>13</v>
      </c>
      <c r="L259" s="7" t="s">
        <v>13</v>
      </c>
      <c r="M259" s="7" t="s">
        <v>13</v>
      </c>
      <c r="N259" s="6">
        <v>0</v>
      </c>
    </row>
    <row r="260" spans="1:14" hidden="1" x14ac:dyDescent="0.25">
      <c r="A260" s="5" t="s">
        <v>246</v>
      </c>
      <c r="B260" s="6">
        <v>0</v>
      </c>
      <c r="C260" s="6" t="b">
        <f t="shared" si="4"/>
        <v>0</v>
      </c>
      <c r="D260" s="6">
        <f>VLOOKUP('W&amp;WW Compiled'!A260,Population!$A$2:$C$356,3,FALSE)</f>
        <v>79</v>
      </c>
      <c r="E260" s="6">
        <f>VLOOKUP(A260,HDD!$A$2:$B$286,2,FALSE)</f>
        <v>13462</v>
      </c>
      <c r="F260" s="7" t="s">
        <v>13</v>
      </c>
      <c r="G260" s="7" t="s">
        <v>13</v>
      </c>
      <c r="H260" s="7" t="s">
        <v>13</v>
      </c>
      <c r="I260" s="7" t="s">
        <v>13</v>
      </c>
      <c r="J260" s="7" t="s">
        <v>13</v>
      </c>
      <c r="K260" s="8" t="s">
        <v>13</v>
      </c>
      <c r="L260" s="7" t="s">
        <v>13</v>
      </c>
      <c r="M260" s="7" t="s">
        <v>13</v>
      </c>
      <c r="N260" s="6">
        <v>0</v>
      </c>
    </row>
    <row r="261" spans="1:14" hidden="1" x14ac:dyDescent="0.25"/>
    <row r="262" spans="1:14" hidden="1" x14ac:dyDescent="0.25"/>
    <row r="263" spans="1:14" hidden="1" x14ac:dyDescent="0.25"/>
    <row r="264" spans="1:14" hidden="1" x14ac:dyDescent="0.25"/>
    <row r="265" spans="1:14" hidden="1" x14ac:dyDescent="0.25"/>
    <row r="266" spans="1:14" hidden="1" x14ac:dyDescent="0.25"/>
    <row r="267" spans="1:14" hidden="1" x14ac:dyDescent="0.25"/>
    <row r="268" spans="1:14" hidden="1" x14ac:dyDescent="0.25"/>
    <row r="269" spans="1:14" hidden="1" x14ac:dyDescent="0.25"/>
    <row r="270" spans="1:14" hidden="1" x14ac:dyDescent="0.25"/>
    <row r="271" spans="1:14" hidden="1" x14ac:dyDescent="0.25"/>
    <row r="272" spans="1:14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spans="15:15" hidden="1" x14ac:dyDescent="0.25"/>
    <row r="354" spans="15:15" hidden="1" x14ac:dyDescent="0.25"/>
    <row r="355" spans="15:15" hidden="1" x14ac:dyDescent="0.25"/>
    <row r="356" spans="15:15" hidden="1" x14ac:dyDescent="0.25"/>
    <row r="357" spans="15:15" hidden="1" x14ac:dyDescent="0.25"/>
    <row r="358" spans="15:15" hidden="1" x14ac:dyDescent="0.25"/>
    <row r="359" spans="15:15" hidden="1" x14ac:dyDescent="0.25"/>
    <row r="360" spans="15:15" hidden="1" x14ac:dyDescent="0.25"/>
    <row r="361" spans="15:15" hidden="1" x14ac:dyDescent="0.25"/>
    <row r="362" spans="15:15" hidden="1" x14ac:dyDescent="0.25"/>
    <row r="363" spans="15:15" hidden="1" x14ac:dyDescent="0.25">
      <c r="O363" s="15"/>
    </row>
    <row r="364" spans="15:15" hidden="1" x14ac:dyDescent="0.25"/>
    <row r="365" spans="15:15" hidden="1" x14ac:dyDescent="0.25"/>
  </sheetData>
  <autoFilter ref="A1:N365">
    <filterColumn colId="5">
      <filters>
        <filter val="1,089"/>
        <filter val="1,200"/>
        <filter val="1,280"/>
        <filter val="1,386"/>
        <filter val="1,512"/>
        <filter val="1,536"/>
        <filter val="1,560"/>
        <filter val="1,568"/>
        <filter val="1,722"/>
        <filter val="1,800"/>
        <filter val="1,854"/>
        <filter val="11,320"/>
        <filter val="11,647"/>
        <filter val="12,100"/>
        <filter val="12,237"/>
        <filter val="14,501"/>
        <filter val="17,100"/>
        <filter val="2,032"/>
        <filter val="2,048"/>
        <filter val="2,160"/>
        <filter val="2,196"/>
        <filter val="2,584"/>
        <filter val="2,753"/>
        <filter val="2,800"/>
        <filter val="2,961"/>
        <filter val="3,020"/>
        <filter val="3,039"/>
        <filter val="3,072"/>
        <filter val="3,270"/>
        <filter val="30"/>
        <filter val="33,890"/>
        <filter val="35,925"/>
        <filter val="354"/>
        <filter val="4,215"/>
        <filter val="4,224"/>
        <filter val="4,480"/>
        <filter val="4,620"/>
        <filter val="4,664"/>
        <filter val="4,952"/>
        <filter val="450"/>
        <filter val="5,880"/>
        <filter val="50,231"/>
        <filter val="6,373"/>
        <filter val="6,820"/>
        <filter val="6,941"/>
        <filter val="600"/>
        <filter val="684"/>
        <filter val="7,537"/>
        <filter val="7,566"/>
        <filter val="7,700"/>
        <filter val="704"/>
        <filter val="8,903"/>
        <filter val="800"/>
        <filter val="9,860"/>
        <filter val="944"/>
        <filter val="950"/>
        <filter val="971"/>
        <filter val="xxx"/>
      </filters>
    </filterColumn>
  </autoFilter>
  <sortState ref="A1:L365">
    <sortCondition ref="C1:C3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68" workbookViewId="0">
      <selection activeCell="A89" sqref="A89:O102"/>
    </sheetView>
  </sheetViews>
  <sheetFormatPr defaultRowHeight="15" x14ac:dyDescent="0.25"/>
  <cols>
    <col min="1" max="1" width="17.28515625" bestFit="1" customWidth="1"/>
    <col min="2" max="2" width="24.5703125" bestFit="1" customWidth="1"/>
    <col min="3" max="3" width="10.7109375" bestFit="1" customWidth="1"/>
    <col min="4" max="4" width="7" bestFit="1" customWidth="1"/>
    <col min="5" max="5" width="10.5703125" style="31" bestFit="1" customWidth="1"/>
    <col min="6" max="7" width="12.7109375" style="31" bestFit="1" customWidth="1"/>
    <col min="8" max="8" width="12.28515625" style="31" bestFit="1" customWidth="1"/>
    <col min="9" max="9" width="15.7109375" style="31" bestFit="1" customWidth="1"/>
    <col min="10" max="10" width="20.28515625" style="31" bestFit="1" customWidth="1"/>
    <col min="11" max="11" width="12.28515625" style="31" bestFit="1" customWidth="1"/>
    <col min="12" max="12" width="13.7109375" style="31" bestFit="1" customWidth="1"/>
    <col min="13" max="13" width="20.5703125" style="31" bestFit="1" customWidth="1"/>
  </cols>
  <sheetData>
    <row r="1" spans="1:15" ht="38.25" x14ac:dyDescent="0.25">
      <c r="A1" s="29" t="s">
        <v>0</v>
      </c>
      <c r="B1" s="29" t="s">
        <v>290</v>
      </c>
      <c r="C1" s="29" t="s">
        <v>291</v>
      </c>
      <c r="D1" s="29" t="s">
        <v>292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28" t="s">
        <v>473</v>
      </c>
      <c r="O1" s="28" t="s">
        <v>474</v>
      </c>
    </row>
    <row r="2" spans="1:15" x14ac:dyDescent="0.25">
      <c r="A2" t="s">
        <v>19</v>
      </c>
      <c r="B2" t="s">
        <v>15</v>
      </c>
      <c r="C2">
        <v>389</v>
      </c>
      <c r="D2">
        <v>13105</v>
      </c>
      <c r="E2" s="31">
        <v>1280</v>
      </c>
      <c r="F2" s="31">
        <v>711</v>
      </c>
      <c r="G2" s="31">
        <v>601</v>
      </c>
      <c r="H2" s="31">
        <v>98533</v>
      </c>
      <c r="I2" s="31">
        <v>86541</v>
      </c>
      <c r="J2" s="31">
        <v>18480</v>
      </c>
      <c r="K2" s="31">
        <v>0</v>
      </c>
      <c r="L2" s="31">
        <v>0</v>
      </c>
      <c r="M2" s="31" t="s">
        <v>17</v>
      </c>
      <c r="N2" t="s">
        <v>488</v>
      </c>
      <c r="O2" t="s">
        <v>488</v>
      </c>
    </row>
    <row r="3" spans="1:15" x14ac:dyDescent="0.25">
      <c r="A3" t="s">
        <v>31</v>
      </c>
      <c r="B3" t="s">
        <v>15</v>
      </c>
      <c r="C3">
        <v>258</v>
      </c>
      <c r="D3">
        <v>15675</v>
      </c>
      <c r="F3" s="31">
        <v>32400</v>
      </c>
      <c r="H3" s="31">
        <v>151546</v>
      </c>
      <c r="N3" t="s">
        <v>475</v>
      </c>
      <c r="O3" t="s">
        <v>476</v>
      </c>
    </row>
    <row r="4" spans="1:15" x14ac:dyDescent="0.25">
      <c r="A4" t="s">
        <v>33</v>
      </c>
      <c r="B4" t="s">
        <v>15</v>
      </c>
      <c r="C4">
        <v>324</v>
      </c>
      <c r="D4">
        <v>18873</v>
      </c>
      <c r="E4" s="31">
        <v>6373</v>
      </c>
      <c r="F4" s="31">
        <v>0</v>
      </c>
      <c r="G4" s="31">
        <v>0</v>
      </c>
      <c r="H4" s="31">
        <v>260202.34179999999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</row>
    <row r="5" spans="1:15" x14ac:dyDescent="0.25">
      <c r="A5" t="s">
        <v>42</v>
      </c>
      <c r="B5" t="s">
        <v>15</v>
      </c>
      <c r="C5">
        <v>85</v>
      </c>
      <c r="D5">
        <v>13462</v>
      </c>
      <c r="F5" s="31">
        <v>3817</v>
      </c>
      <c r="H5" s="31">
        <v>11351</v>
      </c>
      <c r="N5" t="s">
        <v>475</v>
      </c>
      <c r="O5" t="s">
        <v>478</v>
      </c>
    </row>
    <row r="6" spans="1:15" x14ac:dyDescent="0.25">
      <c r="A6" t="s">
        <v>47</v>
      </c>
      <c r="B6" t="s">
        <v>15</v>
      </c>
      <c r="C6">
        <v>229</v>
      </c>
      <c r="D6">
        <v>20370</v>
      </c>
      <c r="E6" s="31">
        <v>12237</v>
      </c>
      <c r="F6" s="31">
        <v>0</v>
      </c>
      <c r="G6" s="31">
        <v>0</v>
      </c>
      <c r="H6" s="31">
        <v>415863.74274000002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</row>
    <row r="7" spans="1:15" x14ac:dyDescent="0.25">
      <c r="A7" t="s">
        <v>50</v>
      </c>
      <c r="B7" t="s">
        <v>15</v>
      </c>
      <c r="C7">
        <v>6241</v>
      </c>
      <c r="D7">
        <v>13334</v>
      </c>
      <c r="E7" s="31">
        <v>35925</v>
      </c>
      <c r="F7" s="31">
        <v>15192.65401459854</v>
      </c>
      <c r="G7" s="31">
        <v>0</v>
      </c>
      <c r="H7" s="31">
        <v>340683.06611999992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</row>
    <row r="8" spans="1:15" x14ac:dyDescent="0.25">
      <c r="A8" t="s">
        <v>54</v>
      </c>
      <c r="B8" t="s">
        <v>15</v>
      </c>
      <c r="C8">
        <v>411</v>
      </c>
      <c r="D8">
        <v>14138</v>
      </c>
      <c r="E8" s="31">
        <v>2800</v>
      </c>
      <c r="F8" s="31">
        <v>12811</v>
      </c>
      <c r="G8" s="31">
        <v>2643</v>
      </c>
      <c r="H8" s="31">
        <v>118202</v>
      </c>
      <c r="I8" s="31">
        <v>89551</v>
      </c>
      <c r="J8" s="31">
        <v>605160</v>
      </c>
      <c r="K8" s="31">
        <v>0</v>
      </c>
      <c r="L8" s="31">
        <v>0</v>
      </c>
      <c r="M8" s="31">
        <v>0</v>
      </c>
      <c r="N8" t="s">
        <v>488</v>
      </c>
      <c r="O8" t="s">
        <v>488</v>
      </c>
    </row>
    <row r="9" spans="1:15" x14ac:dyDescent="0.25">
      <c r="A9" t="s">
        <v>72</v>
      </c>
      <c r="B9" t="s">
        <v>15</v>
      </c>
      <c r="C9">
        <v>134</v>
      </c>
      <c r="D9">
        <v>13356</v>
      </c>
      <c r="E9" s="31">
        <v>971</v>
      </c>
      <c r="F9" s="31">
        <v>2018</v>
      </c>
      <c r="G9" s="31">
        <v>357</v>
      </c>
      <c r="H9" s="31">
        <v>25982</v>
      </c>
      <c r="I9" s="31">
        <v>24157</v>
      </c>
      <c r="J9" s="31">
        <v>151210</v>
      </c>
      <c r="K9" s="31">
        <v>0</v>
      </c>
      <c r="L9" s="31">
        <v>0</v>
      </c>
      <c r="M9" s="31">
        <v>0</v>
      </c>
    </row>
    <row r="10" spans="1:15" x14ac:dyDescent="0.25">
      <c r="A10" t="s">
        <v>93</v>
      </c>
      <c r="B10" t="s">
        <v>15</v>
      </c>
      <c r="C10">
        <v>349</v>
      </c>
      <c r="D10">
        <v>11548</v>
      </c>
      <c r="E10" s="31">
        <v>2032</v>
      </c>
      <c r="F10" s="31">
        <v>6965</v>
      </c>
      <c r="G10" s="31">
        <v>5671</v>
      </c>
      <c r="H10" s="31">
        <v>42891</v>
      </c>
      <c r="I10" s="31">
        <v>33405</v>
      </c>
      <c r="J10" s="31">
        <v>42000</v>
      </c>
      <c r="K10" s="31">
        <v>0</v>
      </c>
      <c r="L10" s="31">
        <v>0</v>
      </c>
      <c r="M10" s="31">
        <v>0</v>
      </c>
      <c r="N10" t="s">
        <v>488</v>
      </c>
      <c r="O10" t="s">
        <v>488</v>
      </c>
    </row>
    <row r="11" spans="1:15" x14ac:dyDescent="0.25">
      <c r="A11" t="s">
        <v>97</v>
      </c>
      <c r="B11" t="s">
        <v>15</v>
      </c>
      <c r="C11">
        <v>350</v>
      </c>
      <c r="D11">
        <v>13943</v>
      </c>
      <c r="E11" s="31">
        <v>1854</v>
      </c>
      <c r="F11" s="31">
        <v>9363</v>
      </c>
      <c r="G11" s="31">
        <v>3139</v>
      </c>
      <c r="H11" s="31">
        <v>78148</v>
      </c>
      <c r="I11" s="31">
        <v>54777</v>
      </c>
      <c r="J11" s="31">
        <v>144030</v>
      </c>
      <c r="K11" s="31">
        <v>0</v>
      </c>
      <c r="L11" s="31">
        <v>0</v>
      </c>
      <c r="M11" s="31">
        <v>0</v>
      </c>
      <c r="N11" t="s">
        <v>488</v>
      </c>
      <c r="O11" t="s">
        <v>488</v>
      </c>
    </row>
    <row r="12" spans="1:15" x14ac:dyDescent="0.25">
      <c r="A12" t="s">
        <v>107</v>
      </c>
      <c r="B12" t="s">
        <v>15</v>
      </c>
      <c r="C12">
        <v>713</v>
      </c>
      <c r="D12">
        <v>14572</v>
      </c>
      <c r="E12" s="31">
        <v>4664</v>
      </c>
      <c r="F12" s="31">
        <v>16307</v>
      </c>
      <c r="G12" s="31">
        <v>14262</v>
      </c>
      <c r="H12" s="31">
        <v>107513</v>
      </c>
      <c r="I12" s="31">
        <v>79008</v>
      </c>
      <c r="J12" s="31">
        <v>8719</v>
      </c>
      <c r="K12" s="31">
        <v>0</v>
      </c>
      <c r="L12" s="31">
        <v>0</v>
      </c>
      <c r="M12" s="31">
        <v>0</v>
      </c>
    </row>
    <row r="13" spans="1:15" x14ac:dyDescent="0.25">
      <c r="A13" t="s">
        <v>110</v>
      </c>
      <c r="B13" t="s">
        <v>15</v>
      </c>
      <c r="C13">
        <v>156</v>
      </c>
      <c r="D13">
        <v>13943</v>
      </c>
      <c r="F13" s="31">
        <v>16314</v>
      </c>
      <c r="H13" s="31">
        <v>35621</v>
      </c>
      <c r="N13" t="s">
        <v>475</v>
      </c>
      <c r="O13" t="s">
        <v>475</v>
      </c>
    </row>
    <row r="14" spans="1:15" x14ac:dyDescent="0.25">
      <c r="A14" t="s">
        <v>112</v>
      </c>
      <c r="B14" t="s">
        <v>15</v>
      </c>
      <c r="C14">
        <v>191</v>
      </c>
      <c r="D14">
        <v>14574</v>
      </c>
      <c r="E14" s="31">
        <v>1536</v>
      </c>
      <c r="F14" s="31">
        <v>6850</v>
      </c>
      <c r="G14" s="31">
        <v>1747</v>
      </c>
      <c r="H14" s="31">
        <v>91836</v>
      </c>
      <c r="I14" s="31">
        <v>65099</v>
      </c>
      <c r="J14" s="31">
        <v>397160</v>
      </c>
      <c r="K14" s="31">
        <v>0</v>
      </c>
      <c r="L14" s="31">
        <v>0</v>
      </c>
      <c r="M14" s="31">
        <v>0</v>
      </c>
    </row>
    <row r="15" spans="1:15" x14ac:dyDescent="0.25">
      <c r="A15" t="s">
        <v>121</v>
      </c>
      <c r="B15" t="s">
        <v>15</v>
      </c>
      <c r="C15">
        <v>177</v>
      </c>
      <c r="D15">
        <v>13462</v>
      </c>
      <c r="E15" s="31">
        <v>704</v>
      </c>
      <c r="F15" s="31">
        <v>5812</v>
      </c>
      <c r="G15" s="31">
        <v>758</v>
      </c>
      <c r="H15" s="31">
        <v>65948</v>
      </c>
      <c r="I15" s="31">
        <v>56710</v>
      </c>
      <c r="J15" s="31">
        <v>395681</v>
      </c>
      <c r="K15" s="31">
        <v>0</v>
      </c>
      <c r="L15" s="31">
        <v>0</v>
      </c>
      <c r="M15" s="31">
        <v>0</v>
      </c>
    </row>
    <row r="16" spans="1:15" x14ac:dyDescent="0.25">
      <c r="A16" t="s">
        <v>126</v>
      </c>
      <c r="B16" t="s">
        <v>15</v>
      </c>
      <c r="C16">
        <v>338</v>
      </c>
      <c r="D16">
        <v>14942</v>
      </c>
      <c r="E16" s="31">
        <v>4215</v>
      </c>
      <c r="F16" s="31">
        <v>6614</v>
      </c>
      <c r="G16" s="31">
        <v>1093</v>
      </c>
      <c r="H16" s="31">
        <v>96387.418869000001</v>
      </c>
      <c r="I16" s="31">
        <v>46357</v>
      </c>
      <c r="J16" s="31">
        <v>285680</v>
      </c>
      <c r="K16" s="31">
        <v>0</v>
      </c>
      <c r="L16" s="31">
        <v>0</v>
      </c>
      <c r="M16" s="31">
        <v>0</v>
      </c>
    </row>
    <row r="17" spans="1:15" x14ac:dyDescent="0.25">
      <c r="A17" t="s">
        <v>129</v>
      </c>
      <c r="B17" t="s">
        <v>15</v>
      </c>
      <c r="C17">
        <v>50</v>
      </c>
      <c r="D17">
        <v>11306</v>
      </c>
      <c r="F17" s="31">
        <v>486</v>
      </c>
      <c r="H17" s="31">
        <v>15758</v>
      </c>
      <c r="N17" t="s">
        <v>475</v>
      </c>
      <c r="O17" t="s">
        <v>475</v>
      </c>
    </row>
    <row r="18" spans="1:15" x14ac:dyDescent="0.25">
      <c r="A18" t="s">
        <v>134</v>
      </c>
      <c r="B18" t="s">
        <v>15</v>
      </c>
      <c r="C18">
        <v>251</v>
      </c>
      <c r="D18">
        <v>20370</v>
      </c>
      <c r="E18" s="31">
        <v>11320</v>
      </c>
      <c r="F18" s="31">
        <v>0</v>
      </c>
      <c r="G18" s="31">
        <v>0</v>
      </c>
      <c r="H18" s="31">
        <v>532062.78852199996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</row>
    <row r="19" spans="1:15" x14ac:dyDescent="0.25">
      <c r="A19" t="s">
        <v>135</v>
      </c>
      <c r="B19" t="s">
        <v>15</v>
      </c>
      <c r="C19">
        <v>190</v>
      </c>
      <c r="D19">
        <v>14371</v>
      </c>
      <c r="F19" s="31">
        <v>7845</v>
      </c>
      <c r="H19" s="31">
        <v>6695</v>
      </c>
      <c r="N19" t="s">
        <v>476</v>
      </c>
      <c r="O19" t="s">
        <v>475</v>
      </c>
    </row>
    <row r="20" spans="1:15" x14ac:dyDescent="0.25">
      <c r="A20" t="s">
        <v>141</v>
      </c>
      <c r="B20" t="s">
        <v>15</v>
      </c>
      <c r="C20">
        <v>363</v>
      </c>
      <c r="D20">
        <v>15675</v>
      </c>
      <c r="F20" s="31">
        <v>6985</v>
      </c>
      <c r="H20" s="31">
        <v>122551</v>
      </c>
      <c r="N20" t="s">
        <v>475</v>
      </c>
      <c r="O20" t="s">
        <v>475</v>
      </c>
    </row>
    <row r="21" spans="1:15" x14ac:dyDescent="0.25">
      <c r="A21" t="s">
        <v>148</v>
      </c>
      <c r="B21" t="s">
        <v>15</v>
      </c>
      <c r="C21">
        <v>151</v>
      </c>
      <c r="D21">
        <v>15716</v>
      </c>
      <c r="F21" s="31">
        <v>13904</v>
      </c>
      <c r="H21" s="31">
        <v>97196</v>
      </c>
      <c r="N21" t="s">
        <v>475</v>
      </c>
      <c r="O21" t="s">
        <v>478</v>
      </c>
    </row>
    <row r="22" spans="1:15" x14ac:dyDescent="0.25">
      <c r="A22" t="s">
        <v>155</v>
      </c>
      <c r="B22" t="s">
        <v>15</v>
      </c>
      <c r="C22">
        <v>321</v>
      </c>
      <c r="D22">
        <v>13943</v>
      </c>
      <c r="E22" s="31">
        <v>2753</v>
      </c>
      <c r="F22" s="31">
        <v>13303</v>
      </c>
      <c r="G22" s="31">
        <v>3378</v>
      </c>
      <c r="H22" s="31">
        <v>90964</v>
      </c>
      <c r="I22" s="31">
        <v>69040</v>
      </c>
      <c r="J22" s="31">
        <v>476935</v>
      </c>
      <c r="K22" s="31">
        <v>0</v>
      </c>
      <c r="L22" s="31">
        <v>0</v>
      </c>
      <c r="M22" s="31">
        <v>0</v>
      </c>
    </row>
    <row r="23" spans="1:15" x14ac:dyDescent="0.25">
      <c r="A23" t="s">
        <v>165</v>
      </c>
      <c r="B23" t="s">
        <v>15</v>
      </c>
      <c r="C23">
        <v>281</v>
      </c>
      <c r="D23">
        <v>13382</v>
      </c>
      <c r="E23" s="31">
        <v>1512</v>
      </c>
      <c r="F23" s="31">
        <v>1946</v>
      </c>
      <c r="G23" s="31">
        <v>179</v>
      </c>
      <c r="H23" s="31">
        <v>71221</v>
      </c>
      <c r="I23" s="31">
        <v>58232</v>
      </c>
      <c r="J23" s="31">
        <v>13350</v>
      </c>
      <c r="K23" s="31">
        <v>0</v>
      </c>
      <c r="L23" s="31">
        <v>0</v>
      </c>
      <c r="M23" s="31">
        <v>0</v>
      </c>
      <c r="N23" t="s">
        <v>488</v>
      </c>
      <c r="O23" t="s">
        <v>488</v>
      </c>
    </row>
    <row r="24" spans="1:15" x14ac:dyDescent="0.25">
      <c r="A24" t="s">
        <v>168</v>
      </c>
      <c r="B24" t="s">
        <v>15</v>
      </c>
      <c r="C24">
        <v>442</v>
      </c>
      <c r="D24">
        <v>11306</v>
      </c>
      <c r="F24" s="31">
        <v>3294</v>
      </c>
      <c r="H24" s="31">
        <v>60606</v>
      </c>
      <c r="N24" t="s">
        <v>476</v>
      </c>
      <c r="O24" t="s">
        <v>475</v>
      </c>
    </row>
    <row r="25" spans="1:15" x14ac:dyDescent="0.25">
      <c r="A25" t="s">
        <v>169</v>
      </c>
      <c r="B25" t="s">
        <v>15</v>
      </c>
      <c r="C25">
        <v>444</v>
      </c>
      <c r="D25">
        <v>12785</v>
      </c>
      <c r="E25" s="31">
        <v>1560</v>
      </c>
      <c r="F25" s="31">
        <v>6000</v>
      </c>
      <c r="G25" s="31">
        <v>1457</v>
      </c>
      <c r="H25" s="31">
        <v>96843</v>
      </c>
      <c r="I25" s="31">
        <v>75377</v>
      </c>
      <c r="J25" s="31">
        <v>80355</v>
      </c>
      <c r="K25" s="31">
        <v>0</v>
      </c>
      <c r="L25" s="31">
        <v>0</v>
      </c>
      <c r="M25" s="31" t="s">
        <v>17</v>
      </c>
      <c r="N25" t="s">
        <v>488</v>
      </c>
      <c r="O25" t="s">
        <v>488</v>
      </c>
    </row>
    <row r="26" spans="1:15" x14ac:dyDescent="0.25">
      <c r="A26" t="s">
        <v>181</v>
      </c>
      <c r="B26" t="s">
        <v>15</v>
      </c>
      <c r="C26">
        <v>813</v>
      </c>
      <c r="D26">
        <v>13448</v>
      </c>
      <c r="F26" s="31">
        <v>10224</v>
      </c>
      <c r="H26" s="31">
        <v>33372</v>
      </c>
      <c r="N26" t="s">
        <v>475</v>
      </c>
      <c r="O26" t="s">
        <v>475</v>
      </c>
    </row>
    <row r="27" spans="1:15" x14ac:dyDescent="0.25">
      <c r="A27" t="s">
        <v>188</v>
      </c>
      <c r="B27" t="s">
        <v>15</v>
      </c>
      <c r="C27">
        <v>378</v>
      </c>
      <c r="D27">
        <v>14539</v>
      </c>
      <c r="F27" s="31">
        <v>11363</v>
      </c>
      <c r="H27" s="31">
        <v>205377</v>
      </c>
      <c r="N27" t="s">
        <v>479</v>
      </c>
      <c r="O27" t="s">
        <v>479</v>
      </c>
    </row>
    <row r="28" spans="1:15" x14ac:dyDescent="0.25">
      <c r="A28" t="s">
        <v>189</v>
      </c>
      <c r="B28" t="s">
        <v>15</v>
      </c>
      <c r="C28">
        <v>510</v>
      </c>
      <c r="D28">
        <v>11306</v>
      </c>
      <c r="F28" s="31">
        <v>37180</v>
      </c>
      <c r="H28" s="31">
        <v>55153</v>
      </c>
      <c r="N28" t="s">
        <v>480</v>
      </c>
      <c r="O28" t="s">
        <v>479</v>
      </c>
    </row>
    <row r="29" spans="1:15" x14ac:dyDescent="0.25">
      <c r="A29" t="s">
        <v>190</v>
      </c>
      <c r="B29" t="s">
        <v>15</v>
      </c>
      <c r="C29">
        <v>190</v>
      </c>
      <c r="D29">
        <v>11130</v>
      </c>
      <c r="F29" s="31">
        <v>17236</v>
      </c>
      <c r="H29" s="31">
        <v>34909</v>
      </c>
      <c r="N29" t="s">
        <v>475</v>
      </c>
      <c r="O29" t="s">
        <v>478</v>
      </c>
    </row>
    <row r="30" spans="1:15" x14ac:dyDescent="0.25">
      <c r="A30" t="s">
        <v>197</v>
      </c>
      <c r="B30" t="s">
        <v>15</v>
      </c>
      <c r="C30">
        <v>514</v>
      </c>
      <c r="D30">
        <v>16758</v>
      </c>
      <c r="F30" s="31">
        <v>878</v>
      </c>
      <c r="H30" s="31">
        <v>131974</v>
      </c>
      <c r="N30" t="s">
        <v>481</v>
      </c>
      <c r="O30" t="s">
        <v>476</v>
      </c>
    </row>
    <row r="31" spans="1:15" x14ac:dyDescent="0.25">
      <c r="A31" t="s">
        <v>204</v>
      </c>
      <c r="B31" t="s">
        <v>15</v>
      </c>
      <c r="C31">
        <v>444</v>
      </c>
      <c r="D31">
        <v>20370</v>
      </c>
      <c r="E31" s="31">
        <v>7566</v>
      </c>
      <c r="F31" s="31">
        <v>0</v>
      </c>
      <c r="G31" s="31">
        <v>0</v>
      </c>
      <c r="H31" s="31">
        <v>535641.82073299994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</row>
    <row r="32" spans="1:15" x14ac:dyDescent="0.25">
      <c r="A32" t="s">
        <v>205</v>
      </c>
      <c r="B32" t="s">
        <v>15</v>
      </c>
      <c r="C32">
        <v>246</v>
      </c>
      <c r="D32">
        <v>14371</v>
      </c>
      <c r="E32" s="31">
        <v>6941</v>
      </c>
      <c r="F32" s="31">
        <v>12506</v>
      </c>
      <c r="G32" s="31">
        <v>10896</v>
      </c>
      <c r="H32" s="31">
        <v>143068</v>
      </c>
      <c r="I32" s="31">
        <v>85565</v>
      </c>
      <c r="J32" s="31">
        <v>37100</v>
      </c>
      <c r="K32" s="31">
        <v>0</v>
      </c>
      <c r="L32" s="31">
        <v>0</v>
      </c>
      <c r="M32" s="31">
        <v>0</v>
      </c>
      <c r="N32" t="s">
        <v>488</v>
      </c>
      <c r="O32" t="s">
        <v>488</v>
      </c>
    </row>
    <row r="33" spans="1:15" x14ac:dyDescent="0.25">
      <c r="A33" t="s">
        <v>217</v>
      </c>
      <c r="B33" t="s">
        <v>15</v>
      </c>
      <c r="C33">
        <v>634</v>
      </c>
      <c r="D33">
        <v>13334</v>
      </c>
      <c r="E33" s="31">
        <v>800</v>
      </c>
      <c r="F33" s="31">
        <v>2687</v>
      </c>
      <c r="G33" s="31">
        <v>1367</v>
      </c>
      <c r="H33" s="31">
        <v>122398</v>
      </c>
      <c r="I33" s="31">
        <v>71215</v>
      </c>
      <c r="J33" s="31">
        <v>86637</v>
      </c>
      <c r="K33" s="31">
        <v>0</v>
      </c>
      <c r="L33" s="31">
        <v>0</v>
      </c>
      <c r="M33" s="31">
        <v>0</v>
      </c>
    </row>
    <row r="34" spans="1:15" x14ac:dyDescent="0.25">
      <c r="A34" t="s">
        <v>218</v>
      </c>
      <c r="B34" t="s">
        <v>15</v>
      </c>
      <c r="C34">
        <v>117</v>
      </c>
      <c r="D34">
        <v>12785</v>
      </c>
      <c r="E34" s="31">
        <v>2160</v>
      </c>
      <c r="F34" s="31">
        <v>5166</v>
      </c>
      <c r="G34" s="31">
        <v>3356</v>
      </c>
      <c r="H34" s="31">
        <v>79856</v>
      </c>
      <c r="I34" s="31">
        <v>33046</v>
      </c>
      <c r="J34" s="31">
        <v>38740</v>
      </c>
      <c r="K34" s="31">
        <v>0</v>
      </c>
      <c r="L34" s="31">
        <v>0</v>
      </c>
      <c r="M34" s="31">
        <v>0</v>
      </c>
    </row>
    <row r="35" spans="1:15" x14ac:dyDescent="0.25">
      <c r="A35" t="s">
        <v>221</v>
      </c>
      <c r="B35" t="s">
        <v>15</v>
      </c>
      <c r="C35">
        <v>651</v>
      </c>
      <c r="D35">
        <v>16501</v>
      </c>
      <c r="E35" s="31">
        <v>11647</v>
      </c>
      <c r="F35" s="31">
        <v>0</v>
      </c>
      <c r="G35" s="31">
        <v>0</v>
      </c>
      <c r="H35" s="31">
        <v>189313.20380349999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</row>
    <row r="36" spans="1:15" x14ac:dyDescent="0.25">
      <c r="A36" t="s">
        <v>222</v>
      </c>
      <c r="B36" t="s">
        <v>15</v>
      </c>
      <c r="C36">
        <v>189</v>
      </c>
      <c r="D36">
        <v>19109</v>
      </c>
      <c r="E36" s="31">
        <v>7537</v>
      </c>
      <c r="F36" s="31">
        <v>0</v>
      </c>
      <c r="G36" s="31">
        <v>0</v>
      </c>
      <c r="H36" s="31">
        <v>198494.2864325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</row>
    <row r="37" spans="1:15" x14ac:dyDescent="0.25">
      <c r="A37" t="s">
        <v>352</v>
      </c>
      <c r="B37" t="s">
        <v>15</v>
      </c>
      <c r="C37">
        <v>669</v>
      </c>
      <c r="D37">
        <v>12107</v>
      </c>
      <c r="F37" s="31">
        <v>5915</v>
      </c>
      <c r="H37" s="31">
        <v>95990</v>
      </c>
      <c r="N37" t="s">
        <v>475</v>
      </c>
      <c r="O37" t="s">
        <v>476</v>
      </c>
    </row>
    <row r="38" spans="1:15" x14ac:dyDescent="0.25">
      <c r="A38" t="s">
        <v>234</v>
      </c>
      <c r="B38" t="s">
        <v>15</v>
      </c>
      <c r="C38">
        <v>325</v>
      </c>
      <c r="D38">
        <v>13382</v>
      </c>
      <c r="E38" s="31">
        <v>944</v>
      </c>
      <c r="F38" s="31">
        <v>2340</v>
      </c>
      <c r="G38" s="31">
        <v>457</v>
      </c>
      <c r="H38" s="31">
        <v>33713</v>
      </c>
      <c r="I38" s="31">
        <v>29762</v>
      </c>
      <c r="J38" s="31">
        <v>5546</v>
      </c>
      <c r="K38" s="31">
        <v>0</v>
      </c>
      <c r="L38" s="31">
        <v>0</v>
      </c>
      <c r="M38" s="31">
        <v>0</v>
      </c>
      <c r="N38" t="s">
        <v>488</v>
      </c>
      <c r="O38" t="s">
        <v>488</v>
      </c>
    </row>
    <row r="39" spans="1:15" x14ac:dyDescent="0.25">
      <c r="A39" t="s">
        <v>236</v>
      </c>
      <c r="B39" t="s">
        <v>15</v>
      </c>
      <c r="C39">
        <v>507</v>
      </c>
      <c r="D39">
        <v>12785</v>
      </c>
      <c r="E39" s="31">
        <v>2160</v>
      </c>
      <c r="F39" s="31">
        <v>4593</v>
      </c>
      <c r="H39" s="31">
        <v>106319</v>
      </c>
      <c r="N39" t="s">
        <v>475</v>
      </c>
      <c r="O39" t="s">
        <v>475</v>
      </c>
    </row>
    <row r="40" spans="1:15" x14ac:dyDescent="0.25">
      <c r="A40" t="s">
        <v>243</v>
      </c>
      <c r="B40" t="s">
        <v>15</v>
      </c>
      <c r="C40">
        <v>474</v>
      </c>
      <c r="D40">
        <v>13048</v>
      </c>
      <c r="F40" s="31">
        <v>5610</v>
      </c>
      <c r="H40" s="31">
        <v>41655</v>
      </c>
      <c r="N40" t="s">
        <v>475</v>
      </c>
      <c r="O40" t="s">
        <v>478</v>
      </c>
    </row>
    <row r="41" spans="1:15" x14ac:dyDescent="0.25">
      <c r="A41" t="s">
        <v>247</v>
      </c>
      <c r="B41" t="s">
        <v>15</v>
      </c>
      <c r="C41">
        <v>282</v>
      </c>
      <c r="D41">
        <v>13919</v>
      </c>
      <c r="E41" s="31">
        <v>4224</v>
      </c>
      <c r="F41" s="31">
        <v>25029.671532846718</v>
      </c>
      <c r="H41" s="31">
        <v>80988.361999999994</v>
      </c>
      <c r="I41" s="31">
        <v>37637</v>
      </c>
      <c r="J41" s="31">
        <v>326222</v>
      </c>
      <c r="K41" s="31">
        <v>0</v>
      </c>
      <c r="L41" s="31">
        <v>0</v>
      </c>
      <c r="M41" s="31">
        <v>0</v>
      </c>
      <c r="N41" t="s">
        <v>488</v>
      </c>
      <c r="O41" t="s">
        <v>488</v>
      </c>
    </row>
    <row r="42" spans="1:15" x14ac:dyDescent="0.25">
      <c r="A42" t="s">
        <v>249</v>
      </c>
      <c r="B42" t="s">
        <v>15</v>
      </c>
      <c r="C42">
        <v>262</v>
      </c>
      <c r="D42">
        <v>15586</v>
      </c>
      <c r="F42" s="31">
        <v>550</v>
      </c>
      <c r="H42" s="31">
        <v>50855</v>
      </c>
      <c r="N42" t="s">
        <v>480</v>
      </c>
      <c r="O42" t="s">
        <v>481</v>
      </c>
    </row>
    <row r="43" spans="1:15" x14ac:dyDescent="0.25">
      <c r="A43" t="s">
        <v>253</v>
      </c>
      <c r="B43" t="s">
        <v>15</v>
      </c>
      <c r="C43">
        <v>99</v>
      </c>
      <c r="D43">
        <v>13339</v>
      </c>
      <c r="E43" s="31">
        <v>1386</v>
      </c>
      <c r="F43" s="31">
        <v>4333.094890510949</v>
      </c>
      <c r="G43" s="31">
        <v>182</v>
      </c>
      <c r="H43" s="31">
        <v>51103.242157500004</v>
      </c>
      <c r="I43" s="31">
        <v>21515</v>
      </c>
      <c r="J43" s="31">
        <v>125700</v>
      </c>
      <c r="K43" s="31">
        <v>0</v>
      </c>
      <c r="L43" s="31">
        <v>0</v>
      </c>
      <c r="M43" s="31">
        <v>0</v>
      </c>
      <c r="N43" t="s">
        <v>488</v>
      </c>
      <c r="O43" t="s">
        <v>488</v>
      </c>
    </row>
    <row r="44" spans="1:15" x14ac:dyDescent="0.25">
      <c r="A44" t="s">
        <v>259</v>
      </c>
      <c r="B44" t="s">
        <v>15</v>
      </c>
      <c r="C44">
        <v>136</v>
      </c>
      <c r="D44">
        <v>15479</v>
      </c>
      <c r="F44" s="31">
        <v>2623</v>
      </c>
      <c r="H44" s="31">
        <v>42480</v>
      </c>
      <c r="N44" t="s">
        <v>476</v>
      </c>
      <c r="O44" t="s">
        <v>478</v>
      </c>
    </row>
    <row r="45" spans="1:15" x14ac:dyDescent="0.25">
      <c r="A45" t="s">
        <v>267</v>
      </c>
      <c r="B45" t="s">
        <v>15</v>
      </c>
      <c r="C45">
        <v>817</v>
      </c>
      <c r="D45">
        <v>11306</v>
      </c>
      <c r="F45" s="31">
        <v>12056</v>
      </c>
      <c r="H45" s="31">
        <v>8127</v>
      </c>
      <c r="N45" t="s">
        <v>480</v>
      </c>
      <c r="O45" t="s">
        <v>478</v>
      </c>
    </row>
    <row r="46" spans="1:15" x14ac:dyDescent="0.25">
      <c r="A46" t="s">
        <v>269</v>
      </c>
      <c r="B46" t="s">
        <v>15</v>
      </c>
      <c r="C46">
        <v>623</v>
      </c>
      <c r="D46">
        <v>12990</v>
      </c>
      <c r="E46" s="31">
        <v>354</v>
      </c>
      <c r="F46" s="31">
        <v>2694</v>
      </c>
      <c r="G46" s="31">
        <v>1918</v>
      </c>
      <c r="H46" s="31">
        <v>109786</v>
      </c>
      <c r="I46" s="31">
        <v>78413</v>
      </c>
      <c r="J46" s="31">
        <v>14320</v>
      </c>
      <c r="K46" s="31">
        <v>0</v>
      </c>
      <c r="L46" s="31">
        <v>0</v>
      </c>
      <c r="M46" s="31" t="s">
        <v>17</v>
      </c>
      <c r="N46" t="s">
        <v>488</v>
      </c>
      <c r="O46" t="s">
        <v>488</v>
      </c>
    </row>
    <row r="47" spans="1:15" x14ac:dyDescent="0.25">
      <c r="A47" t="s">
        <v>283</v>
      </c>
      <c r="B47" t="s">
        <v>15</v>
      </c>
      <c r="C47">
        <v>553</v>
      </c>
      <c r="D47">
        <v>19824</v>
      </c>
      <c r="E47" s="31">
        <v>14501</v>
      </c>
      <c r="F47" s="31">
        <v>0</v>
      </c>
      <c r="G47" s="31">
        <v>0</v>
      </c>
      <c r="H47" s="31">
        <v>262230.36005199997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</row>
    <row r="48" spans="1:15" x14ac:dyDescent="0.25">
      <c r="A48" t="s">
        <v>286</v>
      </c>
      <c r="B48" t="s">
        <v>15</v>
      </c>
      <c r="C48">
        <v>190</v>
      </c>
      <c r="D48">
        <v>13578</v>
      </c>
      <c r="F48" s="31">
        <v>4180</v>
      </c>
      <c r="H48" s="31">
        <v>44553</v>
      </c>
      <c r="N48" t="s">
        <v>483</v>
      </c>
      <c r="O48" t="s">
        <v>476</v>
      </c>
    </row>
    <row r="49" spans="1:15" x14ac:dyDescent="0.25">
      <c r="A49" t="s">
        <v>23</v>
      </c>
      <c r="B49" t="s">
        <v>22</v>
      </c>
      <c r="C49">
        <v>730</v>
      </c>
      <c r="D49">
        <v>13339</v>
      </c>
      <c r="E49" s="31">
        <v>9860</v>
      </c>
      <c r="F49" s="31">
        <v>24327</v>
      </c>
      <c r="G49" s="31">
        <v>17732</v>
      </c>
      <c r="H49" s="31">
        <v>276196</v>
      </c>
      <c r="I49" s="31">
        <v>204113</v>
      </c>
      <c r="J49" s="31">
        <v>95220</v>
      </c>
      <c r="K49" s="31">
        <v>0</v>
      </c>
      <c r="L49" s="31">
        <v>0</v>
      </c>
      <c r="M49" s="31" t="s">
        <v>17</v>
      </c>
      <c r="N49" t="s">
        <v>488</v>
      </c>
      <c r="O49" t="s">
        <v>488</v>
      </c>
    </row>
    <row r="50" spans="1:15" x14ac:dyDescent="0.25">
      <c r="A50" t="s">
        <v>64</v>
      </c>
      <c r="B50" t="s">
        <v>22</v>
      </c>
      <c r="C50">
        <v>989</v>
      </c>
      <c r="D50">
        <v>13339</v>
      </c>
      <c r="E50" s="31">
        <v>2584</v>
      </c>
      <c r="F50" s="31">
        <v>12134</v>
      </c>
      <c r="G50" s="31">
        <v>5727</v>
      </c>
      <c r="H50" s="31">
        <v>265409</v>
      </c>
      <c r="I50" s="31">
        <v>196045</v>
      </c>
      <c r="J50" s="31">
        <v>333325</v>
      </c>
      <c r="K50" s="31">
        <v>0</v>
      </c>
      <c r="L50" s="31">
        <v>0</v>
      </c>
      <c r="M50" s="31">
        <v>0</v>
      </c>
      <c r="N50" t="s">
        <v>488</v>
      </c>
      <c r="O50" t="s">
        <v>488</v>
      </c>
    </row>
    <row r="51" spans="1:15" x14ac:dyDescent="0.25">
      <c r="A51" t="s">
        <v>98</v>
      </c>
      <c r="B51" t="s">
        <v>22</v>
      </c>
      <c r="C51">
        <v>841</v>
      </c>
      <c r="D51">
        <v>13467</v>
      </c>
      <c r="E51" s="31">
        <v>4952</v>
      </c>
      <c r="F51" s="31">
        <v>18490</v>
      </c>
      <c r="G51" s="31">
        <v>12086</v>
      </c>
      <c r="H51" s="31">
        <v>446534</v>
      </c>
      <c r="I51" s="31">
        <v>362954</v>
      </c>
      <c r="J51" s="31">
        <v>150539</v>
      </c>
      <c r="K51" s="31">
        <v>0</v>
      </c>
      <c r="L51" s="31">
        <v>0</v>
      </c>
      <c r="M51" s="31" t="s">
        <v>17</v>
      </c>
    </row>
    <row r="52" spans="1:15" x14ac:dyDescent="0.25">
      <c r="A52" t="s">
        <v>123</v>
      </c>
      <c r="B52" t="s">
        <v>22</v>
      </c>
      <c r="C52">
        <v>1178</v>
      </c>
      <c r="D52">
        <v>13334</v>
      </c>
      <c r="E52" s="31">
        <v>33890</v>
      </c>
      <c r="F52" s="31">
        <v>43350</v>
      </c>
      <c r="G52" s="31">
        <v>0</v>
      </c>
      <c r="H52" s="31">
        <v>430807.87664999999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</row>
    <row r="53" spans="1:15" x14ac:dyDescent="0.25">
      <c r="A53" t="s">
        <v>153</v>
      </c>
      <c r="B53" t="s">
        <v>22</v>
      </c>
      <c r="C53">
        <v>577</v>
      </c>
      <c r="D53">
        <v>13467</v>
      </c>
      <c r="F53" s="31">
        <v>4354</v>
      </c>
      <c r="H53" s="31">
        <v>186028</v>
      </c>
      <c r="N53" t="s">
        <v>475</v>
      </c>
      <c r="O53" t="s">
        <v>478</v>
      </c>
    </row>
    <row r="54" spans="1:15" x14ac:dyDescent="0.25">
      <c r="A54" t="s">
        <v>200</v>
      </c>
      <c r="B54" t="s">
        <v>22</v>
      </c>
      <c r="C54">
        <v>668</v>
      </c>
      <c r="D54">
        <v>15675</v>
      </c>
      <c r="F54" s="31">
        <v>13227</v>
      </c>
      <c r="H54" s="31">
        <v>215185</v>
      </c>
      <c r="N54" t="s">
        <v>477</v>
      </c>
      <c r="O54" t="s">
        <v>479</v>
      </c>
    </row>
    <row r="55" spans="1:15" x14ac:dyDescent="0.25">
      <c r="A55" t="s">
        <v>206</v>
      </c>
      <c r="B55" t="s">
        <v>22</v>
      </c>
      <c r="C55">
        <v>181</v>
      </c>
      <c r="D55" t="e">
        <v>#N/A</v>
      </c>
      <c r="E55" s="31">
        <v>4620</v>
      </c>
      <c r="F55" s="31">
        <v>3857</v>
      </c>
      <c r="G55" s="31">
        <v>1928</v>
      </c>
      <c r="H55" s="31">
        <v>149965</v>
      </c>
      <c r="I55" s="31">
        <v>111853</v>
      </c>
      <c r="J55" s="31">
        <v>28220</v>
      </c>
      <c r="K55" s="31">
        <v>7550.724637681159</v>
      </c>
      <c r="L55" s="31">
        <v>3611.8032786885246</v>
      </c>
      <c r="M55" s="31" t="s">
        <v>17</v>
      </c>
    </row>
    <row r="56" spans="1:15" x14ac:dyDescent="0.25">
      <c r="A56" t="s">
        <v>241</v>
      </c>
      <c r="B56" t="s">
        <v>22</v>
      </c>
      <c r="C56">
        <v>718</v>
      </c>
      <c r="D56">
        <v>14971</v>
      </c>
      <c r="E56" s="31">
        <v>1722</v>
      </c>
      <c r="F56" s="31">
        <v>9626</v>
      </c>
      <c r="G56" s="31">
        <v>333</v>
      </c>
      <c r="H56" s="31">
        <v>166485</v>
      </c>
      <c r="I56" s="31">
        <v>158007</v>
      </c>
      <c r="J56" s="31">
        <v>330630</v>
      </c>
      <c r="K56" s="31">
        <v>0</v>
      </c>
      <c r="L56" s="31">
        <v>0</v>
      </c>
      <c r="M56" s="31">
        <v>0</v>
      </c>
      <c r="N56" t="s">
        <v>488</v>
      </c>
      <c r="O56" t="s">
        <v>488</v>
      </c>
    </row>
    <row r="57" spans="1:15" x14ac:dyDescent="0.25">
      <c r="A57" t="s">
        <v>244</v>
      </c>
      <c r="B57" t="s">
        <v>22</v>
      </c>
      <c r="C57">
        <v>876</v>
      </c>
      <c r="D57">
        <v>16827</v>
      </c>
      <c r="E57" s="31">
        <v>6820</v>
      </c>
      <c r="F57" s="31">
        <v>15595</v>
      </c>
      <c r="G57" s="31">
        <v>9703.2733118971064</v>
      </c>
      <c r="H57" s="31">
        <v>734410</v>
      </c>
      <c r="I57" s="31">
        <v>402276</v>
      </c>
      <c r="J57" s="31">
        <v>508955</v>
      </c>
      <c r="K57" s="31">
        <v>0</v>
      </c>
      <c r="L57" s="31">
        <v>0</v>
      </c>
      <c r="M57" s="31">
        <v>0</v>
      </c>
      <c r="N57" t="s">
        <v>488</v>
      </c>
      <c r="O57" t="s">
        <v>488</v>
      </c>
    </row>
    <row r="58" spans="1:15" x14ac:dyDescent="0.25">
      <c r="A58" t="s">
        <v>485</v>
      </c>
      <c r="B58" t="s">
        <v>22</v>
      </c>
      <c r="C58">
        <v>401</v>
      </c>
      <c r="D58">
        <v>11772</v>
      </c>
      <c r="F58" s="31">
        <v>11000</v>
      </c>
      <c r="H58" s="31">
        <v>225881</v>
      </c>
      <c r="N58" t="s">
        <v>475</v>
      </c>
      <c r="O58" t="s">
        <v>478</v>
      </c>
    </row>
    <row r="59" spans="1:15" x14ac:dyDescent="0.25">
      <c r="A59" t="s">
        <v>55</v>
      </c>
      <c r="B59" t="s">
        <v>24</v>
      </c>
      <c r="C59">
        <v>416</v>
      </c>
      <c r="D59">
        <v>16462</v>
      </c>
      <c r="F59" s="31">
        <v>3860</v>
      </c>
      <c r="H59" s="31">
        <v>78240</v>
      </c>
      <c r="N59" t="s">
        <v>480</v>
      </c>
      <c r="O59" t="s">
        <v>476</v>
      </c>
    </row>
    <row r="60" spans="1:15" x14ac:dyDescent="0.25">
      <c r="A60" t="s">
        <v>173</v>
      </c>
      <c r="B60" t="s">
        <v>24</v>
      </c>
      <c r="C60">
        <v>191</v>
      </c>
      <c r="D60">
        <v>13575</v>
      </c>
      <c r="F60" s="31">
        <v>1812</v>
      </c>
      <c r="H60" s="31">
        <v>28469</v>
      </c>
      <c r="N60" t="s">
        <v>476</v>
      </c>
      <c r="O60" t="s">
        <v>483</v>
      </c>
    </row>
    <row r="61" spans="1:15" x14ac:dyDescent="0.25">
      <c r="A61" t="s">
        <v>185</v>
      </c>
      <c r="B61" t="s">
        <v>24</v>
      </c>
      <c r="C61">
        <v>451</v>
      </c>
      <c r="D61">
        <v>13106</v>
      </c>
      <c r="E61" s="31">
        <v>2961</v>
      </c>
      <c r="F61" s="31">
        <v>9161</v>
      </c>
      <c r="G61" s="31">
        <v>5839</v>
      </c>
      <c r="H61" s="31">
        <v>55111</v>
      </c>
      <c r="I61" s="31">
        <v>49028</v>
      </c>
      <c r="J61" s="31">
        <v>17735</v>
      </c>
      <c r="K61" s="31">
        <v>0</v>
      </c>
      <c r="L61" s="31">
        <v>0</v>
      </c>
      <c r="M61" s="31">
        <v>0</v>
      </c>
      <c r="N61" t="s">
        <v>488</v>
      </c>
      <c r="O61" t="s">
        <v>488</v>
      </c>
    </row>
    <row r="62" spans="1:15" x14ac:dyDescent="0.25">
      <c r="A62" t="s">
        <v>207</v>
      </c>
      <c r="B62" t="s">
        <v>24</v>
      </c>
      <c r="C62">
        <v>563</v>
      </c>
      <c r="D62">
        <v>13106</v>
      </c>
      <c r="E62" s="31">
        <v>3270</v>
      </c>
      <c r="F62" s="31">
        <v>7410</v>
      </c>
      <c r="G62" s="31">
        <v>4684</v>
      </c>
      <c r="H62" s="31">
        <v>33613</v>
      </c>
      <c r="I62" s="31">
        <v>31010</v>
      </c>
      <c r="J62" s="31">
        <v>16650</v>
      </c>
      <c r="K62" s="31">
        <v>0</v>
      </c>
      <c r="L62" s="31">
        <v>0</v>
      </c>
      <c r="M62" s="31">
        <v>0</v>
      </c>
    </row>
    <row r="63" spans="1:15" x14ac:dyDescent="0.25">
      <c r="A63" t="s">
        <v>248</v>
      </c>
      <c r="B63" t="s">
        <v>24</v>
      </c>
      <c r="C63">
        <v>563</v>
      </c>
      <c r="D63">
        <v>15790</v>
      </c>
      <c r="F63" s="31">
        <v>568</v>
      </c>
      <c r="H63" s="31">
        <v>27990</v>
      </c>
      <c r="N63" t="s">
        <v>476</v>
      </c>
      <c r="O63" t="s">
        <v>476</v>
      </c>
    </row>
    <row r="64" spans="1:15" x14ac:dyDescent="0.25">
      <c r="A64" t="s">
        <v>273</v>
      </c>
      <c r="B64" t="s">
        <v>24</v>
      </c>
      <c r="C64">
        <v>437</v>
      </c>
      <c r="D64">
        <v>13106</v>
      </c>
      <c r="E64" s="31">
        <v>4480</v>
      </c>
      <c r="F64" s="31">
        <v>14629.328467153286</v>
      </c>
      <c r="G64" s="31">
        <v>1083</v>
      </c>
      <c r="H64" s="31">
        <v>17702.547595</v>
      </c>
      <c r="I64" s="31">
        <v>11146</v>
      </c>
      <c r="J64" s="31">
        <v>311025</v>
      </c>
      <c r="K64" s="31">
        <v>0</v>
      </c>
      <c r="L64" s="31">
        <v>0</v>
      </c>
      <c r="M64" s="31">
        <v>0</v>
      </c>
      <c r="N64" t="s">
        <v>488</v>
      </c>
      <c r="O64" t="s">
        <v>488</v>
      </c>
    </row>
    <row r="65" spans="1:15" x14ac:dyDescent="0.25">
      <c r="A65" t="s">
        <v>91</v>
      </c>
      <c r="B65" t="s">
        <v>24</v>
      </c>
      <c r="C65">
        <v>81</v>
      </c>
      <c r="D65">
        <v>14891</v>
      </c>
      <c r="E65" s="31">
        <v>684</v>
      </c>
      <c r="F65" s="31">
        <v>0</v>
      </c>
      <c r="G65" s="31">
        <v>0</v>
      </c>
      <c r="H65" s="31">
        <v>1176.5105884999998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</row>
    <row r="66" spans="1:15" x14ac:dyDescent="0.25">
      <c r="A66" t="s">
        <v>192</v>
      </c>
      <c r="B66" t="s">
        <v>24</v>
      </c>
      <c r="C66">
        <v>274</v>
      </c>
      <c r="D66">
        <v>13048</v>
      </c>
      <c r="E66" s="31">
        <v>450</v>
      </c>
      <c r="F66" s="31">
        <v>0</v>
      </c>
      <c r="G66" s="31">
        <v>0</v>
      </c>
      <c r="H66" s="31">
        <v>21148</v>
      </c>
      <c r="I66" s="31">
        <v>10156</v>
      </c>
      <c r="J66" s="31">
        <v>4905</v>
      </c>
      <c r="K66" s="31">
        <v>0</v>
      </c>
      <c r="L66" s="31">
        <v>0</v>
      </c>
      <c r="M66" s="31">
        <v>0</v>
      </c>
    </row>
    <row r="67" spans="1:15" x14ac:dyDescent="0.25">
      <c r="A67" t="s">
        <v>21</v>
      </c>
      <c r="B67" t="s">
        <v>486</v>
      </c>
      <c r="C67">
        <v>82</v>
      </c>
      <c r="D67">
        <v>8554</v>
      </c>
      <c r="F67" s="31">
        <v>1163</v>
      </c>
      <c r="H67" s="31">
        <v>9916</v>
      </c>
      <c r="N67" t="s">
        <v>476</v>
      </c>
      <c r="O67" t="s">
        <v>476</v>
      </c>
    </row>
    <row r="68" spans="1:15" x14ac:dyDescent="0.25">
      <c r="A68" t="s">
        <v>182</v>
      </c>
      <c r="B68" t="s">
        <v>58</v>
      </c>
      <c r="C68">
        <v>523</v>
      </c>
      <c r="D68">
        <v>11716</v>
      </c>
      <c r="E68" s="31">
        <v>3020</v>
      </c>
      <c r="F68" s="31">
        <v>1877</v>
      </c>
      <c r="G68" s="31">
        <v>1352</v>
      </c>
      <c r="H68" s="31">
        <v>5494</v>
      </c>
      <c r="I68" s="31">
        <v>5012</v>
      </c>
      <c r="J68" s="31">
        <v>9366</v>
      </c>
      <c r="K68" s="31">
        <v>0</v>
      </c>
      <c r="L68" s="31">
        <v>0</v>
      </c>
      <c r="M68" s="31">
        <v>0</v>
      </c>
    </row>
    <row r="69" spans="1:15" x14ac:dyDescent="0.25">
      <c r="A69" t="s">
        <v>280</v>
      </c>
      <c r="B69" t="s">
        <v>58</v>
      </c>
      <c r="C69" t="e">
        <v>#N/A</v>
      </c>
      <c r="D69">
        <v>13356</v>
      </c>
      <c r="E69" s="31">
        <v>30</v>
      </c>
      <c r="F69" s="31">
        <v>0</v>
      </c>
      <c r="G69" s="31">
        <v>0</v>
      </c>
      <c r="H69" s="31">
        <v>26700</v>
      </c>
      <c r="I69" s="31">
        <v>8478</v>
      </c>
      <c r="J69" s="31">
        <v>20200</v>
      </c>
      <c r="K69" s="31">
        <v>0</v>
      </c>
      <c r="L69" s="31">
        <v>0</v>
      </c>
      <c r="M69" s="31">
        <v>0</v>
      </c>
    </row>
    <row r="70" spans="1:15" x14ac:dyDescent="0.25">
      <c r="A70" t="s">
        <v>111</v>
      </c>
      <c r="B70" t="s">
        <v>12</v>
      </c>
      <c r="C70">
        <v>259</v>
      </c>
      <c r="D70">
        <v>12107</v>
      </c>
      <c r="E70" s="31">
        <v>2196</v>
      </c>
      <c r="F70" s="31">
        <v>5024</v>
      </c>
      <c r="G70" s="31">
        <v>477</v>
      </c>
      <c r="H70" s="31">
        <v>20944</v>
      </c>
      <c r="I70" s="31">
        <v>19980</v>
      </c>
      <c r="J70" s="31">
        <v>22400</v>
      </c>
      <c r="K70" s="31">
        <v>0</v>
      </c>
      <c r="L70" s="31">
        <v>0</v>
      </c>
      <c r="M70" s="31">
        <v>0</v>
      </c>
    </row>
    <row r="71" spans="1:15" x14ac:dyDescent="0.25">
      <c r="A71" t="s">
        <v>115</v>
      </c>
      <c r="B71" t="s">
        <v>12</v>
      </c>
      <c r="C71">
        <v>1805</v>
      </c>
      <c r="D71">
        <v>8505</v>
      </c>
      <c r="E71" s="31" t="s">
        <v>442</v>
      </c>
      <c r="F71" s="31">
        <v>6900</v>
      </c>
      <c r="G71" s="31">
        <v>0</v>
      </c>
      <c r="H71" s="31">
        <v>260000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</row>
    <row r="72" spans="1:15" x14ac:dyDescent="0.25">
      <c r="A72" t="s">
        <v>122</v>
      </c>
      <c r="B72" t="s">
        <v>12</v>
      </c>
      <c r="C72">
        <v>787</v>
      </c>
      <c r="D72">
        <v>9105</v>
      </c>
      <c r="E72" s="31">
        <v>5880</v>
      </c>
      <c r="F72" s="31">
        <v>2324.2357664233577</v>
      </c>
      <c r="G72" s="31">
        <v>0</v>
      </c>
      <c r="H72" s="31">
        <v>163503.15649904998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</row>
    <row r="73" spans="1:15" x14ac:dyDescent="0.25">
      <c r="A73" t="s">
        <v>131</v>
      </c>
      <c r="B73" t="s">
        <v>12</v>
      </c>
      <c r="C73">
        <v>33026</v>
      </c>
      <c r="D73">
        <v>8897</v>
      </c>
      <c r="E73" s="31">
        <v>50231</v>
      </c>
      <c r="F73" s="31">
        <v>100753.57664233577</v>
      </c>
      <c r="G73" s="31">
        <v>0</v>
      </c>
      <c r="H73" s="31">
        <v>945058.50544999994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</row>
    <row r="74" spans="1:15" x14ac:dyDescent="0.25">
      <c r="A74" t="s">
        <v>133</v>
      </c>
      <c r="B74" t="s">
        <v>12</v>
      </c>
      <c r="C74">
        <v>626</v>
      </c>
      <c r="D74">
        <v>8527</v>
      </c>
      <c r="E74" s="31">
        <v>1200</v>
      </c>
      <c r="F74" s="31">
        <v>876.78832116788317</v>
      </c>
      <c r="G74" s="31">
        <v>0</v>
      </c>
      <c r="H74" s="31">
        <v>12463.778839666667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</row>
    <row r="75" spans="1:15" x14ac:dyDescent="0.25">
      <c r="A75" t="s">
        <v>137</v>
      </c>
      <c r="B75" t="s">
        <v>12</v>
      </c>
      <c r="C75">
        <v>49</v>
      </c>
      <c r="D75">
        <v>7802</v>
      </c>
      <c r="F75" s="31">
        <v>14550</v>
      </c>
      <c r="H75" s="31">
        <v>1416</v>
      </c>
      <c r="N75" t="s">
        <v>476</v>
      </c>
      <c r="O75" t="s">
        <v>478</v>
      </c>
    </row>
    <row r="76" spans="1:15" x14ac:dyDescent="0.25">
      <c r="A76" t="s">
        <v>149</v>
      </c>
      <c r="B76" t="s">
        <v>12</v>
      </c>
      <c r="C76">
        <v>6329</v>
      </c>
      <c r="D76">
        <v>8837</v>
      </c>
      <c r="E76" s="31">
        <v>12100</v>
      </c>
      <c r="F76" s="31">
        <v>16303.445255474453</v>
      </c>
      <c r="G76" s="31">
        <v>0</v>
      </c>
      <c r="H76" s="31">
        <v>491998.92795050004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</row>
    <row r="77" spans="1:15" x14ac:dyDescent="0.25">
      <c r="A77" t="s">
        <v>150</v>
      </c>
      <c r="B77" t="s">
        <v>12</v>
      </c>
      <c r="C77">
        <v>170</v>
      </c>
      <c r="D77">
        <v>11610</v>
      </c>
      <c r="F77" s="31">
        <v>3600</v>
      </c>
      <c r="H77" s="31">
        <v>17989</v>
      </c>
      <c r="N77" t="s">
        <v>481</v>
      </c>
      <c r="O77" t="s">
        <v>475</v>
      </c>
    </row>
    <row r="78" spans="1:15" x14ac:dyDescent="0.25">
      <c r="A78" t="s">
        <v>160</v>
      </c>
      <c r="B78" t="s">
        <v>12</v>
      </c>
      <c r="C78">
        <v>87</v>
      </c>
      <c r="D78">
        <v>9065</v>
      </c>
      <c r="F78" s="31">
        <v>21105</v>
      </c>
      <c r="H78" s="31">
        <v>39160</v>
      </c>
      <c r="N78" t="s">
        <v>476</v>
      </c>
      <c r="O78" t="s">
        <v>475</v>
      </c>
    </row>
    <row r="79" spans="1:15" x14ac:dyDescent="0.25">
      <c r="A79" t="s">
        <v>208</v>
      </c>
      <c r="B79" t="s">
        <v>12</v>
      </c>
      <c r="C79">
        <v>218</v>
      </c>
      <c r="D79">
        <v>8614</v>
      </c>
      <c r="F79" s="31">
        <v>8282</v>
      </c>
      <c r="H79" s="31">
        <v>53337</v>
      </c>
      <c r="N79" t="s">
        <v>476</v>
      </c>
      <c r="O79" t="s">
        <v>475</v>
      </c>
    </row>
    <row r="80" spans="1:15" x14ac:dyDescent="0.25">
      <c r="A80" t="s">
        <v>210</v>
      </c>
      <c r="B80" t="s">
        <v>12</v>
      </c>
      <c r="C80">
        <v>172</v>
      </c>
      <c r="D80">
        <v>8539</v>
      </c>
      <c r="F80" s="31">
        <v>13403</v>
      </c>
      <c r="H80" s="31">
        <v>8924</v>
      </c>
      <c r="N80" t="s">
        <v>476</v>
      </c>
      <c r="O80" t="s">
        <v>475</v>
      </c>
    </row>
    <row r="81" spans="1:15" x14ac:dyDescent="0.25">
      <c r="A81" t="s">
        <v>226</v>
      </c>
      <c r="B81" t="s">
        <v>12</v>
      </c>
      <c r="C81">
        <v>176</v>
      </c>
      <c r="D81">
        <v>8539</v>
      </c>
      <c r="E81" s="31">
        <v>1200</v>
      </c>
      <c r="F81" s="31">
        <v>534.26277372262768</v>
      </c>
      <c r="G81" s="31">
        <v>0</v>
      </c>
      <c r="H81" s="31">
        <v>13553.121977000001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</row>
    <row r="82" spans="1:15" x14ac:dyDescent="0.25">
      <c r="A82" t="s">
        <v>250</v>
      </c>
      <c r="B82" t="s">
        <v>12</v>
      </c>
      <c r="C82">
        <v>9061</v>
      </c>
      <c r="D82">
        <v>8011</v>
      </c>
      <c r="E82" s="31">
        <v>17100</v>
      </c>
      <c r="F82" s="31">
        <v>11562.043795620439</v>
      </c>
      <c r="G82" s="31">
        <v>0</v>
      </c>
      <c r="H82" s="31">
        <v>474844.27355999994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</row>
    <row r="83" spans="1:15" x14ac:dyDescent="0.25">
      <c r="A83" t="s">
        <v>251</v>
      </c>
      <c r="B83" t="s">
        <v>12</v>
      </c>
      <c r="C83">
        <v>967</v>
      </c>
      <c r="D83">
        <v>8666</v>
      </c>
      <c r="E83" s="31">
        <v>7700</v>
      </c>
      <c r="F83" s="31">
        <v>7665.63503649635</v>
      </c>
      <c r="G83" s="31">
        <v>0</v>
      </c>
      <c r="H83" s="31">
        <v>145441.30895999999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</row>
    <row r="84" spans="1:15" x14ac:dyDescent="0.25">
      <c r="A84" t="s">
        <v>254</v>
      </c>
      <c r="B84" t="s">
        <v>12</v>
      </c>
      <c r="C84">
        <v>79</v>
      </c>
      <c r="D84">
        <v>11772</v>
      </c>
      <c r="F84" s="31">
        <v>20720</v>
      </c>
      <c r="H84" s="31">
        <v>6494</v>
      </c>
      <c r="N84" t="s">
        <v>475</v>
      </c>
      <c r="O84" t="s">
        <v>478</v>
      </c>
    </row>
    <row r="85" spans="1:15" x14ac:dyDescent="0.25">
      <c r="A85" t="s">
        <v>275</v>
      </c>
      <c r="B85" t="s">
        <v>12</v>
      </c>
      <c r="C85">
        <v>87</v>
      </c>
      <c r="D85">
        <v>11306</v>
      </c>
      <c r="E85" s="31">
        <v>600</v>
      </c>
      <c r="F85" s="31">
        <v>999</v>
      </c>
      <c r="G85" s="31">
        <v>841</v>
      </c>
      <c r="H85" s="31">
        <v>13723</v>
      </c>
      <c r="I85" s="31">
        <v>5012</v>
      </c>
      <c r="J85" s="31">
        <v>42667</v>
      </c>
      <c r="K85" s="31">
        <v>0</v>
      </c>
      <c r="L85" s="31">
        <v>0</v>
      </c>
      <c r="M85" s="31">
        <v>0</v>
      </c>
    </row>
    <row r="86" spans="1:15" x14ac:dyDescent="0.25">
      <c r="A86" t="s">
        <v>277</v>
      </c>
      <c r="B86" t="s">
        <v>12</v>
      </c>
      <c r="C86">
        <v>177</v>
      </c>
      <c r="D86">
        <v>9742</v>
      </c>
      <c r="F86" s="31">
        <v>4525</v>
      </c>
      <c r="H86" s="31">
        <v>45360</v>
      </c>
      <c r="N86" t="s">
        <v>475</v>
      </c>
      <c r="O86" t="s">
        <v>475</v>
      </c>
    </row>
    <row r="87" spans="1:15" x14ac:dyDescent="0.25">
      <c r="A87" t="s">
        <v>67</v>
      </c>
      <c r="B87" t="s">
        <v>487</v>
      </c>
      <c r="C87">
        <v>78</v>
      </c>
      <c r="D87">
        <v>9612</v>
      </c>
      <c r="F87" s="31">
        <v>3067</v>
      </c>
      <c r="H87" s="31">
        <v>14749</v>
      </c>
      <c r="N87" t="s">
        <v>475</v>
      </c>
      <c r="O87" t="s">
        <v>476</v>
      </c>
    </row>
    <row r="88" spans="1:15" x14ac:dyDescent="0.25">
      <c r="A88" t="s">
        <v>68</v>
      </c>
      <c r="B88" t="s">
        <v>487</v>
      </c>
      <c r="C88">
        <v>73</v>
      </c>
      <c r="D88">
        <v>9612</v>
      </c>
      <c r="F88" s="31">
        <v>750</v>
      </c>
      <c r="H88" s="31">
        <v>23044</v>
      </c>
      <c r="N88" t="s">
        <v>475</v>
      </c>
      <c r="O88" t="s">
        <v>476</v>
      </c>
    </row>
    <row r="89" spans="1:15" x14ac:dyDescent="0.25">
      <c r="A89" t="s">
        <v>145</v>
      </c>
      <c r="B89" t="s">
        <v>56</v>
      </c>
      <c r="C89">
        <v>374</v>
      </c>
      <c r="D89">
        <v>16758</v>
      </c>
      <c r="F89" s="31">
        <v>20441</v>
      </c>
      <c r="H89" s="31">
        <v>54425</v>
      </c>
      <c r="N89" t="s">
        <v>476</v>
      </c>
      <c r="O89" t="s">
        <v>476</v>
      </c>
    </row>
    <row r="90" spans="1:15" x14ac:dyDescent="0.25">
      <c r="A90" t="s">
        <v>484</v>
      </c>
      <c r="B90" t="s">
        <v>56</v>
      </c>
      <c r="C90">
        <v>109</v>
      </c>
      <c r="D90">
        <v>12785</v>
      </c>
      <c r="F90" s="31">
        <v>9228</v>
      </c>
      <c r="H90" s="31">
        <v>40237</v>
      </c>
      <c r="N90" t="s">
        <v>475</v>
      </c>
      <c r="O90" t="s">
        <v>475</v>
      </c>
    </row>
    <row r="91" spans="1:15" x14ac:dyDescent="0.25">
      <c r="A91" t="s">
        <v>246</v>
      </c>
      <c r="B91" t="s">
        <v>56</v>
      </c>
      <c r="C91">
        <v>83</v>
      </c>
      <c r="D91">
        <v>13462</v>
      </c>
      <c r="F91" s="31">
        <v>6000</v>
      </c>
      <c r="H91" s="31">
        <v>22240</v>
      </c>
      <c r="N91" t="s">
        <v>479</v>
      </c>
      <c r="O91" t="s">
        <v>482</v>
      </c>
    </row>
    <row r="92" spans="1:15" x14ac:dyDescent="0.25">
      <c r="A92" t="s">
        <v>255</v>
      </c>
      <c r="B92" t="s">
        <v>56</v>
      </c>
      <c r="C92">
        <v>556</v>
      </c>
      <c r="D92">
        <v>14272</v>
      </c>
      <c r="F92" s="31">
        <v>2438</v>
      </c>
      <c r="H92" s="31">
        <v>46764</v>
      </c>
      <c r="N92" t="s">
        <v>476</v>
      </c>
      <c r="O92" t="s">
        <v>475</v>
      </c>
    </row>
    <row r="93" spans="1:15" x14ac:dyDescent="0.25">
      <c r="A93" t="s">
        <v>284</v>
      </c>
      <c r="B93" t="s">
        <v>56</v>
      </c>
      <c r="C93">
        <v>145</v>
      </c>
      <c r="D93">
        <v>15939</v>
      </c>
      <c r="F93" s="31">
        <v>7265</v>
      </c>
      <c r="H93" s="31">
        <v>10785</v>
      </c>
      <c r="N93" t="s">
        <v>480</v>
      </c>
      <c r="O93" t="s">
        <v>483</v>
      </c>
    </row>
    <row r="94" spans="1:15" x14ac:dyDescent="0.25">
      <c r="A94" t="s">
        <v>46</v>
      </c>
      <c r="B94" t="s">
        <v>56</v>
      </c>
      <c r="C94">
        <v>277</v>
      </c>
      <c r="D94">
        <v>13106</v>
      </c>
      <c r="F94" s="31">
        <v>7500</v>
      </c>
      <c r="H94" s="31">
        <v>65961</v>
      </c>
      <c r="N94" t="s">
        <v>475</v>
      </c>
      <c r="O94" t="s">
        <v>479</v>
      </c>
    </row>
    <row r="95" spans="1:15" x14ac:dyDescent="0.25">
      <c r="A95" t="s">
        <v>62</v>
      </c>
      <c r="B95" t="s">
        <v>56</v>
      </c>
      <c r="C95">
        <v>420</v>
      </c>
      <c r="D95">
        <v>12990</v>
      </c>
      <c r="E95" s="31">
        <v>950</v>
      </c>
      <c r="F95" s="31">
        <v>2060</v>
      </c>
      <c r="G95" s="31">
        <v>765</v>
      </c>
      <c r="H95" s="31">
        <v>46022</v>
      </c>
      <c r="I95" s="31">
        <v>30819</v>
      </c>
      <c r="J95" s="31">
        <v>65358</v>
      </c>
      <c r="K95" s="31">
        <v>0</v>
      </c>
      <c r="L95" s="31">
        <v>0</v>
      </c>
      <c r="M95" s="31" t="s">
        <v>17</v>
      </c>
      <c r="N95" t="s">
        <v>488</v>
      </c>
      <c r="O95" t="s">
        <v>488</v>
      </c>
    </row>
    <row r="96" spans="1:15" x14ac:dyDescent="0.25">
      <c r="A96" t="s">
        <v>152</v>
      </c>
      <c r="B96" t="s">
        <v>56</v>
      </c>
      <c r="C96">
        <v>501</v>
      </c>
      <c r="D96">
        <v>11306</v>
      </c>
      <c r="E96" s="31">
        <v>8903</v>
      </c>
      <c r="F96" s="31">
        <v>4581.9416058394163</v>
      </c>
      <c r="G96" s="31">
        <v>0</v>
      </c>
      <c r="H96" s="31">
        <v>36182.826374999997</v>
      </c>
      <c r="I96" s="31">
        <v>0</v>
      </c>
      <c r="J96" s="31">
        <v>0</v>
      </c>
      <c r="K96" s="31">
        <v>0</v>
      </c>
      <c r="L96" s="31">
        <v>0</v>
      </c>
      <c r="M96" s="31" t="s">
        <v>17</v>
      </c>
    </row>
    <row r="97" spans="1:15" x14ac:dyDescent="0.25">
      <c r="A97" t="s">
        <v>156</v>
      </c>
      <c r="B97" t="s">
        <v>56</v>
      </c>
      <c r="C97">
        <v>96</v>
      </c>
      <c r="D97">
        <v>14371</v>
      </c>
      <c r="E97" s="31">
        <v>1089</v>
      </c>
      <c r="F97" s="31">
        <v>5551</v>
      </c>
      <c r="H97" s="31">
        <v>16104</v>
      </c>
      <c r="N97" t="s">
        <v>476</v>
      </c>
      <c r="O97" t="s">
        <v>478</v>
      </c>
    </row>
    <row r="98" spans="1:15" x14ac:dyDescent="0.25">
      <c r="A98" t="s">
        <v>157</v>
      </c>
      <c r="B98" t="s">
        <v>56</v>
      </c>
      <c r="C98">
        <v>721</v>
      </c>
      <c r="D98">
        <v>13106</v>
      </c>
      <c r="F98" s="31">
        <v>3000</v>
      </c>
      <c r="H98" s="31">
        <v>56344</v>
      </c>
      <c r="N98" t="s">
        <v>476</v>
      </c>
      <c r="O98" t="s">
        <v>478</v>
      </c>
    </row>
    <row r="99" spans="1:15" x14ac:dyDescent="0.25">
      <c r="A99" t="s">
        <v>191</v>
      </c>
      <c r="B99" t="s">
        <v>56</v>
      </c>
      <c r="C99">
        <v>380</v>
      </c>
      <c r="D99">
        <v>13048</v>
      </c>
      <c r="E99" s="31">
        <v>1568</v>
      </c>
      <c r="F99" s="31">
        <v>0</v>
      </c>
      <c r="G99" s="31">
        <v>0</v>
      </c>
      <c r="H99" s="31">
        <v>22565.107929999998</v>
      </c>
      <c r="I99" s="31">
        <v>9127</v>
      </c>
      <c r="J99" s="31">
        <v>1500</v>
      </c>
      <c r="K99" s="31">
        <v>0</v>
      </c>
      <c r="L99" s="31">
        <v>0</v>
      </c>
      <c r="M99" s="31" t="s">
        <v>17</v>
      </c>
      <c r="N99" t="s">
        <v>488</v>
      </c>
      <c r="O99" t="s">
        <v>488</v>
      </c>
    </row>
    <row r="100" spans="1:15" x14ac:dyDescent="0.25">
      <c r="A100" t="s">
        <v>263</v>
      </c>
      <c r="B100" t="s">
        <v>56</v>
      </c>
      <c r="C100">
        <v>256</v>
      </c>
      <c r="D100">
        <v>15142</v>
      </c>
      <c r="E100" s="31">
        <v>3039</v>
      </c>
      <c r="F100" s="31">
        <v>7716</v>
      </c>
      <c r="G100" s="31">
        <v>6981</v>
      </c>
      <c r="H100" s="31">
        <v>35529</v>
      </c>
      <c r="I100" s="31">
        <v>817</v>
      </c>
      <c r="J100" s="31">
        <v>23100</v>
      </c>
      <c r="K100" s="31">
        <v>0</v>
      </c>
      <c r="L100" s="31">
        <v>0</v>
      </c>
      <c r="M100" s="31">
        <v>0</v>
      </c>
    </row>
    <row r="101" spans="1:15" x14ac:dyDescent="0.25">
      <c r="A101" t="s">
        <v>272</v>
      </c>
      <c r="B101" t="s">
        <v>56</v>
      </c>
      <c r="C101">
        <v>372</v>
      </c>
      <c r="D101">
        <v>13106</v>
      </c>
      <c r="E101" s="31">
        <v>1800</v>
      </c>
      <c r="F101" s="31">
        <v>6255</v>
      </c>
      <c r="G101" s="31">
        <v>4012</v>
      </c>
      <c r="H101" s="31">
        <v>34664</v>
      </c>
      <c r="I101" s="31">
        <v>31954</v>
      </c>
      <c r="J101" s="31">
        <v>20650</v>
      </c>
      <c r="K101" s="31">
        <v>0</v>
      </c>
      <c r="L101" s="31">
        <v>0</v>
      </c>
      <c r="M101" s="31">
        <v>0</v>
      </c>
      <c r="N101" t="s">
        <v>488</v>
      </c>
      <c r="O101" t="s">
        <v>488</v>
      </c>
    </row>
    <row r="102" spans="1:15" x14ac:dyDescent="0.25">
      <c r="A102" t="s">
        <v>274</v>
      </c>
      <c r="B102" t="s">
        <v>56</v>
      </c>
      <c r="C102">
        <v>384</v>
      </c>
      <c r="D102">
        <v>13106</v>
      </c>
      <c r="E102" s="31">
        <v>2048</v>
      </c>
      <c r="F102" s="31">
        <v>2174</v>
      </c>
      <c r="G102" s="31">
        <v>1815</v>
      </c>
      <c r="H102" s="31">
        <v>37367</v>
      </c>
      <c r="I102" s="31">
        <v>28294</v>
      </c>
      <c r="J102" s="31">
        <v>29123</v>
      </c>
      <c r="K102" s="31">
        <v>0</v>
      </c>
      <c r="L102" s="31">
        <v>0</v>
      </c>
      <c r="M102" s="31">
        <v>0</v>
      </c>
    </row>
  </sheetData>
  <sortState ref="A2:O102">
    <sortCondition ref="B2:B102"/>
  </sortState>
  <conditionalFormatting sqref="A1:A1048576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10" workbookViewId="0">
      <selection activeCell="H41" sqref="H41:I42"/>
    </sheetView>
  </sheetViews>
  <sheetFormatPr defaultRowHeight="15" x14ac:dyDescent="0.25"/>
  <cols>
    <col min="1" max="1" width="11.28515625" bestFit="1" customWidth="1"/>
    <col min="2" max="3" width="24.5703125" bestFit="1" customWidth="1"/>
    <col min="4" max="4" width="10.85546875" bestFit="1" customWidth="1"/>
    <col min="5" max="5" width="6" bestFit="1" customWidth="1"/>
    <col min="6" max="6" width="13.42578125" bestFit="1" customWidth="1"/>
    <col min="7" max="7" width="9.5703125" style="20" bestFit="1" customWidth="1"/>
    <col min="8" max="8" width="12.140625" bestFit="1" customWidth="1"/>
    <col min="9" max="9" width="8.42578125" style="20" bestFit="1" customWidth="1"/>
    <col min="10" max="10" width="16.140625" bestFit="1" customWidth="1"/>
    <col min="11" max="11" width="21.140625" bestFit="1" customWidth="1"/>
    <col min="12" max="13" width="14.85546875" bestFit="1" customWidth="1"/>
    <col min="14" max="14" width="21.85546875" bestFit="1" customWidth="1"/>
  </cols>
  <sheetData>
    <row r="1" spans="1:15" x14ac:dyDescent="0.25">
      <c r="A1" s="1" t="s">
        <v>0</v>
      </c>
      <c r="B1" s="2" t="s">
        <v>290</v>
      </c>
      <c r="C1" s="2" t="s">
        <v>291</v>
      </c>
      <c r="D1" s="2" t="s">
        <v>292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3" t="s">
        <v>8</v>
      </c>
      <c r="L1" s="3" t="s">
        <v>9</v>
      </c>
      <c r="M1" s="3" t="s">
        <v>10</v>
      </c>
    </row>
    <row r="2" spans="1:15" x14ac:dyDescent="0.25">
      <c r="A2" t="s">
        <v>145</v>
      </c>
      <c r="B2" t="s">
        <v>56</v>
      </c>
      <c r="C2">
        <v>374</v>
      </c>
      <c r="D2">
        <v>16758</v>
      </c>
      <c r="E2" s="31"/>
      <c r="F2" s="31">
        <v>20441</v>
      </c>
      <c r="G2" s="31"/>
      <c r="H2" s="31">
        <v>54425</v>
      </c>
      <c r="I2" s="31"/>
      <c r="J2" s="31"/>
      <c r="K2" s="31"/>
      <c r="L2" s="31"/>
      <c r="M2" s="31"/>
      <c r="N2" t="s">
        <v>476</v>
      </c>
      <c r="O2" t="s">
        <v>476</v>
      </c>
    </row>
    <row r="3" spans="1:15" x14ac:dyDescent="0.25">
      <c r="A3" t="s">
        <v>263</v>
      </c>
      <c r="B3" t="s">
        <v>56</v>
      </c>
      <c r="C3">
        <v>256</v>
      </c>
      <c r="D3">
        <v>15142</v>
      </c>
      <c r="E3" s="31">
        <v>3039</v>
      </c>
      <c r="F3" s="31">
        <v>7716</v>
      </c>
      <c r="G3" s="31">
        <v>6981</v>
      </c>
      <c r="H3" s="31">
        <v>35529</v>
      </c>
      <c r="I3" s="31">
        <v>817</v>
      </c>
      <c r="J3" s="31">
        <v>23100</v>
      </c>
      <c r="K3" s="31">
        <v>0</v>
      </c>
      <c r="L3" s="31">
        <v>0</v>
      </c>
      <c r="M3" s="31"/>
    </row>
    <row r="4" spans="1:15" x14ac:dyDescent="0.25">
      <c r="A4" t="s">
        <v>272</v>
      </c>
      <c r="B4" t="s">
        <v>56</v>
      </c>
      <c r="C4">
        <v>372</v>
      </c>
      <c r="D4">
        <v>13106</v>
      </c>
      <c r="E4" s="31">
        <v>1800</v>
      </c>
      <c r="F4" s="31">
        <v>6255</v>
      </c>
      <c r="G4" s="31">
        <v>4012</v>
      </c>
      <c r="H4" s="31">
        <v>34664</v>
      </c>
      <c r="I4" s="31">
        <v>31954</v>
      </c>
      <c r="J4" s="31">
        <v>20650</v>
      </c>
      <c r="K4" s="31">
        <v>0</v>
      </c>
      <c r="L4" s="31">
        <v>0</v>
      </c>
      <c r="M4" s="31"/>
      <c r="N4" t="s">
        <v>488</v>
      </c>
      <c r="O4" t="s">
        <v>488</v>
      </c>
    </row>
    <row r="5" spans="1:15" x14ac:dyDescent="0.25">
      <c r="A5" t="s">
        <v>274</v>
      </c>
      <c r="B5" t="s">
        <v>56</v>
      </c>
      <c r="C5">
        <v>384</v>
      </c>
      <c r="D5">
        <v>13106</v>
      </c>
      <c r="E5" s="31">
        <v>2048</v>
      </c>
      <c r="F5" s="31">
        <v>2174</v>
      </c>
      <c r="G5" s="31">
        <v>1815</v>
      </c>
      <c r="H5" s="31">
        <v>37367</v>
      </c>
      <c r="I5" s="31">
        <v>28294</v>
      </c>
      <c r="J5" s="31">
        <v>29123</v>
      </c>
      <c r="K5" s="31">
        <v>0</v>
      </c>
      <c r="L5" s="31">
        <v>0</v>
      </c>
      <c r="M5" s="31"/>
    </row>
    <row r="6" spans="1:15" x14ac:dyDescent="0.25">
      <c r="A6" t="s">
        <v>484</v>
      </c>
      <c r="B6" t="s">
        <v>56</v>
      </c>
      <c r="C6">
        <v>109</v>
      </c>
      <c r="D6">
        <v>12785</v>
      </c>
      <c r="E6" s="31"/>
      <c r="F6" s="31">
        <v>9228</v>
      </c>
      <c r="G6" s="31"/>
      <c r="H6" s="31">
        <v>40237</v>
      </c>
      <c r="I6" s="31"/>
      <c r="J6" s="31"/>
      <c r="K6" s="31"/>
      <c r="L6" s="31"/>
      <c r="M6" s="31"/>
      <c r="N6" t="s">
        <v>475</v>
      </c>
      <c r="O6" t="s">
        <v>475</v>
      </c>
    </row>
    <row r="7" spans="1:15" x14ac:dyDescent="0.25">
      <c r="A7" t="s">
        <v>246</v>
      </c>
      <c r="B7" t="s">
        <v>56</v>
      </c>
      <c r="C7">
        <v>83</v>
      </c>
      <c r="D7">
        <v>13462</v>
      </c>
      <c r="E7" s="31"/>
      <c r="F7" s="31">
        <v>6000</v>
      </c>
      <c r="G7" s="31"/>
      <c r="H7" s="31">
        <v>22240</v>
      </c>
      <c r="I7" s="31"/>
      <c r="J7" s="31"/>
      <c r="K7" s="31"/>
      <c r="L7" s="31"/>
      <c r="M7" s="31"/>
      <c r="N7" t="s">
        <v>479</v>
      </c>
      <c r="O7" t="s">
        <v>482</v>
      </c>
    </row>
    <row r="8" spans="1:15" x14ac:dyDescent="0.25">
      <c r="A8" t="s">
        <v>255</v>
      </c>
      <c r="B8" t="s">
        <v>56</v>
      </c>
      <c r="C8">
        <v>556</v>
      </c>
      <c r="D8">
        <v>14272</v>
      </c>
      <c r="E8" s="31"/>
      <c r="F8" s="31">
        <v>2438</v>
      </c>
      <c r="G8" s="31"/>
      <c r="H8" s="31">
        <v>46764</v>
      </c>
      <c r="I8" s="31"/>
      <c r="J8" s="31"/>
      <c r="K8" s="31"/>
      <c r="L8" s="31"/>
      <c r="M8" s="31"/>
      <c r="N8" t="s">
        <v>476</v>
      </c>
      <c r="O8" t="s">
        <v>475</v>
      </c>
    </row>
    <row r="9" spans="1:15" x14ac:dyDescent="0.25">
      <c r="A9" t="s">
        <v>284</v>
      </c>
      <c r="B9" t="s">
        <v>56</v>
      </c>
      <c r="C9">
        <v>145</v>
      </c>
      <c r="D9">
        <v>15939</v>
      </c>
      <c r="E9" s="31"/>
      <c r="F9" s="31">
        <v>7265</v>
      </c>
      <c r="G9" s="31"/>
      <c r="H9" s="31">
        <v>10785</v>
      </c>
      <c r="I9" s="31"/>
      <c r="J9" s="31"/>
      <c r="K9" s="31"/>
      <c r="L9" s="31"/>
      <c r="M9" s="31"/>
      <c r="N9" t="s">
        <v>480</v>
      </c>
      <c r="O9" t="s">
        <v>483</v>
      </c>
    </row>
    <row r="10" spans="1:15" x14ac:dyDescent="0.25">
      <c r="A10" t="s">
        <v>46</v>
      </c>
      <c r="B10" t="s">
        <v>56</v>
      </c>
      <c r="C10">
        <v>277</v>
      </c>
      <c r="D10">
        <v>13106</v>
      </c>
      <c r="E10" s="31"/>
      <c r="F10" s="31">
        <v>7500</v>
      </c>
      <c r="G10" s="31"/>
      <c r="H10" s="31">
        <v>65961</v>
      </c>
      <c r="I10" s="31"/>
      <c r="J10" s="31"/>
      <c r="K10" s="31"/>
      <c r="L10" s="31"/>
      <c r="M10" s="31"/>
      <c r="N10" t="s">
        <v>475</v>
      </c>
      <c r="O10" t="s">
        <v>479</v>
      </c>
    </row>
    <row r="11" spans="1:15" x14ac:dyDescent="0.25">
      <c r="A11" t="s">
        <v>156</v>
      </c>
      <c r="B11" t="s">
        <v>56</v>
      </c>
      <c r="C11">
        <v>96</v>
      </c>
      <c r="D11">
        <v>14371</v>
      </c>
      <c r="E11" s="31">
        <v>1089</v>
      </c>
      <c r="F11" s="31">
        <v>5551</v>
      </c>
      <c r="G11" s="31"/>
      <c r="H11" s="31">
        <v>16104</v>
      </c>
      <c r="I11" s="31"/>
      <c r="J11" s="31"/>
      <c r="K11" s="31"/>
      <c r="L11" s="31"/>
      <c r="M11" s="31"/>
      <c r="N11" t="s">
        <v>476</v>
      </c>
      <c r="O11" t="s">
        <v>478</v>
      </c>
    </row>
    <row r="12" spans="1:15" x14ac:dyDescent="0.25">
      <c r="A12" t="s">
        <v>157</v>
      </c>
      <c r="B12" t="s">
        <v>56</v>
      </c>
      <c r="C12">
        <v>721</v>
      </c>
      <c r="D12">
        <v>13106</v>
      </c>
      <c r="E12" s="31"/>
      <c r="F12" s="31">
        <v>3000</v>
      </c>
      <c r="G12" s="31"/>
      <c r="H12" s="31">
        <v>56344</v>
      </c>
      <c r="I12" s="31"/>
      <c r="J12" s="31"/>
      <c r="K12" s="31"/>
      <c r="L12" s="31"/>
      <c r="M12" s="31"/>
      <c r="N12" t="s">
        <v>476</v>
      </c>
      <c r="O12" t="s">
        <v>478</v>
      </c>
    </row>
    <row r="13" spans="1:15" x14ac:dyDescent="0.25">
      <c r="A13" t="s">
        <v>62</v>
      </c>
      <c r="B13" t="s">
        <v>56</v>
      </c>
      <c r="C13">
        <v>420</v>
      </c>
      <c r="D13">
        <v>12990</v>
      </c>
      <c r="E13" s="31">
        <v>950</v>
      </c>
      <c r="F13" s="31">
        <v>2060</v>
      </c>
      <c r="G13" s="31">
        <v>765</v>
      </c>
      <c r="H13" s="31">
        <v>46022</v>
      </c>
      <c r="I13" s="31">
        <v>30819</v>
      </c>
      <c r="J13" s="31">
        <v>65358</v>
      </c>
      <c r="K13" s="31">
        <v>0</v>
      </c>
      <c r="L13" s="31">
        <v>0</v>
      </c>
      <c r="M13" s="31" t="s">
        <v>17</v>
      </c>
      <c r="N13" t="s">
        <v>488</v>
      </c>
      <c r="O13" t="s">
        <v>488</v>
      </c>
    </row>
    <row r="14" spans="1:15" x14ac:dyDescent="0.25">
      <c r="A14" t="s">
        <v>152</v>
      </c>
      <c r="B14" t="s">
        <v>56</v>
      </c>
      <c r="C14">
        <v>501</v>
      </c>
      <c r="D14">
        <v>11306</v>
      </c>
      <c r="E14" s="31">
        <v>8903</v>
      </c>
      <c r="F14" s="31">
        <v>4581.9416058394163</v>
      </c>
      <c r="G14" s="31">
        <v>0</v>
      </c>
      <c r="H14" s="31">
        <v>36182.826374999997</v>
      </c>
      <c r="I14" s="31">
        <v>0</v>
      </c>
      <c r="J14" s="31">
        <v>0</v>
      </c>
      <c r="K14" s="31">
        <v>0</v>
      </c>
      <c r="L14" s="31">
        <v>0</v>
      </c>
      <c r="M14" s="31" t="s">
        <v>17</v>
      </c>
    </row>
    <row r="15" spans="1:15" x14ac:dyDescent="0.25">
      <c r="A15" t="s">
        <v>191</v>
      </c>
      <c r="B15" t="s">
        <v>56</v>
      </c>
      <c r="C15">
        <v>380</v>
      </c>
      <c r="D15">
        <v>13048</v>
      </c>
      <c r="E15" s="31">
        <v>1568</v>
      </c>
      <c r="F15" s="31">
        <v>0</v>
      </c>
      <c r="G15" s="31">
        <v>0</v>
      </c>
      <c r="H15" s="31">
        <v>22565.107929999998</v>
      </c>
      <c r="I15" s="31">
        <v>9127</v>
      </c>
      <c r="J15" s="31">
        <v>1500</v>
      </c>
      <c r="K15" s="31">
        <v>0</v>
      </c>
      <c r="L15" s="31">
        <v>0</v>
      </c>
      <c r="M15" s="31" t="s">
        <v>17</v>
      </c>
      <c r="N15" t="s">
        <v>488</v>
      </c>
      <c r="O15" t="s">
        <v>488</v>
      </c>
    </row>
    <row r="16" spans="1:15" x14ac:dyDescent="0.25">
      <c r="G16"/>
      <c r="I16"/>
    </row>
    <row r="17" spans="1:16" x14ac:dyDescent="0.25">
      <c r="G17"/>
      <c r="I17"/>
    </row>
    <row r="18" spans="1:16" x14ac:dyDescent="0.25">
      <c r="A18" t="s">
        <v>467</v>
      </c>
      <c r="G18"/>
      <c r="I18"/>
      <c r="K18" t="s">
        <v>489</v>
      </c>
    </row>
    <row r="19" spans="1:16" x14ac:dyDescent="0.25">
      <c r="A19" t="s">
        <v>443</v>
      </c>
      <c r="G19"/>
      <c r="I19"/>
      <c r="K19" t="s">
        <v>443</v>
      </c>
    </row>
    <row r="20" spans="1:16" ht="15.75" thickBot="1" x14ac:dyDescent="0.3">
      <c r="G20"/>
      <c r="I20"/>
    </row>
    <row r="21" spans="1:16" x14ac:dyDescent="0.25">
      <c r="A21" s="24" t="s">
        <v>444</v>
      </c>
      <c r="B21" s="24"/>
      <c r="G21"/>
      <c r="I21"/>
      <c r="K21" s="24" t="s">
        <v>444</v>
      </c>
      <c r="L21" s="24"/>
    </row>
    <row r="22" spans="1:16" x14ac:dyDescent="0.25">
      <c r="A22" s="21" t="s">
        <v>445</v>
      </c>
      <c r="B22" s="21">
        <v>0.94918327814950365</v>
      </c>
      <c r="G22"/>
      <c r="I22"/>
      <c r="K22" s="21" t="s">
        <v>445</v>
      </c>
      <c r="L22" s="21">
        <v>0.87100594756456506</v>
      </c>
    </row>
    <row r="23" spans="1:16" x14ac:dyDescent="0.25">
      <c r="A23" s="21" t="s">
        <v>446</v>
      </c>
      <c r="B23" s="21">
        <v>0.90094889551863799</v>
      </c>
      <c r="G23"/>
      <c r="I23"/>
      <c r="K23" s="21" t="s">
        <v>446</v>
      </c>
      <c r="L23" s="21">
        <v>0.75865136069284589</v>
      </c>
    </row>
    <row r="24" spans="1:16" x14ac:dyDescent="0.25">
      <c r="A24" s="21" t="s">
        <v>447</v>
      </c>
      <c r="B24" s="21">
        <v>0.80936130347852453</v>
      </c>
      <c r="G24"/>
      <c r="I24"/>
      <c r="K24" s="21" t="s">
        <v>447</v>
      </c>
      <c r="L24" s="21">
        <v>0.62072373410316206</v>
      </c>
    </row>
    <row r="25" spans="1:16" x14ac:dyDescent="0.25">
      <c r="A25" s="21" t="s">
        <v>448</v>
      </c>
      <c r="B25" s="21">
        <v>13766.648182851348</v>
      </c>
      <c r="G25"/>
      <c r="I25"/>
      <c r="K25" s="21" t="s">
        <v>448</v>
      </c>
      <c r="L25" s="21">
        <v>4623.5502425204913</v>
      </c>
    </row>
    <row r="26" spans="1:16" ht="15.75" thickBot="1" x14ac:dyDescent="0.3">
      <c r="A26" s="22" t="s">
        <v>449</v>
      </c>
      <c r="B26" s="22">
        <v>14</v>
      </c>
      <c r="G26"/>
      <c r="I26"/>
      <c r="K26" s="22" t="s">
        <v>449</v>
      </c>
      <c r="L26" s="22">
        <v>11</v>
      </c>
    </row>
    <row r="27" spans="1:16" x14ac:dyDescent="0.25">
      <c r="G27"/>
      <c r="I27"/>
    </row>
    <row r="28" spans="1:16" ht="15.75" thickBot="1" x14ac:dyDescent="0.3">
      <c r="A28" t="s">
        <v>450</v>
      </c>
      <c r="G28"/>
      <c r="I28"/>
      <c r="K28" t="s">
        <v>450</v>
      </c>
    </row>
    <row r="29" spans="1:16" x14ac:dyDescent="0.25">
      <c r="A29" s="23"/>
      <c r="B29" s="23" t="s">
        <v>455</v>
      </c>
      <c r="C29" s="23" t="s">
        <v>456</v>
      </c>
      <c r="D29" s="23" t="s">
        <v>457</v>
      </c>
      <c r="E29" s="23" t="s">
        <v>458</v>
      </c>
      <c r="F29" s="23" t="s">
        <v>459</v>
      </c>
      <c r="G29"/>
      <c r="I29"/>
      <c r="K29" s="23"/>
      <c r="L29" s="23" t="s">
        <v>455</v>
      </c>
      <c r="M29" s="23" t="s">
        <v>456</v>
      </c>
      <c r="N29" s="23" t="s">
        <v>457</v>
      </c>
      <c r="O29" s="23" t="s">
        <v>458</v>
      </c>
      <c r="P29" s="23" t="s">
        <v>459</v>
      </c>
    </row>
    <row r="30" spans="1:16" x14ac:dyDescent="0.25">
      <c r="A30" s="21" t="s">
        <v>451</v>
      </c>
      <c r="B30" s="21">
        <v>2</v>
      </c>
      <c r="C30" s="21">
        <v>20686094692.091091</v>
      </c>
      <c r="D30" s="21">
        <v>10343047346.045546</v>
      </c>
      <c r="E30" s="21">
        <v>54.574791481795046</v>
      </c>
      <c r="F30" s="21">
        <v>1.9461992279133577E-6</v>
      </c>
      <c r="G30"/>
      <c r="I30"/>
      <c r="K30" s="21" t="s">
        <v>451</v>
      </c>
      <c r="L30" s="21">
        <v>2</v>
      </c>
      <c r="M30" s="21">
        <v>604771140.39399838</v>
      </c>
      <c r="N30" s="21">
        <v>302385570.19699919</v>
      </c>
      <c r="O30" s="21">
        <v>14.145226312102972</v>
      </c>
      <c r="P30" s="21">
        <v>2.3615133686531722E-3</v>
      </c>
    </row>
    <row r="31" spans="1:16" x14ac:dyDescent="0.25">
      <c r="A31" s="21" t="s">
        <v>452</v>
      </c>
      <c r="B31" s="21">
        <v>12</v>
      </c>
      <c r="C31" s="21">
        <v>2274247226.284852</v>
      </c>
      <c r="D31" s="21">
        <v>189520602.19040433</v>
      </c>
      <c r="E31" s="21"/>
      <c r="F31" s="21"/>
      <c r="G31"/>
      <c r="I31"/>
      <c r="K31" s="21" t="s">
        <v>452</v>
      </c>
      <c r="L31" s="21">
        <v>9</v>
      </c>
      <c r="M31" s="21">
        <v>192394951.60600168</v>
      </c>
      <c r="N31" s="21">
        <v>21377216.845111296</v>
      </c>
      <c r="O31" s="21"/>
      <c r="P31" s="21"/>
    </row>
    <row r="32" spans="1:16" ht="15.75" thickBot="1" x14ac:dyDescent="0.3">
      <c r="A32" s="22" t="s">
        <v>453</v>
      </c>
      <c r="B32" s="22">
        <v>14</v>
      </c>
      <c r="C32" s="22">
        <v>22960341918.375942</v>
      </c>
      <c r="D32" s="22"/>
      <c r="E32" s="22"/>
      <c r="F32" s="22"/>
      <c r="G32"/>
      <c r="I32"/>
      <c r="K32" s="22" t="s">
        <v>453</v>
      </c>
      <c r="L32" s="22">
        <v>11</v>
      </c>
      <c r="M32" s="22">
        <v>797166092</v>
      </c>
      <c r="N32" s="22"/>
      <c r="O32" s="22"/>
      <c r="P32" s="22"/>
    </row>
    <row r="33" spans="1:19" ht="15.75" thickBot="1" x14ac:dyDescent="0.3">
      <c r="G33"/>
      <c r="I33"/>
    </row>
    <row r="34" spans="1:19" x14ac:dyDescent="0.25">
      <c r="A34" s="23"/>
      <c r="B34" s="23" t="s">
        <v>460</v>
      </c>
      <c r="C34" s="23" t="s">
        <v>448</v>
      </c>
      <c r="D34" s="23" t="s">
        <v>461</v>
      </c>
      <c r="E34" s="23" t="s">
        <v>462</v>
      </c>
      <c r="F34" s="23" t="s">
        <v>463</v>
      </c>
      <c r="G34" s="23" t="s">
        <v>464</v>
      </c>
      <c r="H34" s="23" t="s">
        <v>465</v>
      </c>
      <c r="I34" s="23" t="s">
        <v>466</v>
      </c>
      <c r="K34" s="23"/>
      <c r="L34" s="23" t="s">
        <v>460</v>
      </c>
      <c r="M34" s="23" t="s">
        <v>448</v>
      </c>
      <c r="N34" s="23" t="s">
        <v>461</v>
      </c>
      <c r="O34" s="23" t="s">
        <v>462</v>
      </c>
      <c r="P34" s="23" t="s">
        <v>463</v>
      </c>
      <c r="Q34" s="23" t="s">
        <v>464</v>
      </c>
      <c r="R34" s="23" t="s">
        <v>465</v>
      </c>
      <c r="S34" s="23" t="s">
        <v>466</v>
      </c>
    </row>
    <row r="35" spans="1:19" x14ac:dyDescent="0.25">
      <c r="A35" s="21" t="s">
        <v>454</v>
      </c>
      <c r="B35" s="21">
        <v>0</v>
      </c>
      <c r="C35" s="21" t="e">
        <v>#N/A</v>
      </c>
      <c r="D35" s="21" t="e">
        <v>#N/A</v>
      </c>
      <c r="E35" s="21" t="e">
        <v>#N/A</v>
      </c>
      <c r="F35" s="21" t="e">
        <v>#N/A</v>
      </c>
      <c r="G35" s="21" t="e">
        <v>#N/A</v>
      </c>
      <c r="H35" s="21" t="e">
        <v>#N/A</v>
      </c>
      <c r="I35" s="21" t="e">
        <v>#N/A</v>
      </c>
      <c r="K35" s="21" t="s">
        <v>454</v>
      </c>
      <c r="L35" s="21">
        <v>0</v>
      </c>
      <c r="M35" s="21" t="e">
        <v>#N/A</v>
      </c>
      <c r="N35" s="21" t="e">
        <v>#N/A</v>
      </c>
      <c r="O35" s="21" t="e">
        <v>#N/A</v>
      </c>
      <c r="P35" s="21" t="e">
        <v>#N/A</v>
      </c>
      <c r="Q35" s="21" t="e">
        <v>#N/A</v>
      </c>
      <c r="R35" s="21" t="e">
        <v>#N/A</v>
      </c>
      <c r="S35" s="21" t="e">
        <v>#N/A</v>
      </c>
    </row>
    <row r="36" spans="1:19" x14ac:dyDescent="0.25">
      <c r="A36" s="21" t="s">
        <v>291</v>
      </c>
      <c r="B36" s="21">
        <v>51.759531672131715</v>
      </c>
      <c r="C36" s="21">
        <v>19.155717970790722</v>
      </c>
      <c r="D36" s="21">
        <v>2.7020408084445791</v>
      </c>
      <c r="E36" s="21">
        <v>1.9236604862143552E-2</v>
      </c>
      <c r="F36" s="21">
        <v>10.022807595885801</v>
      </c>
      <c r="G36" s="21">
        <v>93.496255748377621</v>
      </c>
      <c r="H36" s="21">
        <v>10.022807595885801</v>
      </c>
      <c r="I36" s="21">
        <v>93.496255748377621</v>
      </c>
      <c r="K36" s="21" t="s">
        <v>291</v>
      </c>
      <c r="L36" s="21">
        <v>-6.6587669295285421</v>
      </c>
      <c r="M36" s="21">
        <v>7.0248664535208434</v>
      </c>
      <c r="N36" s="21">
        <v>-0.9478851980440407</v>
      </c>
      <c r="O36" s="21">
        <v>0.3679427960740016</v>
      </c>
      <c r="P36" s="21">
        <v>-22.550118895061544</v>
      </c>
      <c r="Q36" s="21">
        <v>9.2325850360044583</v>
      </c>
      <c r="R36" s="21">
        <v>-22.550118895061544</v>
      </c>
      <c r="S36" s="21">
        <v>9.2325850360044583</v>
      </c>
    </row>
    <row r="37" spans="1:19" ht="15.75" thickBot="1" x14ac:dyDescent="0.3">
      <c r="A37" s="22" t="s">
        <v>292</v>
      </c>
      <c r="B37" s="22">
        <v>1.4605992850240395</v>
      </c>
      <c r="C37" s="22">
        <v>0.52630715667862837</v>
      </c>
      <c r="D37" s="22">
        <v>2.7751841609782724</v>
      </c>
      <c r="E37" s="22">
        <v>1.6799699792360654E-2</v>
      </c>
      <c r="F37" s="22">
        <v>0.31387449970696379</v>
      </c>
      <c r="G37" s="22">
        <v>2.6073240703411154</v>
      </c>
      <c r="H37" s="22">
        <v>0.31387449970696379</v>
      </c>
      <c r="I37" s="22">
        <v>2.6073240703411154</v>
      </c>
      <c r="K37" s="22" t="s">
        <v>292</v>
      </c>
      <c r="L37" s="22">
        <v>0.65786639784717182</v>
      </c>
      <c r="M37" s="22">
        <v>0.1798465630415792</v>
      </c>
      <c r="N37" s="22">
        <v>3.6579314428993452</v>
      </c>
      <c r="O37" s="22">
        <v>5.25237390087203E-3</v>
      </c>
      <c r="P37" s="22">
        <v>0.25102520705802445</v>
      </c>
      <c r="Q37" s="22">
        <v>1.0647075886363191</v>
      </c>
      <c r="R37" s="22">
        <v>0.25102520705802445</v>
      </c>
      <c r="S37" s="22">
        <v>1.0647075886363191</v>
      </c>
    </row>
    <row r="38" spans="1:19" x14ac:dyDescent="0.25">
      <c r="G38"/>
      <c r="I38"/>
    </row>
    <row r="39" spans="1:19" x14ac:dyDescent="0.25">
      <c r="G39"/>
      <c r="I39"/>
    </row>
    <row r="40" spans="1:19" x14ac:dyDescent="0.25">
      <c r="G40"/>
      <c r="I40"/>
    </row>
    <row r="41" spans="1:19" ht="15.75" thickBot="1" x14ac:dyDescent="0.3">
      <c r="H41" s="22">
        <v>1.4605992850240395</v>
      </c>
      <c r="I41" s="22">
        <v>0.65786639784717182</v>
      </c>
    </row>
    <row r="42" spans="1:19" x14ac:dyDescent="0.25">
      <c r="H42" s="21">
        <v>51.759531672131715</v>
      </c>
      <c r="I42" s="21">
        <v>-6.6587669295285421</v>
      </c>
    </row>
  </sheetData>
  <sortState ref="A3:O15">
    <sortCondition ref="M3:M15"/>
  </sortState>
  <conditionalFormatting sqref="A2:A15 A18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H46" sqref="H46:I47"/>
    </sheetView>
  </sheetViews>
  <sheetFormatPr defaultRowHeight="15" x14ac:dyDescent="0.25"/>
  <cols>
    <col min="1" max="1" width="18" bestFit="1" customWidth="1"/>
    <col min="2" max="3" width="16" bestFit="1" customWidth="1"/>
    <col min="4" max="5" width="12" bestFit="1" customWidth="1"/>
    <col min="6" max="6" width="13.42578125" bestFit="1" customWidth="1"/>
    <col min="7" max="7" width="12" style="20" bestFit="1" customWidth="1"/>
    <col min="8" max="8" width="12.7109375" bestFit="1" customWidth="1"/>
    <col min="9" max="9" width="12.5703125" style="20" bestFit="1" customWidth="1"/>
    <col min="10" max="10" width="16.140625" bestFit="1" customWidth="1"/>
    <col min="11" max="11" width="21.140625" bestFit="1" customWidth="1"/>
    <col min="12" max="12" width="18" bestFit="1" customWidth="1"/>
    <col min="13" max="13" width="14.85546875" bestFit="1" customWidth="1"/>
    <col min="14" max="14" width="21.85546875" bestFit="1" customWidth="1"/>
    <col min="15" max="15" width="12" bestFit="1" customWidth="1"/>
  </cols>
  <sheetData>
    <row r="1" spans="1:15" x14ac:dyDescent="0.25">
      <c r="A1" s="1" t="s">
        <v>0</v>
      </c>
      <c r="B1" s="2" t="s">
        <v>290</v>
      </c>
      <c r="C1" s="2" t="s">
        <v>291</v>
      </c>
      <c r="D1" s="2" t="s">
        <v>292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3" t="s">
        <v>8</v>
      </c>
      <c r="L1" s="3" t="s">
        <v>9</v>
      </c>
      <c r="M1" s="3" t="s">
        <v>10</v>
      </c>
    </row>
    <row r="2" spans="1:15" x14ac:dyDescent="0.25">
      <c r="A2" t="s">
        <v>111</v>
      </c>
      <c r="B2" t="s">
        <v>12</v>
      </c>
      <c r="C2">
        <v>259</v>
      </c>
      <c r="D2">
        <v>12107</v>
      </c>
      <c r="E2" s="31">
        <v>2196</v>
      </c>
      <c r="F2" s="31">
        <v>5024</v>
      </c>
      <c r="G2" s="31">
        <v>477</v>
      </c>
      <c r="H2" s="31">
        <v>20944</v>
      </c>
      <c r="I2" s="31">
        <v>19980</v>
      </c>
      <c r="J2" s="31">
        <v>22400</v>
      </c>
      <c r="K2" s="31">
        <v>0</v>
      </c>
      <c r="L2" s="31">
        <v>0</v>
      </c>
      <c r="M2" s="31">
        <v>0</v>
      </c>
    </row>
    <row r="3" spans="1:15" x14ac:dyDescent="0.25">
      <c r="A3" t="s">
        <v>115</v>
      </c>
      <c r="B3" t="s">
        <v>12</v>
      </c>
      <c r="C3">
        <v>1805</v>
      </c>
      <c r="D3">
        <v>8505</v>
      </c>
      <c r="E3" s="31" t="s">
        <v>442</v>
      </c>
      <c r="F3" s="31">
        <v>6900</v>
      </c>
      <c r="G3" s="31">
        <v>0</v>
      </c>
      <c r="H3" s="31">
        <v>260000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</row>
    <row r="4" spans="1:15" x14ac:dyDescent="0.25">
      <c r="A4" t="s">
        <v>122</v>
      </c>
      <c r="B4" t="s">
        <v>12</v>
      </c>
      <c r="C4">
        <v>787</v>
      </c>
      <c r="D4">
        <v>9105</v>
      </c>
      <c r="E4" s="31">
        <v>5880</v>
      </c>
      <c r="F4" s="31">
        <v>2324.2357664233577</v>
      </c>
      <c r="G4" s="31">
        <v>0</v>
      </c>
      <c r="H4" s="31">
        <v>163503.15649904998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</row>
    <row r="5" spans="1:15" x14ac:dyDescent="0.25">
      <c r="A5" t="s">
        <v>131</v>
      </c>
      <c r="B5" t="s">
        <v>12</v>
      </c>
      <c r="C5">
        <v>33026</v>
      </c>
      <c r="D5">
        <v>8897</v>
      </c>
      <c r="E5" s="31">
        <v>50231</v>
      </c>
      <c r="F5" s="31">
        <v>100753.57664233577</v>
      </c>
      <c r="G5" s="31">
        <v>0</v>
      </c>
      <c r="H5" s="31">
        <v>945058.50544999994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</row>
    <row r="6" spans="1:15" x14ac:dyDescent="0.25">
      <c r="A6" t="s">
        <v>133</v>
      </c>
      <c r="B6" t="s">
        <v>12</v>
      </c>
      <c r="C6">
        <v>626</v>
      </c>
      <c r="D6">
        <v>8527</v>
      </c>
      <c r="E6" s="31">
        <v>1200</v>
      </c>
      <c r="F6" s="31">
        <v>876.78832116788317</v>
      </c>
      <c r="G6" s="31">
        <v>0</v>
      </c>
      <c r="H6" s="31">
        <v>12463.778839666667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</row>
    <row r="7" spans="1:15" x14ac:dyDescent="0.25">
      <c r="A7" t="s">
        <v>137</v>
      </c>
      <c r="B7" t="s">
        <v>12</v>
      </c>
      <c r="C7">
        <v>49</v>
      </c>
      <c r="D7">
        <v>7802</v>
      </c>
      <c r="E7" s="31"/>
      <c r="F7" s="31">
        <v>14550</v>
      </c>
      <c r="G7" s="31"/>
      <c r="H7" s="31">
        <v>1416</v>
      </c>
      <c r="I7" s="31"/>
      <c r="J7" s="31"/>
      <c r="K7" s="31"/>
      <c r="L7" s="31"/>
      <c r="M7" s="31"/>
      <c r="N7" t="s">
        <v>476</v>
      </c>
      <c r="O7" t="s">
        <v>478</v>
      </c>
    </row>
    <row r="8" spans="1:15" x14ac:dyDescent="0.25">
      <c r="A8" t="s">
        <v>149</v>
      </c>
      <c r="B8" t="s">
        <v>12</v>
      </c>
      <c r="C8">
        <v>6329</v>
      </c>
      <c r="D8">
        <v>8837</v>
      </c>
      <c r="E8" s="31">
        <v>12100</v>
      </c>
      <c r="F8" s="31">
        <v>16303.445255474453</v>
      </c>
      <c r="G8" s="31">
        <v>0</v>
      </c>
      <c r="H8" s="31">
        <v>491998.92795050004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</row>
    <row r="9" spans="1:15" x14ac:dyDescent="0.25">
      <c r="A9" t="s">
        <v>150</v>
      </c>
      <c r="B9" t="s">
        <v>12</v>
      </c>
      <c r="C9">
        <v>170</v>
      </c>
      <c r="D9">
        <v>11610</v>
      </c>
      <c r="E9" s="31"/>
      <c r="F9" s="31">
        <v>3600</v>
      </c>
      <c r="G9" s="31"/>
      <c r="H9" s="31">
        <v>17989</v>
      </c>
      <c r="I9" s="31"/>
      <c r="J9" s="31"/>
      <c r="K9" s="31"/>
      <c r="L9" s="31"/>
      <c r="M9" s="31"/>
      <c r="N9" t="s">
        <v>481</v>
      </c>
      <c r="O9" t="s">
        <v>475</v>
      </c>
    </row>
    <row r="10" spans="1:15" x14ac:dyDescent="0.25">
      <c r="A10" t="s">
        <v>160</v>
      </c>
      <c r="B10" t="s">
        <v>12</v>
      </c>
      <c r="C10">
        <v>87</v>
      </c>
      <c r="D10">
        <v>9065</v>
      </c>
      <c r="E10" s="31"/>
      <c r="F10" s="31">
        <v>21105</v>
      </c>
      <c r="G10" s="31"/>
      <c r="H10" s="31">
        <v>39160</v>
      </c>
      <c r="I10" s="31"/>
      <c r="J10" s="31"/>
      <c r="K10" s="31"/>
      <c r="L10" s="31"/>
      <c r="M10" s="31"/>
      <c r="N10" t="s">
        <v>476</v>
      </c>
      <c r="O10" t="s">
        <v>475</v>
      </c>
    </row>
    <row r="11" spans="1:15" x14ac:dyDescent="0.25">
      <c r="A11" t="s">
        <v>208</v>
      </c>
      <c r="B11" t="s">
        <v>12</v>
      </c>
      <c r="C11">
        <v>218</v>
      </c>
      <c r="D11">
        <v>8614</v>
      </c>
      <c r="E11" s="31"/>
      <c r="F11" s="31">
        <v>8282</v>
      </c>
      <c r="G11" s="31"/>
      <c r="H11" s="31">
        <v>53337</v>
      </c>
      <c r="I11" s="31"/>
      <c r="J11" s="31"/>
      <c r="K11" s="31"/>
      <c r="L11" s="31"/>
      <c r="M11" s="31"/>
      <c r="N11" t="s">
        <v>476</v>
      </c>
      <c r="O11" t="s">
        <v>475</v>
      </c>
    </row>
    <row r="12" spans="1:15" x14ac:dyDescent="0.25">
      <c r="A12" t="s">
        <v>210</v>
      </c>
      <c r="B12" t="s">
        <v>12</v>
      </c>
      <c r="C12">
        <v>172</v>
      </c>
      <c r="D12">
        <v>8539</v>
      </c>
      <c r="E12" s="31"/>
      <c r="F12" s="31">
        <v>13403</v>
      </c>
      <c r="G12" s="31"/>
      <c r="H12" s="31">
        <v>8924</v>
      </c>
      <c r="I12" s="31"/>
      <c r="J12" s="31"/>
      <c r="K12" s="31"/>
      <c r="L12" s="31"/>
      <c r="M12" s="31"/>
      <c r="N12" t="s">
        <v>476</v>
      </c>
      <c r="O12" t="s">
        <v>475</v>
      </c>
    </row>
    <row r="13" spans="1:15" x14ac:dyDescent="0.25">
      <c r="A13" t="s">
        <v>226</v>
      </c>
      <c r="B13" t="s">
        <v>12</v>
      </c>
      <c r="C13">
        <v>176</v>
      </c>
      <c r="D13">
        <v>8539</v>
      </c>
      <c r="E13" s="31">
        <v>1200</v>
      </c>
      <c r="F13" s="31">
        <v>534.26277372262768</v>
      </c>
      <c r="G13" s="31">
        <v>0</v>
      </c>
      <c r="H13" s="31">
        <v>13553.121977000001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</row>
    <row r="14" spans="1:15" x14ac:dyDescent="0.25">
      <c r="A14" t="s">
        <v>250</v>
      </c>
      <c r="B14" t="s">
        <v>12</v>
      </c>
      <c r="C14">
        <v>9061</v>
      </c>
      <c r="D14">
        <v>8011</v>
      </c>
      <c r="E14" s="31">
        <v>17100</v>
      </c>
      <c r="F14" s="31">
        <v>11562.043795620439</v>
      </c>
      <c r="G14" s="31">
        <v>0</v>
      </c>
      <c r="H14" s="31">
        <v>474844.27355999994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</row>
    <row r="15" spans="1:15" x14ac:dyDescent="0.25">
      <c r="A15" t="s">
        <v>251</v>
      </c>
      <c r="B15" t="s">
        <v>12</v>
      </c>
      <c r="C15">
        <v>967</v>
      </c>
      <c r="D15">
        <v>8666</v>
      </c>
      <c r="E15" s="31">
        <v>7700</v>
      </c>
      <c r="F15" s="31">
        <v>7665.63503649635</v>
      </c>
      <c r="G15" s="31">
        <v>0</v>
      </c>
      <c r="H15" s="31">
        <v>145441.30895999999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</row>
    <row r="16" spans="1:15" x14ac:dyDescent="0.25">
      <c r="A16" t="s">
        <v>254</v>
      </c>
      <c r="B16" t="s">
        <v>12</v>
      </c>
      <c r="C16">
        <v>79</v>
      </c>
      <c r="D16">
        <v>11772</v>
      </c>
      <c r="E16" s="31"/>
      <c r="F16" s="31">
        <v>20720</v>
      </c>
      <c r="G16" s="31"/>
      <c r="H16" s="31">
        <v>6494</v>
      </c>
      <c r="I16" s="31"/>
      <c r="J16" s="31"/>
      <c r="K16" s="31"/>
      <c r="L16" s="31"/>
      <c r="M16" s="31"/>
      <c r="N16" t="s">
        <v>475</v>
      </c>
      <c r="O16" t="s">
        <v>478</v>
      </c>
    </row>
    <row r="17" spans="1:16" x14ac:dyDescent="0.25">
      <c r="A17" t="s">
        <v>275</v>
      </c>
      <c r="B17" t="s">
        <v>12</v>
      </c>
      <c r="C17">
        <v>87</v>
      </c>
      <c r="D17">
        <v>11306</v>
      </c>
      <c r="E17" s="31">
        <v>600</v>
      </c>
      <c r="F17" s="31">
        <v>999</v>
      </c>
      <c r="G17" s="31">
        <v>841</v>
      </c>
      <c r="H17" s="31">
        <v>13723</v>
      </c>
      <c r="I17" s="31">
        <v>5012</v>
      </c>
      <c r="J17" s="31">
        <v>42667</v>
      </c>
      <c r="K17" s="31">
        <v>0</v>
      </c>
      <c r="L17" s="31">
        <v>0</v>
      </c>
      <c r="M17" s="31">
        <v>0</v>
      </c>
    </row>
    <row r="18" spans="1:16" x14ac:dyDescent="0.25">
      <c r="A18" t="s">
        <v>277</v>
      </c>
      <c r="B18" t="s">
        <v>12</v>
      </c>
      <c r="C18">
        <v>177</v>
      </c>
      <c r="D18">
        <v>9742</v>
      </c>
      <c r="E18" s="31"/>
      <c r="F18" s="31">
        <v>4525</v>
      </c>
      <c r="G18" s="31"/>
      <c r="H18" s="31">
        <v>45360</v>
      </c>
      <c r="I18" s="31"/>
      <c r="J18" s="31"/>
      <c r="K18" s="31"/>
      <c r="L18" s="31"/>
      <c r="M18" s="31"/>
      <c r="N18" t="s">
        <v>475</v>
      </c>
      <c r="O18" t="s">
        <v>475</v>
      </c>
    </row>
    <row r="19" spans="1:16" x14ac:dyDescent="0.25">
      <c r="G19"/>
      <c r="I19"/>
    </row>
    <row r="20" spans="1:16" x14ac:dyDescent="0.25">
      <c r="G20"/>
      <c r="I20"/>
    </row>
    <row r="21" spans="1:16" x14ac:dyDescent="0.25">
      <c r="A21" t="s">
        <v>467</v>
      </c>
      <c r="G21"/>
      <c r="I21"/>
      <c r="K21" t="s">
        <v>489</v>
      </c>
    </row>
    <row r="22" spans="1:16" x14ac:dyDescent="0.25">
      <c r="A22" t="s">
        <v>443</v>
      </c>
      <c r="G22"/>
      <c r="I22"/>
      <c r="K22" t="s">
        <v>443</v>
      </c>
    </row>
    <row r="23" spans="1:16" ht="15.75" thickBot="1" x14ac:dyDescent="0.3">
      <c r="G23"/>
      <c r="I23"/>
    </row>
    <row r="24" spans="1:16" x14ac:dyDescent="0.25">
      <c r="A24" s="24" t="s">
        <v>444</v>
      </c>
      <c r="B24" s="24"/>
      <c r="G24"/>
      <c r="I24"/>
      <c r="K24" s="24" t="s">
        <v>444</v>
      </c>
      <c r="L24" s="24"/>
    </row>
    <row r="25" spans="1:16" x14ac:dyDescent="0.25">
      <c r="A25" s="21" t="s">
        <v>445</v>
      </c>
      <c r="B25" s="21">
        <v>0.94603674322718279</v>
      </c>
      <c r="G25"/>
      <c r="I25"/>
      <c r="K25" s="21" t="s">
        <v>445</v>
      </c>
      <c r="L25" s="21">
        <v>0.95192898466620346</v>
      </c>
    </row>
    <row r="26" spans="1:16" x14ac:dyDescent="0.25">
      <c r="A26" s="21" t="s">
        <v>446</v>
      </c>
      <c r="B26" s="21">
        <v>0.89498551953589456</v>
      </c>
      <c r="G26"/>
      <c r="I26"/>
      <c r="K26" s="21" t="s">
        <v>446</v>
      </c>
      <c r="L26" s="21">
        <v>0.906168791847629</v>
      </c>
    </row>
    <row r="27" spans="1:16" x14ac:dyDescent="0.25">
      <c r="A27" s="21" t="s">
        <v>447</v>
      </c>
      <c r="B27" s="21">
        <v>0.82131788750495416</v>
      </c>
      <c r="G27"/>
      <c r="I27"/>
      <c r="K27" s="21" t="s">
        <v>447</v>
      </c>
      <c r="L27" s="21">
        <v>0.83324671130413763</v>
      </c>
    </row>
    <row r="28" spans="1:16" x14ac:dyDescent="0.25">
      <c r="A28" s="21" t="s">
        <v>448</v>
      </c>
      <c r="B28" s="21">
        <v>101928.95626209806</v>
      </c>
      <c r="G28"/>
      <c r="I28"/>
      <c r="K28" s="21" t="s">
        <v>448</v>
      </c>
      <c r="L28" s="21">
        <v>8684.8961967247469</v>
      </c>
    </row>
    <row r="29" spans="1:16" ht="15.75" thickBot="1" x14ac:dyDescent="0.3">
      <c r="A29" s="22" t="s">
        <v>449</v>
      </c>
      <c r="B29" s="22">
        <v>17</v>
      </c>
      <c r="G29"/>
      <c r="I29"/>
      <c r="K29" s="22" t="s">
        <v>449</v>
      </c>
      <c r="L29" s="22">
        <v>17</v>
      </c>
    </row>
    <row r="30" spans="1:16" x14ac:dyDescent="0.25">
      <c r="G30"/>
      <c r="I30"/>
    </row>
    <row r="31" spans="1:16" ht="15.75" thickBot="1" x14ac:dyDescent="0.3">
      <c r="A31" t="s">
        <v>450</v>
      </c>
      <c r="G31"/>
      <c r="I31"/>
      <c r="K31" t="s">
        <v>450</v>
      </c>
    </row>
    <row r="32" spans="1:16" x14ac:dyDescent="0.25">
      <c r="A32" s="23"/>
      <c r="B32" s="23" t="s">
        <v>455</v>
      </c>
      <c r="C32" s="23" t="s">
        <v>456</v>
      </c>
      <c r="D32" s="23" t="s">
        <v>457</v>
      </c>
      <c r="E32" s="23" t="s">
        <v>458</v>
      </c>
      <c r="F32" s="23" t="s">
        <v>459</v>
      </c>
      <c r="G32"/>
      <c r="I32"/>
      <c r="K32" s="23"/>
      <c r="L32" s="23" t="s">
        <v>455</v>
      </c>
      <c r="M32" s="23" t="s">
        <v>456</v>
      </c>
      <c r="N32" s="23" t="s">
        <v>457</v>
      </c>
      <c r="O32" s="23" t="s">
        <v>458</v>
      </c>
      <c r="P32" s="23" t="s">
        <v>459</v>
      </c>
    </row>
    <row r="33" spans="1:19" x14ac:dyDescent="0.25">
      <c r="A33" s="21" t="s">
        <v>451</v>
      </c>
      <c r="B33" s="21">
        <v>2</v>
      </c>
      <c r="C33" s="21">
        <v>1328168677148.7812</v>
      </c>
      <c r="D33" s="21">
        <v>664084338574.39062</v>
      </c>
      <c r="E33" s="21">
        <v>63.918722131025945</v>
      </c>
      <c r="F33" s="21">
        <v>9.1276708198907811E-8</v>
      </c>
      <c r="G33"/>
      <c r="I33"/>
      <c r="K33" s="21" t="s">
        <v>451</v>
      </c>
      <c r="L33" s="21">
        <v>2</v>
      </c>
      <c r="M33" s="21">
        <v>10926531347.81707</v>
      </c>
      <c r="N33" s="21">
        <v>5463265673.908535</v>
      </c>
      <c r="O33" s="21">
        <v>72.430762351699329</v>
      </c>
      <c r="P33" s="21">
        <v>4.1282421576647646E-8</v>
      </c>
    </row>
    <row r="34" spans="1:19" x14ac:dyDescent="0.25">
      <c r="A34" s="21" t="s">
        <v>452</v>
      </c>
      <c r="B34" s="21">
        <v>15</v>
      </c>
      <c r="C34" s="21">
        <v>155842681870.21051</v>
      </c>
      <c r="D34" s="21">
        <v>10389512124.6807</v>
      </c>
      <c r="E34" s="21"/>
      <c r="F34" s="21"/>
      <c r="G34"/>
      <c r="I34"/>
      <c r="K34" s="21" t="s">
        <v>452</v>
      </c>
      <c r="L34" s="21">
        <v>15</v>
      </c>
      <c r="M34" s="21">
        <v>1131411329.2182596</v>
      </c>
      <c r="N34" s="21">
        <v>75427421.947883978</v>
      </c>
      <c r="O34" s="21"/>
      <c r="P34" s="21"/>
    </row>
    <row r="35" spans="1:19" ht="15.75" thickBot="1" x14ac:dyDescent="0.3">
      <c r="A35" s="22" t="s">
        <v>453</v>
      </c>
      <c r="B35" s="22">
        <v>17</v>
      </c>
      <c r="C35" s="22">
        <v>1484011359018.9917</v>
      </c>
      <c r="D35" s="22"/>
      <c r="E35" s="22"/>
      <c r="F35" s="22"/>
      <c r="G35"/>
      <c r="I35"/>
      <c r="K35" s="22" t="s">
        <v>453</v>
      </c>
      <c r="L35" s="22">
        <v>17</v>
      </c>
      <c r="M35" s="22">
        <v>12057942677.03533</v>
      </c>
      <c r="N35" s="22"/>
      <c r="O35" s="22"/>
      <c r="P35" s="22"/>
    </row>
    <row r="36" spans="1:19" ht="15.75" thickBot="1" x14ac:dyDescent="0.3">
      <c r="G36"/>
      <c r="I36"/>
    </row>
    <row r="37" spans="1:19" x14ac:dyDescent="0.25">
      <c r="A37" s="23"/>
      <c r="B37" s="23" t="s">
        <v>460</v>
      </c>
      <c r="C37" s="23" t="s">
        <v>448</v>
      </c>
      <c r="D37" s="23" t="s">
        <v>461</v>
      </c>
      <c r="E37" s="23" t="s">
        <v>462</v>
      </c>
      <c r="F37" s="23" t="s">
        <v>463</v>
      </c>
      <c r="G37" s="23" t="s">
        <v>464</v>
      </c>
      <c r="H37" s="23" t="s">
        <v>465</v>
      </c>
      <c r="I37" s="23" t="s">
        <v>466</v>
      </c>
      <c r="K37" s="23"/>
      <c r="L37" s="23" t="s">
        <v>460</v>
      </c>
      <c r="M37" s="23" t="s">
        <v>448</v>
      </c>
      <c r="N37" s="23" t="s">
        <v>461</v>
      </c>
      <c r="O37" s="23" t="s">
        <v>462</v>
      </c>
      <c r="P37" s="23" t="s">
        <v>463</v>
      </c>
      <c r="Q37" s="23" t="s">
        <v>464</v>
      </c>
      <c r="R37" s="23" t="s">
        <v>465</v>
      </c>
      <c r="S37" s="23" t="s">
        <v>466</v>
      </c>
    </row>
    <row r="38" spans="1:19" x14ac:dyDescent="0.25">
      <c r="A38" s="21" t="s">
        <v>454</v>
      </c>
      <c r="B38" s="21">
        <v>0</v>
      </c>
      <c r="C38" s="21" t="e">
        <v>#N/A</v>
      </c>
      <c r="D38" s="21" t="e">
        <v>#N/A</v>
      </c>
      <c r="E38" s="21" t="e">
        <v>#N/A</v>
      </c>
      <c r="F38" s="21" t="e">
        <v>#N/A</v>
      </c>
      <c r="G38" s="21" t="e">
        <v>#N/A</v>
      </c>
      <c r="H38" s="21" t="e">
        <v>#N/A</v>
      </c>
      <c r="I38" s="21" t="e">
        <v>#N/A</v>
      </c>
      <c r="K38" s="21" t="s">
        <v>454</v>
      </c>
      <c r="L38" s="21">
        <v>0</v>
      </c>
      <c r="M38" s="21" t="e">
        <v>#N/A</v>
      </c>
      <c r="N38" s="21" t="e">
        <v>#N/A</v>
      </c>
      <c r="O38" s="21" t="e">
        <v>#N/A</v>
      </c>
      <c r="P38" s="21" t="e">
        <v>#N/A</v>
      </c>
      <c r="Q38" s="21" t="e">
        <v>#N/A</v>
      </c>
      <c r="R38" s="21" t="e">
        <v>#N/A</v>
      </c>
      <c r="S38" s="21" t="e">
        <v>#N/A</v>
      </c>
    </row>
    <row r="39" spans="1:19" x14ac:dyDescent="0.25">
      <c r="A39" s="21" t="s">
        <v>291</v>
      </c>
      <c r="B39" s="21">
        <v>29.905043109656376</v>
      </c>
      <c r="C39" s="21">
        <v>3.1132755424253089</v>
      </c>
      <c r="D39" s="21">
        <v>9.6056525360937695</v>
      </c>
      <c r="E39" s="21">
        <v>8.4614049867458999E-8</v>
      </c>
      <c r="F39" s="21">
        <v>23.269253369551592</v>
      </c>
      <c r="G39" s="21">
        <v>36.540832849761159</v>
      </c>
      <c r="H39" s="21">
        <v>23.269253369551592</v>
      </c>
      <c r="I39" s="21">
        <v>36.540832849761159</v>
      </c>
      <c r="K39" s="21" t="s">
        <v>291</v>
      </c>
      <c r="L39" s="21">
        <v>2.6991903913925612</v>
      </c>
      <c r="M39" s="21">
        <v>0.2652678484045255</v>
      </c>
      <c r="N39" s="21">
        <v>10.175339407421804</v>
      </c>
      <c r="O39" s="21">
        <v>3.9734843959536708E-8</v>
      </c>
      <c r="P39" s="21">
        <v>2.133785356459116</v>
      </c>
      <c r="Q39" s="21">
        <v>3.2645954263260064</v>
      </c>
      <c r="R39" s="21">
        <v>2.133785356459116</v>
      </c>
      <c r="S39" s="21">
        <v>3.2645954263260064</v>
      </c>
    </row>
    <row r="40" spans="1:19" ht="15.75" thickBot="1" x14ac:dyDescent="0.3">
      <c r="A40" s="22" t="s">
        <v>292</v>
      </c>
      <c r="B40" s="22">
        <v>6.2894718338794533</v>
      </c>
      <c r="C40" s="22">
        <v>2.7779418656571995</v>
      </c>
      <c r="D40" s="22">
        <v>2.2640761175149731</v>
      </c>
      <c r="E40" s="22">
        <v>3.8822979024767112E-2</v>
      </c>
      <c r="F40" s="22">
        <v>0.36842890673294448</v>
      </c>
      <c r="G40" s="22">
        <v>12.210514761025962</v>
      </c>
      <c r="H40" s="22">
        <v>0.36842890673294448</v>
      </c>
      <c r="I40" s="22">
        <v>12.210514761025962</v>
      </c>
      <c r="K40" s="22" t="s">
        <v>292</v>
      </c>
      <c r="L40" s="22">
        <v>0.59225706409648982</v>
      </c>
      <c r="M40" s="22">
        <v>0.23669561259639699</v>
      </c>
      <c r="N40" s="22">
        <v>2.5021886024832267</v>
      </c>
      <c r="O40" s="22">
        <v>2.4400160848214007E-2</v>
      </c>
      <c r="P40" s="22">
        <v>8.7752308191907047E-2</v>
      </c>
      <c r="Q40" s="22">
        <v>1.0967618200010727</v>
      </c>
      <c r="R40" s="22">
        <v>8.7752308191907047E-2</v>
      </c>
      <c r="S40" s="22">
        <v>1.0967618200010727</v>
      </c>
    </row>
    <row r="41" spans="1:19" x14ac:dyDescent="0.25">
      <c r="G41"/>
      <c r="I41"/>
    </row>
    <row r="42" spans="1:19" x14ac:dyDescent="0.25">
      <c r="G42"/>
      <c r="I42"/>
    </row>
    <row r="43" spans="1:19" x14ac:dyDescent="0.25">
      <c r="G43"/>
      <c r="I43"/>
    </row>
    <row r="46" spans="1:19" ht="15.75" thickBot="1" x14ac:dyDescent="0.3">
      <c r="H46" s="22">
        <v>6.2894718338794533</v>
      </c>
      <c r="I46" s="22">
        <v>0.59225706409648982</v>
      </c>
    </row>
    <row r="47" spans="1:19" x14ac:dyDescent="0.25">
      <c r="H47" s="21">
        <v>29.905043109656376</v>
      </c>
      <c r="I47" s="21">
        <v>2.6991903913925612</v>
      </c>
    </row>
    <row r="48" spans="1:19" ht="15.75" thickBot="1" x14ac:dyDescent="0.3">
      <c r="H48" s="22">
        <v>6.2894718338794533</v>
      </c>
      <c r="I48" s="22">
        <v>0.59225706409648982</v>
      </c>
    </row>
  </sheetData>
  <conditionalFormatting sqref="A2:A18">
    <cfRule type="duplicateValues" dxfId="7" priority="2"/>
  </conditionalFormatting>
  <conditionalFormatting sqref="A2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D2" sqref="D2"/>
    </sheetView>
  </sheetViews>
  <sheetFormatPr defaultRowHeight="15" x14ac:dyDescent="0.25"/>
  <cols>
    <col min="1" max="1" width="13.5703125" bestFit="1" customWidth="1"/>
    <col min="2" max="2" width="13.28515625" bestFit="1" customWidth="1"/>
    <col min="3" max="3" width="11.5703125" bestFit="1" customWidth="1"/>
    <col min="4" max="4" width="10.85546875" bestFit="1" customWidth="1"/>
    <col min="5" max="5" width="6" bestFit="1" customWidth="1"/>
    <col min="6" max="6" width="7.140625" bestFit="1" customWidth="1"/>
    <col min="7" max="7" width="9.5703125" bestFit="1" customWidth="1"/>
    <col min="8" max="8" width="12.140625" bestFit="1" customWidth="1"/>
    <col min="9" max="9" width="8.42578125" bestFit="1" customWidth="1"/>
    <col min="10" max="10" width="16.140625" bestFit="1" customWidth="1"/>
    <col min="11" max="11" width="21.140625" bestFit="1" customWidth="1"/>
    <col min="12" max="12" width="5.140625" bestFit="1" customWidth="1"/>
    <col min="13" max="13" width="14.85546875" bestFit="1" customWidth="1"/>
    <col min="14" max="14" width="21.85546875" bestFit="1" customWidth="1"/>
  </cols>
  <sheetData>
    <row r="1" spans="1:14" x14ac:dyDescent="0.25">
      <c r="A1" s="1" t="s">
        <v>0</v>
      </c>
      <c r="B1" s="2" t="s">
        <v>1</v>
      </c>
      <c r="C1" s="2" t="s">
        <v>290</v>
      </c>
      <c r="D1" s="2" t="s">
        <v>291</v>
      </c>
      <c r="E1" s="2" t="s">
        <v>292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3" t="s">
        <v>8</v>
      </c>
      <c r="M1" s="3" t="s">
        <v>9</v>
      </c>
      <c r="N1" s="3" t="s">
        <v>10</v>
      </c>
    </row>
    <row r="2" spans="1:14" x14ac:dyDescent="0.25">
      <c r="A2" s="5" t="s">
        <v>182</v>
      </c>
      <c r="B2" s="6" t="s">
        <v>29</v>
      </c>
      <c r="C2" s="6" t="s">
        <v>58</v>
      </c>
      <c r="D2">
        <f>VLOOKUP(A2,Population!$A$2:$C$356,3,FALSE)</f>
        <v>523</v>
      </c>
      <c r="E2" s="6">
        <v>11716</v>
      </c>
      <c r="F2" s="7">
        <v>3020</v>
      </c>
      <c r="G2" s="7">
        <v>1877</v>
      </c>
      <c r="H2" s="7">
        <v>1352</v>
      </c>
      <c r="I2" s="7">
        <v>5494</v>
      </c>
      <c r="J2" s="7">
        <v>5012</v>
      </c>
      <c r="K2" s="8">
        <v>9366</v>
      </c>
      <c r="L2" s="7">
        <v>0</v>
      </c>
      <c r="M2" s="7">
        <v>0</v>
      </c>
      <c r="N2" s="6">
        <v>0</v>
      </c>
    </row>
    <row r="3" spans="1:14" x14ac:dyDescent="0.25">
      <c r="A3" s="5" t="s">
        <v>404</v>
      </c>
      <c r="B3" s="6" t="s">
        <v>37</v>
      </c>
      <c r="C3" s="6" t="s">
        <v>58</v>
      </c>
      <c r="D3">
        <f>VLOOKUP(A3,Population!$A$2:$C$356,3,FALSE)</f>
        <v>231</v>
      </c>
      <c r="E3" s="6">
        <v>13356</v>
      </c>
      <c r="F3" s="7">
        <v>30</v>
      </c>
      <c r="G3" s="7">
        <v>0</v>
      </c>
      <c r="H3" s="7">
        <v>0</v>
      </c>
      <c r="I3" s="7">
        <v>26700</v>
      </c>
      <c r="J3" s="7">
        <v>8478</v>
      </c>
      <c r="K3" s="8">
        <v>20200</v>
      </c>
      <c r="L3" s="7">
        <v>0</v>
      </c>
      <c r="M3" s="7">
        <v>0</v>
      </c>
      <c r="N3" s="6">
        <v>0</v>
      </c>
    </row>
    <row r="9" spans="1:14" x14ac:dyDescent="0.25">
      <c r="A9" t="s">
        <v>467</v>
      </c>
      <c r="G9" s="20"/>
      <c r="I9" s="20"/>
      <c r="L9" t="s">
        <v>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G34" sqref="G34:H34"/>
    </sheetView>
  </sheetViews>
  <sheetFormatPr defaultRowHeight="15" x14ac:dyDescent="0.25"/>
  <cols>
    <col min="1" max="1" width="18" bestFit="1" customWidth="1"/>
    <col min="2" max="2" width="23.140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style="20" bestFit="1" customWidth="1"/>
    <col min="8" max="8" width="12.7109375" bestFit="1" customWidth="1"/>
    <col min="9" max="9" width="12.5703125" style="20" bestFit="1" customWidth="1"/>
    <col min="10" max="10" width="16.140625" bestFit="1" customWidth="1"/>
    <col min="11" max="11" width="21.140625" bestFit="1" customWidth="1"/>
    <col min="12" max="12" width="18" bestFit="1" customWidth="1"/>
    <col min="13" max="13" width="14.85546875" bestFit="1" customWidth="1"/>
    <col min="14" max="14" width="21.85546875" bestFit="1" customWidth="1"/>
    <col min="15" max="15" width="12.7109375" bestFit="1" customWidth="1"/>
  </cols>
  <sheetData>
    <row r="1" spans="1:15" x14ac:dyDescent="0.25">
      <c r="A1" s="1" t="s">
        <v>0</v>
      </c>
      <c r="B1" s="2" t="s">
        <v>1</v>
      </c>
      <c r="C1" s="2" t="s">
        <v>291</v>
      </c>
      <c r="D1" s="2" t="s">
        <v>292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3" t="s">
        <v>8</v>
      </c>
      <c r="L1" s="3" t="s">
        <v>9</v>
      </c>
      <c r="M1" s="3" t="s">
        <v>10</v>
      </c>
    </row>
    <row r="2" spans="1:15" x14ac:dyDescent="0.25">
      <c r="A2" t="s">
        <v>55</v>
      </c>
      <c r="B2" t="s">
        <v>24</v>
      </c>
      <c r="C2">
        <v>416</v>
      </c>
      <c r="D2">
        <v>16462</v>
      </c>
      <c r="E2" s="31"/>
      <c r="F2" s="31">
        <v>3860</v>
      </c>
      <c r="G2" s="31"/>
      <c r="H2" s="31">
        <v>78240</v>
      </c>
      <c r="I2" s="31"/>
      <c r="J2" s="31"/>
      <c r="K2" s="31"/>
      <c r="L2" s="31"/>
      <c r="M2" s="31"/>
      <c r="N2" t="s">
        <v>480</v>
      </c>
      <c r="O2" t="s">
        <v>476</v>
      </c>
    </row>
    <row r="3" spans="1:15" x14ac:dyDescent="0.25">
      <c r="A3" t="s">
        <v>173</v>
      </c>
      <c r="B3" t="s">
        <v>24</v>
      </c>
      <c r="C3">
        <v>191</v>
      </c>
      <c r="D3">
        <v>13575</v>
      </c>
      <c r="E3" s="31"/>
      <c r="F3" s="31">
        <v>1812</v>
      </c>
      <c r="G3" s="31"/>
      <c r="H3" s="31">
        <v>28469</v>
      </c>
      <c r="I3" s="31"/>
      <c r="J3" s="31"/>
      <c r="K3" s="31"/>
      <c r="L3" s="31"/>
      <c r="M3" s="31"/>
      <c r="N3" t="s">
        <v>476</v>
      </c>
      <c r="O3" t="s">
        <v>483</v>
      </c>
    </row>
    <row r="4" spans="1:15" x14ac:dyDescent="0.25">
      <c r="A4" t="s">
        <v>185</v>
      </c>
      <c r="B4" t="s">
        <v>24</v>
      </c>
      <c r="C4">
        <v>451</v>
      </c>
      <c r="D4">
        <v>13106</v>
      </c>
      <c r="E4" s="31">
        <v>2961</v>
      </c>
      <c r="F4" s="31">
        <v>9161</v>
      </c>
      <c r="G4" s="31">
        <v>5839</v>
      </c>
      <c r="H4" s="31">
        <v>55111</v>
      </c>
      <c r="I4" s="31">
        <v>49028</v>
      </c>
      <c r="J4" s="31">
        <v>17735</v>
      </c>
      <c r="K4" s="31">
        <v>0</v>
      </c>
      <c r="L4" s="31">
        <v>0</v>
      </c>
      <c r="M4" s="31">
        <v>0</v>
      </c>
      <c r="N4" t="s">
        <v>488</v>
      </c>
      <c r="O4" t="s">
        <v>488</v>
      </c>
    </row>
    <row r="5" spans="1:15" x14ac:dyDescent="0.25">
      <c r="A5" t="s">
        <v>207</v>
      </c>
      <c r="B5" t="s">
        <v>24</v>
      </c>
      <c r="C5">
        <v>563</v>
      </c>
      <c r="D5">
        <v>13106</v>
      </c>
      <c r="E5" s="31">
        <v>3270</v>
      </c>
      <c r="F5" s="31">
        <v>7410</v>
      </c>
      <c r="G5" s="31">
        <v>4684</v>
      </c>
      <c r="H5" s="31">
        <v>33613</v>
      </c>
      <c r="I5" s="31">
        <v>31010</v>
      </c>
      <c r="J5" s="31">
        <v>16650</v>
      </c>
      <c r="K5" s="31">
        <v>0</v>
      </c>
      <c r="L5" s="31">
        <v>0</v>
      </c>
      <c r="M5" s="31">
        <v>0</v>
      </c>
    </row>
    <row r="6" spans="1:15" x14ac:dyDescent="0.25">
      <c r="A6" t="s">
        <v>248</v>
      </c>
      <c r="B6" t="s">
        <v>24</v>
      </c>
      <c r="C6">
        <v>563</v>
      </c>
      <c r="D6">
        <v>15790</v>
      </c>
      <c r="E6" s="31"/>
      <c r="F6" s="31">
        <v>568</v>
      </c>
      <c r="G6" s="31"/>
      <c r="H6" s="31">
        <v>27990</v>
      </c>
      <c r="I6" s="31"/>
      <c r="J6" s="31"/>
      <c r="K6" s="31"/>
      <c r="L6" s="31"/>
      <c r="M6" s="31"/>
      <c r="N6" t="s">
        <v>476</v>
      </c>
      <c r="O6" t="s">
        <v>476</v>
      </c>
    </row>
    <row r="7" spans="1:15" x14ac:dyDescent="0.25">
      <c r="A7" t="s">
        <v>273</v>
      </c>
      <c r="B7" t="s">
        <v>24</v>
      </c>
      <c r="C7">
        <v>437</v>
      </c>
      <c r="D7">
        <v>13106</v>
      </c>
      <c r="E7" s="31">
        <v>4480</v>
      </c>
      <c r="F7" s="31">
        <v>14629.328467153286</v>
      </c>
      <c r="G7" s="31">
        <v>1083</v>
      </c>
      <c r="H7" s="31">
        <v>17702.547595</v>
      </c>
      <c r="I7" s="31">
        <v>11146</v>
      </c>
      <c r="J7" s="31">
        <v>311025</v>
      </c>
      <c r="K7" s="31">
        <v>0</v>
      </c>
      <c r="L7" s="31">
        <v>0</v>
      </c>
      <c r="M7" s="31">
        <v>0</v>
      </c>
      <c r="N7" t="s">
        <v>488</v>
      </c>
      <c r="O7" t="s">
        <v>488</v>
      </c>
    </row>
    <row r="8" spans="1:15" x14ac:dyDescent="0.25">
      <c r="A8" t="s">
        <v>91</v>
      </c>
      <c r="B8" t="s">
        <v>24</v>
      </c>
      <c r="C8">
        <v>81</v>
      </c>
      <c r="D8">
        <v>14891</v>
      </c>
      <c r="E8" s="31">
        <v>684</v>
      </c>
      <c r="F8" s="31">
        <v>0</v>
      </c>
      <c r="G8" s="31">
        <v>0</v>
      </c>
      <c r="H8" s="31">
        <v>1176.5105884999998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</row>
    <row r="9" spans="1:15" x14ac:dyDescent="0.25">
      <c r="A9" t="s">
        <v>192</v>
      </c>
      <c r="B9" t="s">
        <v>24</v>
      </c>
      <c r="C9">
        <v>274</v>
      </c>
      <c r="D9">
        <v>13048</v>
      </c>
      <c r="E9" s="31">
        <v>450</v>
      </c>
      <c r="F9" s="31">
        <v>0</v>
      </c>
      <c r="G9" s="31">
        <v>0</v>
      </c>
      <c r="H9" s="31">
        <v>21148</v>
      </c>
      <c r="I9" s="31">
        <v>10156</v>
      </c>
      <c r="J9" s="31">
        <v>4905</v>
      </c>
      <c r="K9" s="31">
        <v>0</v>
      </c>
      <c r="L9" s="31">
        <v>0</v>
      </c>
      <c r="M9" s="31">
        <v>0</v>
      </c>
    </row>
    <row r="11" spans="1:15" x14ac:dyDescent="0.25">
      <c r="A11" t="s">
        <v>467</v>
      </c>
      <c r="G11"/>
      <c r="I11"/>
      <c r="K11" t="s">
        <v>489</v>
      </c>
    </row>
    <row r="12" spans="1:15" x14ac:dyDescent="0.25">
      <c r="A12" t="s">
        <v>443</v>
      </c>
      <c r="G12"/>
      <c r="I12"/>
      <c r="K12" t="s">
        <v>443</v>
      </c>
    </row>
    <row r="13" spans="1:15" ht="15.75" thickBot="1" x14ac:dyDescent="0.3">
      <c r="G13"/>
      <c r="I13"/>
    </row>
    <row r="14" spans="1:15" x14ac:dyDescent="0.25">
      <c r="A14" s="24" t="s">
        <v>444</v>
      </c>
      <c r="B14" s="24"/>
      <c r="G14"/>
      <c r="I14"/>
      <c r="K14" s="24" t="s">
        <v>444</v>
      </c>
      <c r="L14" s="24"/>
    </row>
    <row r="15" spans="1:15" x14ac:dyDescent="0.25">
      <c r="A15" s="21" t="s">
        <v>445</v>
      </c>
      <c r="B15" s="21">
        <v>0.86050357627427987</v>
      </c>
      <c r="G15"/>
      <c r="I15"/>
      <c r="K15" s="21" t="s">
        <v>445</v>
      </c>
      <c r="L15" s="21">
        <v>0.79141699427635637</v>
      </c>
    </row>
    <row r="16" spans="1:15" x14ac:dyDescent="0.25">
      <c r="A16" s="21" t="s">
        <v>446</v>
      </c>
      <c r="B16" s="21">
        <v>0.74046640478082548</v>
      </c>
      <c r="G16"/>
      <c r="I16"/>
      <c r="K16" s="21" t="s">
        <v>446</v>
      </c>
      <c r="L16" s="21">
        <v>0.62634085882942236</v>
      </c>
    </row>
    <row r="17" spans="1:19" x14ac:dyDescent="0.25">
      <c r="A17" s="21" t="s">
        <v>447</v>
      </c>
      <c r="B17" s="21">
        <v>0.59760926192368269</v>
      </c>
      <c r="G17"/>
      <c r="I17"/>
      <c r="K17" s="21" t="s">
        <v>447</v>
      </c>
      <c r="L17" s="21">
        <v>0.42634085882942241</v>
      </c>
    </row>
    <row r="18" spans="1:19" x14ac:dyDescent="0.25">
      <c r="A18" s="21" t="s">
        <v>448</v>
      </c>
      <c r="B18" s="21">
        <v>21652.011982329837</v>
      </c>
      <c r="G18"/>
      <c r="I18"/>
      <c r="K18" s="21" t="s">
        <v>448</v>
      </c>
      <c r="L18" s="21">
        <v>5268.0191862473157</v>
      </c>
    </row>
    <row r="19" spans="1:19" ht="15.75" thickBot="1" x14ac:dyDescent="0.3">
      <c r="A19" s="22" t="s">
        <v>449</v>
      </c>
      <c r="B19" s="22">
        <v>8</v>
      </c>
      <c r="G19"/>
      <c r="I19"/>
      <c r="K19" s="22" t="s">
        <v>449</v>
      </c>
      <c r="L19" s="22">
        <v>6</v>
      </c>
    </row>
    <row r="20" spans="1:19" x14ac:dyDescent="0.25">
      <c r="G20"/>
      <c r="I20"/>
    </row>
    <row r="21" spans="1:19" ht="15.75" thickBot="1" x14ac:dyDescent="0.3">
      <c r="A21" t="s">
        <v>450</v>
      </c>
      <c r="G21"/>
      <c r="I21"/>
      <c r="K21" t="s">
        <v>450</v>
      </c>
    </row>
    <row r="22" spans="1:19" x14ac:dyDescent="0.25">
      <c r="A22" s="23"/>
      <c r="B22" s="23" t="s">
        <v>455</v>
      </c>
      <c r="C22" s="23" t="s">
        <v>456</v>
      </c>
      <c r="D22" s="23" t="s">
        <v>457</v>
      </c>
      <c r="E22" s="23" t="s">
        <v>458</v>
      </c>
      <c r="F22" s="23" t="s">
        <v>459</v>
      </c>
      <c r="G22"/>
      <c r="I22"/>
      <c r="K22" s="23"/>
      <c r="L22" s="23" t="s">
        <v>455</v>
      </c>
      <c r="M22" s="23" t="s">
        <v>456</v>
      </c>
      <c r="N22" s="23" t="s">
        <v>457</v>
      </c>
      <c r="O22" s="23" t="s">
        <v>458</v>
      </c>
      <c r="P22" s="23" t="s">
        <v>459</v>
      </c>
    </row>
    <row r="23" spans="1:19" x14ac:dyDescent="0.25">
      <c r="A23" s="21" t="s">
        <v>451</v>
      </c>
      <c r="B23" s="21">
        <v>1</v>
      </c>
      <c r="C23" s="21">
        <v>9362812663.33741</v>
      </c>
      <c r="D23" s="21">
        <v>9362812663.33741</v>
      </c>
      <c r="E23" s="21">
        <v>19.971460068930735</v>
      </c>
      <c r="F23" s="21">
        <v>4.2422191478262185E-3</v>
      </c>
      <c r="G23"/>
      <c r="I23"/>
      <c r="K23" s="21" t="s">
        <v>451</v>
      </c>
      <c r="L23" s="21">
        <v>1</v>
      </c>
      <c r="M23" s="21">
        <v>232594709.66651234</v>
      </c>
      <c r="N23" s="21">
        <v>232594709.66651234</v>
      </c>
      <c r="O23" s="21">
        <v>8.3811793934340564</v>
      </c>
      <c r="P23" s="21">
        <v>4.4338593651457252E-2</v>
      </c>
    </row>
    <row r="24" spans="1:19" x14ac:dyDescent="0.25">
      <c r="A24" s="21" t="s">
        <v>452</v>
      </c>
      <c r="B24" s="21">
        <v>7</v>
      </c>
      <c r="C24" s="21">
        <v>3281667360.1806841</v>
      </c>
      <c r="D24" s="21">
        <v>468809622.8829549</v>
      </c>
      <c r="E24" s="21"/>
      <c r="F24" s="21"/>
      <c r="G24"/>
      <c r="I24"/>
      <c r="K24" s="21" t="s">
        <v>452</v>
      </c>
      <c r="L24" s="21">
        <v>5</v>
      </c>
      <c r="M24" s="21">
        <v>138760130.73334917</v>
      </c>
      <c r="N24" s="21">
        <v>27752026.146669835</v>
      </c>
      <c r="O24" s="21"/>
      <c r="P24" s="21"/>
    </row>
    <row r="25" spans="1:19" ht="15.75" thickBot="1" x14ac:dyDescent="0.3">
      <c r="A25" s="22" t="s">
        <v>453</v>
      </c>
      <c r="B25" s="22">
        <v>8</v>
      </c>
      <c r="C25" s="22">
        <v>12644480023.518093</v>
      </c>
      <c r="D25" s="22"/>
      <c r="E25" s="22"/>
      <c r="F25" s="22"/>
      <c r="G25"/>
      <c r="I25"/>
      <c r="K25" s="22" t="s">
        <v>453</v>
      </c>
      <c r="L25" s="22">
        <v>6</v>
      </c>
      <c r="M25" s="22">
        <v>371354840.39986151</v>
      </c>
      <c r="N25" s="22"/>
      <c r="O25" s="22"/>
      <c r="P25" s="22"/>
    </row>
    <row r="26" spans="1:19" ht="15.75" thickBot="1" x14ac:dyDescent="0.3">
      <c r="G26"/>
      <c r="I26"/>
    </row>
    <row r="27" spans="1:19" x14ac:dyDescent="0.25">
      <c r="A27" s="23"/>
      <c r="B27" s="23" t="s">
        <v>460</v>
      </c>
      <c r="C27" s="23" t="s">
        <v>448</v>
      </c>
      <c r="D27" s="23" t="s">
        <v>461</v>
      </c>
      <c r="E27" s="23" t="s">
        <v>462</v>
      </c>
      <c r="F27" s="23" t="s">
        <v>463</v>
      </c>
      <c r="G27" s="23" t="s">
        <v>464</v>
      </c>
      <c r="H27" s="23" t="s">
        <v>465</v>
      </c>
      <c r="I27" s="23" t="s">
        <v>466</v>
      </c>
      <c r="K27" s="23"/>
      <c r="L27" s="23" t="s">
        <v>460</v>
      </c>
      <c r="M27" s="23" t="s">
        <v>448</v>
      </c>
      <c r="N27" s="23" t="s">
        <v>461</v>
      </c>
      <c r="O27" s="23" t="s">
        <v>462</v>
      </c>
      <c r="P27" s="23" t="s">
        <v>463</v>
      </c>
      <c r="Q27" s="23" t="s">
        <v>464</v>
      </c>
      <c r="R27" s="23" t="s">
        <v>465</v>
      </c>
      <c r="S27" s="23" t="s">
        <v>466</v>
      </c>
    </row>
    <row r="28" spans="1:19" x14ac:dyDescent="0.25">
      <c r="A28" s="21" t="s">
        <v>454</v>
      </c>
      <c r="B28" s="21">
        <v>0</v>
      </c>
      <c r="C28" s="21" t="e">
        <v>#N/A</v>
      </c>
      <c r="D28" s="21" t="e">
        <v>#N/A</v>
      </c>
      <c r="E28" s="21" t="e">
        <v>#N/A</v>
      </c>
      <c r="F28" s="21" t="e">
        <v>#N/A</v>
      </c>
      <c r="G28" s="21" t="e">
        <v>#N/A</v>
      </c>
      <c r="H28" s="21" t="e">
        <v>#N/A</v>
      </c>
      <c r="I28" s="21" t="e">
        <v>#N/A</v>
      </c>
      <c r="K28" s="21" t="s">
        <v>454</v>
      </c>
      <c r="L28" s="21">
        <v>0</v>
      </c>
      <c r="M28" s="21" t="e">
        <v>#N/A</v>
      </c>
      <c r="N28" s="21" t="e">
        <v>#N/A</v>
      </c>
      <c r="O28" s="21" t="e">
        <v>#N/A</v>
      </c>
      <c r="P28" s="21" t="e">
        <v>#N/A</v>
      </c>
      <c r="Q28" s="21" t="e">
        <v>#N/A</v>
      </c>
      <c r="R28" s="21" t="e">
        <v>#N/A</v>
      </c>
      <c r="S28" s="21" t="e">
        <v>#N/A</v>
      </c>
    </row>
    <row r="29" spans="1:19" ht="15.75" thickBot="1" x14ac:dyDescent="0.3">
      <c r="A29" s="22" t="s">
        <v>291</v>
      </c>
      <c r="B29" s="22">
        <v>84.236716875776594</v>
      </c>
      <c r="C29" s="22">
        <v>18.849356298139792</v>
      </c>
      <c r="D29" s="22">
        <v>4.4689439545524303</v>
      </c>
      <c r="E29" s="22">
        <v>2.9046226823712488E-3</v>
      </c>
      <c r="F29" s="22">
        <v>39.665071846282039</v>
      </c>
      <c r="G29" s="22">
        <v>128.80836190527114</v>
      </c>
      <c r="H29" s="22">
        <v>39.665071846282039</v>
      </c>
      <c r="I29" s="22">
        <v>128.80836190527114</v>
      </c>
      <c r="K29" s="22" t="s">
        <v>291</v>
      </c>
      <c r="L29" s="22">
        <v>13.707769179619405</v>
      </c>
      <c r="M29" s="22">
        <v>4.7349371055547111</v>
      </c>
      <c r="N29" s="22">
        <v>2.8950266654098464</v>
      </c>
      <c r="O29" s="22">
        <v>3.3987057224127655E-2</v>
      </c>
      <c r="P29" s="22">
        <v>1.5362258632000749</v>
      </c>
      <c r="Q29" s="22">
        <v>25.879312496038736</v>
      </c>
      <c r="R29" s="22">
        <v>1.5362258632000749</v>
      </c>
      <c r="S29" s="22">
        <v>25.879312496038736</v>
      </c>
    </row>
    <row r="30" spans="1:19" x14ac:dyDescent="0.25">
      <c r="G30"/>
      <c r="I30"/>
    </row>
    <row r="31" spans="1:19" x14ac:dyDescent="0.25">
      <c r="G31"/>
      <c r="I31"/>
    </row>
    <row r="32" spans="1:19" x14ac:dyDescent="0.25">
      <c r="G32"/>
      <c r="I32"/>
    </row>
    <row r="33" spans="7:9" x14ac:dyDescent="0.25">
      <c r="G33"/>
      <c r="I33"/>
    </row>
    <row r="34" spans="7:9" ht="15.75" thickBot="1" x14ac:dyDescent="0.3">
      <c r="G34" s="22">
        <v>84.236716875776594</v>
      </c>
      <c r="H34" s="22">
        <v>13.707769179619405</v>
      </c>
      <c r="I34"/>
    </row>
    <row r="35" spans="7:9" x14ac:dyDescent="0.25">
      <c r="G35"/>
      <c r="I35"/>
    </row>
    <row r="36" spans="7:9" x14ac:dyDescent="0.25">
      <c r="G36"/>
      <c r="I36"/>
    </row>
    <row r="37" spans="7:9" x14ac:dyDescent="0.25">
      <c r="G37"/>
      <c r="I37"/>
    </row>
    <row r="38" spans="7:9" x14ac:dyDescent="0.25">
      <c r="G38"/>
      <c r="I38"/>
    </row>
    <row r="39" spans="7:9" x14ac:dyDescent="0.25">
      <c r="G39"/>
      <c r="I39"/>
    </row>
    <row r="40" spans="7:9" x14ac:dyDescent="0.25">
      <c r="G40"/>
      <c r="I40"/>
    </row>
    <row r="41" spans="7:9" x14ac:dyDescent="0.25">
      <c r="G41"/>
      <c r="I41"/>
    </row>
    <row r="42" spans="7:9" x14ac:dyDescent="0.25">
      <c r="G42"/>
      <c r="I42"/>
    </row>
  </sheetData>
  <conditionalFormatting sqref="A2:A9">
    <cfRule type="duplicateValues" dxfId="5" priority="3"/>
  </conditionalFormatting>
  <conditionalFormatting sqref="A11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10" workbookViewId="0">
      <selection activeCell="I37" sqref="I37:J37"/>
    </sheetView>
  </sheetViews>
  <sheetFormatPr defaultRowHeight="15" x14ac:dyDescent="0.25"/>
  <cols>
    <col min="1" max="1" width="11.7109375" bestFit="1" customWidth="1"/>
    <col min="2" max="2" width="18.7109375" bestFit="1" customWidth="1"/>
    <col min="3" max="3" width="10.85546875" bestFit="1" customWidth="1"/>
    <col min="4" max="4" width="6" bestFit="1" customWidth="1"/>
    <col min="5" max="5" width="7.140625" bestFit="1" customWidth="1"/>
    <col min="6" max="6" width="9.5703125" bestFit="1" customWidth="1"/>
    <col min="7" max="7" width="12.140625" bestFit="1" customWidth="1"/>
    <col min="8" max="8" width="12" style="20" bestFit="1" customWidth="1"/>
    <col min="9" max="9" width="16.140625" bestFit="1" customWidth="1"/>
    <col min="10" max="10" width="21.140625" bestFit="1" customWidth="1"/>
    <col min="11" max="11" width="12" bestFit="1" customWidth="1"/>
    <col min="12" max="12" width="14.85546875" bestFit="1" customWidth="1"/>
    <col min="13" max="13" width="21.85546875" bestFit="1" customWidth="1"/>
  </cols>
  <sheetData>
    <row r="1" spans="1:15" x14ac:dyDescent="0.25">
      <c r="A1" s="1" t="s">
        <v>0</v>
      </c>
      <c r="B1" s="2" t="s">
        <v>290</v>
      </c>
      <c r="C1" s="2" t="s">
        <v>291</v>
      </c>
      <c r="D1" s="2" t="s">
        <v>292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3" t="s">
        <v>8</v>
      </c>
      <c r="L1" s="3" t="s">
        <v>9</v>
      </c>
      <c r="M1" s="3" t="s">
        <v>10</v>
      </c>
      <c r="N1" s="3" t="s">
        <v>490</v>
      </c>
      <c r="O1" s="3" t="s">
        <v>490</v>
      </c>
    </row>
    <row r="2" spans="1:15" x14ac:dyDescent="0.25">
      <c r="A2" t="s">
        <v>64</v>
      </c>
      <c r="B2" t="s">
        <v>22</v>
      </c>
      <c r="C2">
        <v>989</v>
      </c>
      <c r="D2">
        <v>13339</v>
      </c>
      <c r="E2" s="31">
        <v>2584</v>
      </c>
      <c r="F2" s="31">
        <v>12134</v>
      </c>
      <c r="G2" s="31">
        <v>5727</v>
      </c>
      <c r="H2" s="31">
        <v>265409</v>
      </c>
      <c r="I2" s="31">
        <v>196045</v>
      </c>
      <c r="J2" s="31">
        <v>333325</v>
      </c>
      <c r="K2" s="31">
        <v>0</v>
      </c>
      <c r="L2" s="31">
        <v>0</v>
      </c>
      <c r="M2" s="31"/>
      <c r="N2" t="s">
        <v>488</v>
      </c>
      <c r="O2" t="s">
        <v>488</v>
      </c>
    </row>
    <row r="3" spans="1:15" x14ac:dyDescent="0.25">
      <c r="A3" t="s">
        <v>123</v>
      </c>
      <c r="B3" t="s">
        <v>22</v>
      </c>
      <c r="C3">
        <v>1178</v>
      </c>
      <c r="D3">
        <v>13334</v>
      </c>
      <c r="E3" s="31">
        <v>33890</v>
      </c>
      <c r="F3" s="31">
        <v>43350</v>
      </c>
      <c r="G3" s="31">
        <v>0</v>
      </c>
      <c r="H3" s="31">
        <v>430807.87664999999</v>
      </c>
      <c r="I3" s="31">
        <v>0</v>
      </c>
      <c r="J3" s="31">
        <v>0</v>
      </c>
      <c r="K3" s="31">
        <v>0</v>
      </c>
      <c r="L3" s="31">
        <v>0</v>
      </c>
      <c r="M3" s="31"/>
    </row>
    <row r="4" spans="1:15" x14ac:dyDescent="0.25">
      <c r="A4" t="s">
        <v>241</v>
      </c>
      <c r="B4" t="s">
        <v>22</v>
      </c>
      <c r="C4">
        <v>718</v>
      </c>
      <c r="D4">
        <v>14971</v>
      </c>
      <c r="E4" s="31">
        <v>1722</v>
      </c>
      <c r="F4" s="31">
        <v>9626</v>
      </c>
      <c r="G4" s="31">
        <v>333</v>
      </c>
      <c r="H4" s="31">
        <v>166485</v>
      </c>
      <c r="I4" s="31">
        <v>158007</v>
      </c>
      <c r="J4" s="31">
        <v>330630</v>
      </c>
      <c r="K4" s="31">
        <v>0</v>
      </c>
      <c r="L4" s="31">
        <v>0</v>
      </c>
      <c r="M4" s="31"/>
      <c r="N4" t="s">
        <v>488</v>
      </c>
      <c r="O4" t="s">
        <v>488</v>
      </c>
    </row>
    <row r="5" spans="1:15" x14ac:dyDescent="0.25">
      <c r="A5" t="s">
        <v>244</v>
      </c>
      <c r="B5" t="s">
        <v>22</v>
      </c>
      <c r="C5">
        <v>876</v>
      </c>
      <c r="D5">
        <v>16827</v>
      </c>
      <c r="E5" s="31">
        <v>6820</v>
      </c>
      <c r="F5" s="31">
        <v>15595</v>
      </c>
      <c r="G5" s="31">
        <v>9703.2733118971064</v>
      </c>
      <c r="H5" s="31">
        <v>734410</v>
      </c>
      <c r="I5" s="31">
        <v>402276</v>
      </c>
      <c r="J5" s="31">
        <v>508955</v>
      </c>
      <c r="K5" s="31">
        <v>0</v>
      </c>
      <c r="L5" s="31">
        <v>0</v>
      </c>
      <c r="M5" s="31"/>
      <c r="N5" t="s">
        <v>488</v>
      </c>
      <c r="O5" t="s">
        <v>488</v>
      </c>
    </row>
    <row r="6" spans="1:15" x14ac:dyDescent="0.25">
      <c r="A6" t="s">
        <v>153</v>
      </c>
      <c r="B6" t="s">
        <v>22</v>
      </c>
      <c r="C6">
        <v>577</v>
      </c>
      <c r="D6">
        <v>13467</v>
      </c>
      <c r="E6" s="31"/>
      <c r="F6" s="31">
        <v>4354</v>
      </c>
      <c r="G6" s="31"/>
      <c r="H6" s="31">
        <v>186028</v>
      </c>
      <c r="I6" s="31"/>
      <c r="J6" s="31"/>
      <c r="K6" s="31"/>
      <c r="L6" s="31"/>
      <c r="M6" s="31"/>
      <c r="N6" t="s">
        <v>475</v>
      </c>
      <c r="O6" t="s">
        <v>478</v>
      </c>
    </row>
    <row r="7" spans="1:15" x14ac:dyDescent="0.25">
      <c r="A7" t="s">
        <v>200</v>
      </c>
      <c r="B7" t="s">
        <v>22</v>
      </c>
      <c r="C7">
        <v>668</v>
      </c>
      <c r="D7">
        <v>15675</v>
      </c>
      <c r="E7" s="31"/>
      <c r="F7" s="31">
        <v>13227</v>
      </c>
      <c r="G7" s="31"/>
      <c r="H7" s="31">
        <v>215185</v>
      </c>
      <c r="I7" s="31"/>
      <c r="J7" s="31"/>
      <c r="K7" s="31"/>
      <c r="L7" s="31"/>
      <c r="M7" s="31"/>
      <c r="N7" t="s">
        <v>477</v>
      </c>
      <c r="O7" t="s">
        <v>479</v>
      </c>
    </row>
    <row r="8" spans="1:15" x14ac:dyDescent="0.25">
      <c r="A8" t="s">
        <v>485</v>
      </c>
      <c r="B8" t="s">
        <v>22</v>
      </c>
      <c r="C8">
        <v>401</v>
      </c>
      <c r="D8">
        <v>11772</v>
      </c>
      <c r="E8" s="31"/>
      <c r="F8" s="31">
        <v>11000</v>
      </c>
      <c r="G8" s="31"/>
      <c r="H8" s="31">
        <v>225881</v>
      </c>
      <c r="I8" s="31"/>
      <c r="J8" s="31"/>
      <c r="K8" s="31"/>
      <c r="L8" s="31"/>
      <c r="M8" s="31"/>
      <c r="N8" t="s">
        <v>475</v>
      </c>
      <c r="O8" t="s">
        <v>478</v>
      </c>
    </row>
    <row r="9" spans="1:15" x14ac:dyDescent="0.25">
      <c r="A9" t="s">
        <v>23</v>
      </c>
      <c r="B9" t="s">
        <v>22</v>
      </c>
      <c r="C9">
        <v>730</v>
      </c>
      <c r="D9">
        <v>13339</v>
      </c>
      <c r="E9" s="31">
        <v>9860</v>
      </c>
      <c r="F9" s="31">
        <v>24327</v>
      </c>
      <c r="G9" s="31">
        <v>17732</v>
      </c>
      <c r="H9" s="31">
        <v>276196</v>
      </c>
      <c r="I9" s="31">
        <v>204113</v>
      </c>
      <c r="J9" s="31">
        <v>95220</v>
      </c>
      <c r="K9" s="31">
        <v>0</v>
      </c>
      <c r="L9" s="31">
        <v>0</v>
      </c>
      <c r="M9" s="31" t="s">
        <v>17</v>
      </c>
      <c r="N9" t="s">
        <v>488</v>
      </c>
      <c r="O9" t="s">
        <v>488</v>
      </c>
    </row>
    <row r="10" spans="1:15" x14ac:dyDescent="0.25">
      <c r="A10" t="s">
        <v>98</v>
      </c>
      <c r="B10" t="s">
        <v>22</v>
      </c>
      <c r="C10">
        <v>841</v>
      </c>
      <c r="D10">
        <v>13467</v>
      </c>
      <c r="E10" s="31">
        <v>4952</v>
      </c>
      <c r="F10" s="31">
        <v>18490</v>
      </c>
      <c r="G10" s="31">
        <v>12086</v>
      </c>
      <c r="H10" s="31">
        <v>446534</v>
      </c>
      <c r="I10" s="31">
        <v>362954</v>
      </c>
      <c r="J10" s="31">
        <v>150539</v>
      </c>
      <c r="K10" s="31">
        <v>0</v>
      </c>
      <c r="L10" s="31">
        <v>0</v>
      </c>
      <c r="M10" s="31" t="s">
        <v>17</v>
      </c>
    </row>
    <row r="11" spans="1:15" x14ac:dyDescent="0.25">
      <c r="A11" t="s">
        <v>206</v>
      </c>
      <c r="B11" t="s">
        <v>22</v>
      </c>
      <c r="C11">
        <v>181</v>
      </c>
      <c r="D11">
        <v>13467</v>
      </c>
      <c r="E11" s="31">
        <v>4620</v>
      </c>
      <c r="F11" s="31">
        <v>3857</v>
      </c>
      <c r="G11" s="31">
        <v>1928</v>
      </c>
      <c r="H11" s="31">
        <v>149965</v>
      </c>
      <c r="I11" s="31">
        <v>111853</v>
      </c>
      <c r="J11" s="31">
        <v>28220</v>
      </c>
      <c r="K11" s="31">
        <v>7550.724637681159</v>
      </c>
      <c r="L11" s="31">
        <v>3611.8032786885246</v>
      </c>
      <c r="M11" s="31" t="s">
        <v>17</v>
      </c>
    </row>
    <row r="13" spans="1:15" x14ac:dyDescent="0.25">
      <c r="A13" t="s">
        <v>467</v>
      </c>
      <c r="H13"/>
      <c r="K13" t="s">
        <v>489</v>
      </c>
    </row>
    <row r="14" spans="1:15" x14ac:dyDescent="0.25">
      <c r="A14" t="s">
        <v>443</v>
      </c>
      <c r="H14"/>
      <c r="K14" t="s">
        <v>443</v>
      </c>
    </row>
    <row r="15" spans="1:15" ht="15.75" thickBot="1" x14ac:dyDescent="0.3">
      <c r="H15"/>
    </row>
    <row r="16" spans="1:15" x14ac:dyDescent="0.25">
      <c r="A16" s="24" t="s">
        <v>444</v>
      </c>
      <c r="B16" s="24"/>
      <c r="H16"/>
      <c r="K16" s="24" t="s">
        <v>444</v>
      </c>
      <c r="L16" s="24"/>
    </row>
    <row r="17" spans="1:19" x14ac:dyDescent="0.25">
      <c r="A17" s="21" t="s">
        <v>445</v>
      </c>
      <c r="B17" s="21">
        <v>0.91458689972967677</v>
      </c>
      <c r="H17"/>
      <c r="K17" s="21" t="s">
        <v>445</v>
      </c>
      <c r="L17" s="21">
        <v>0.89679586528072286</v>
      </c>
    </row>
    <row r="18" spans="1:19" x14ac:dyDescent="0.25">
      <c r="A18" s="21" t="s">
        <v>446</v>
      </c>
      <c r="B18" s="21">
        <v>0.83646919715714174</v>
      </c>
      <c r="H18"/>
      <c r="K18" s="21" t="s">
        <v>446</v>
      </c>
      <c r="L18" s="21">
        <v>0.80424282398460045</v>
      </c>
    </row>
    <row r="19" spans="1:19" x14ac:dyDescent="0.25">
      <c r="A19" s="21" t="s">
        <v>447</v>
      </c>
      <c r="B19" s="21">
        <v>0.72535808604603058</v>
      </c>
      <c r="H19"/>
      <c r="K19" s="21" t="s">
        <v>447</v>
      </c>
      <c r="L19" s="21">
        <v>0.63757615731793382</v>
      </c>
    </row>
    <row r="20" spans="1:19" x14ac:dyDescent="0.25">
      <c r="A20" s="21" t="s">
        <v>448</v>
      </c>
      <c r="B20" s="21">
        <v>150900.55724872742</v>
      </c>
      <c r="H20"/>
      <c r="K20" s="21" t="s">
        <v>448</v>
      </c>
      <c r="L20" s="21">
        <v>9346.0082356393705</v>
      </c>
    </row>
    <row r="21" spans="1:19" ht="15.75" thickBot="1" x14ac:dyDescent="0.3">
      <c r="A21" s="22" t="s">
        <v>449</v>
      </c>
      <c r="B21" s="22">
        <v>10</v>
      </c>
      <c r="H21"/>
      <c r="K21" s="22" t="s">
        <v>449</v>
      </c>
      <c r="L21" s="22">
        <v>7</v>
      </c>
    </row>
    <row r="22" spans="1:19" x14ac:dyDescent="0.25">
      <c r="H22"/>
    </row>
    <row r="23" spans="1:19" ht="15.75" thickBot="1" x14ac:dyDescent="0.3">
      <c r="A23" t="s">
        <v>450</v>
      </c>
      <c r="H23"/>
      <c r="K23" t="s">
        <v>450</v>
      </c>
    </row>
    <row r="24" spans="1:19" x14ac:dyDescent="0.25">
      <c r="A24" s="23"/>
      <c r="B24" s="23" t="s">
        <v>455</v>
      </c>
      <c r="C24" s="23" t="s">
        <v>456</v>
      </c>
      <c r="D24" s="23" t="s">
        <v>457</v>
      </c>
      <c r="E24" s="23" t="s">
        <v>458</v>
      </c>
      <c r="F24" s="23" t="s">
        <v>459</v>
      </c>
      <c r="H24"/>
      <c r="K24" s="23"/>
      <c r="L24" s="23" t="s">
        <v>455</v>
      </c>
      <c r="M24" s="23" t="s">
        <v>456</v>
      </c>
      <c r="N24" s="23" t="s">
        <v>457</v>
      </c>
      <c r="O24" s="23" t="s">
        <v>458</v>
      </c>
      <c r="P24" s="23" t="s">
        <v>459</v>
      </c>
    </row>
    <row r="25" spans="1:19" x14ac:dyDescent="0.25">
      <c r="A25" s="21" t="s">
        <v>451</v>
      </c>
      <c r="B25" s="21">
        <v>1</v>
      </c>
      <c r="C25" s="21">
        <v>1048273435554.8934</v>
      </c>
      <c r="D25" s="21">
        <v>1048273435554.8934</v>
      </c>
      <c r="E25" s="21">
        <v>46.035503058395534</v>
      </c>
      <c r="F25" s="21">
        <v>1.3995719125141807E-4</v>
      </c>
      <c r="H25"/>
      <c r="K25" s="21" t="s">
        <v>451</v>
      </c>
      <c r="L25" s="21">
        <v>1</v>
      </c>
      <c r="M25" s="21">
        <v>2153143982.3561664</v>
      </c>
      <c r="N25" s="21">
        <v>2153143982.3561664</v>
      </c>
      <c r="O25" s="21">
        <v>24.650217387320712</v>
      </c>
      <c r="P25" s="21">
        <v>4.2302877267903173E-3</v>
      </c>
    </row>
    <row r="26" spans="1:19" x14ac:dyDescent="0.25">
      <c r="A26" s="21" t="s">
        <v>452</v>
      </c>
      <c r="B26" s="21">
        <v>9</v>
      </c>
      <c r="C26" s="21">
        <v>204938803601.78818</v>
      </c>
      <c r="D26" s="21">
        <v>22770978177.976463</v>
      </c>
      <c r="E26" s="21"/>
      <c r="F26" s="21"/>
      <c r="H26"/>
      <c r="K26" s="21" t="s">
        <v>452</v>
      </c>
      <c r="L26" s="21">
        <v>6</v>
      </c>
      <c r="M26" s="21">
        <v>524087219.6438337</v>
      </c>
      <c r="N26" s="21">
        <v>87347869.940638945</v>
      </c>
      <c r="O26" s="21"/>
      <c r="P26" s="21"/>
    </row>
    <row r="27" spans="1:19" ht="15.75" thickBot="1" x14ac:dyDescent="0.3">
      <c r="A27" s="22" t="s">
        <v>453</v>
      </c>
      <c r="B27" s="22">
        <v>10</v>
      </c>
      <c r="C27" s="22">
        <v>1253212239156.6816</v>
      </c>
      <c r="D27" s="22"/>
      <c r="E27" s="22"/>
      <c r="F27" s="22"/>
      <c r="H27"/>
      <c r="K27" s="22" t="s">
        <v>453</v>
      </c>
      <c r="L27" s="22">
        <v>7</v>
      </c>
      <c r="M27" s="22">
        <v>2677231202</v>
      </c>
      <c r="N27" s="22"/>
      <c r="O27" s="22"/>
      <c r="P27" s="22"/>
    </row>
    <row r="28" spans="1:19" ht="15.75" thickBot="1" x14ac:dyDescent="0.3">
      <c r="H28"/>
    </row>
    <row r="29" spans="1:19" x14ac:dyDescent="0.25">
      <c r="A29" s="23"/>
      <c r="B29" s="23" t="s">
        <v>460</v>
      </c>
      <c r="C29" s="23" t="s">
        <v>448</v>
      </c>
      <c r="D29" s="23" t="s">
        <v>461</v>
      </c>
      <c r="E29" s="23" t="s">
        <v>462</v>
      </c>
      <c r="F29" s="23" t="s">
        <v>463</v>
      </c>
      <c r="G29" s="23" t="s">
        <v>464</v>
      </c>
      <c r="H29" s="23" t="s">
        <v>465</v>
      </c>
      <c r="I29" s="23" t="s">
        <v>466</v>
      </c>
      <c r="K29" s="23"/>
      <c r="L29" s="23" t="s">
        <v>460</v>
      </c>
      <c r="M29" s="23" t="s">
        <v>448</v>
      </c>
      <c r="N29" s="23" t="s">
        <v>461</v>
      </c>
      <c r="O29" s="23" t="s">
        <v>462</v>
      </c>
      <c r="P29" s="23" t="s">
        <v>463</v>
      </c>
      <c r="Q29" s="23" t="s">
        <v>464</v>
      </c>
      <c r="R29" s="23" t="s">
        <v>465</v>
      </c>
      <c r="S29" s="23" t="s">
        <v>466</v>
      </c>
    </row>
    <row r="30" spans="1:19" x14ac:dyDescent="0.25">
      <c r="A30" s="21" t="s">
        <v>454</v>
      </c>
      <c r="B30" s="21">
        <v>0</v>
      </c>
      <c r="C30" s="21" t="e">
        <v>#N/A</v>
      </c>
      <c r="D30" s="21" t="e">
        <v>#N/A</v>
      </c>
      <c r="E30" s="21" t="e">
        <v>#N/A</v>
      </c>
      <c r="F30" s="21" t="e">
        <v>#N/A</v>
      </c>
      <c r="G30" s="21" t="e">
        <v>#N/A</v>
      </c>
      <c r="H30" s="21" t="e">
        <v>#N/A</v>
      </c>
      <c r="I30" s="21" t="e">
        <v>#N/A</v>
      </c>
      <c r="K30" s="21" t="s">
        <v>454</v>
      </c>
      <c r="L30" s="21">
        <v>0</v>
      </c>
      <c r="M30" s="21" t="e">
        <v>#N/A</v>
      </c>
      <c r="N30" s="21" t="e">
        <v>#N/A</v>
      </c>
      <c r="O30" s="21" t="e">
        <v>#N/A</v>
      </c>
      <c r="P30" s="21" t="e">
        <v>#N/A</v>
      </c>
      <c r="Q30" s="21" t="e">
        <v>#N/A</v>
      </c>
      <c r="R30" s="21" t="e">
        <v>#N/A</v>
      </c>
      <c r="S30" s="21" t="e">
        <v>#N/A</v>
      </c>
    </row>
    <row r="31" spans="1:19" ht="15.75" thickBot="1" x14ac:dyDescent="0.3">
      <c r="A31" s="22" t="s">
        <v>291</v>
      </c>
      <c r="B31" s="22">
        <v>422.89170240241526</v>
      </c>
      <c r="C31" s="22">
        <v>62.327931959064742</v>
      </c>
      <c r="D31" s="22">
        <v>6.7849467984941132</v>
      </c>
      <c r="E31" s="22">
        <v>8.0407686096666708E-5</v>
      </c>
      <c r="F31" s="22">
        <v>281.89612467881778</v>
      </c>
      <c r="G31" s="22">
        <v>563.88728012601268</v>
      </c>
      <c r="H31" s="22">
        <v>281.89612467881778</v>
      </c>
      <c r="I31" s="22">
        <v>563.88728012601268</v>
      </c>
      <c r="K31" s="22" t="s">
        <v>291</v>
      </c>
      <c r="L31" s="22">
        <v>21.66175520996439</v>
      </c>
      <c r="M31" s="22">
        <v>4.3629804497401512</v>
      </c>
      <c r="N31" s="22">
        <v>4.964898527394161</v>
      </c>
      <c r="O31" s="22">
        <v>2.5397718710640656E-3</v>
      </c>
      <c r="P31" s="22">
        <v>10.985926641181404</v>
      </c>
      <c r="Q31" s="22">
        <v>32.337583778747373</v>
      </c>
      <c r="R31" s="22">
        <v>10.985926641181404</v>
      </c>
      <c r="S31" s="22">
        <v>32.337583778747373</v>
      </c>
    </row>
    <row r="32" spans="1:19" x14ac:dyDescent="0.25">
      <c r="H32"/>
    </row>
    <row r="33" spans="8:10" x14ac:dyDescent="0.25">
      <c r="H33"/>
    </row>
    <row r="34" spans="8:10" x14ac:dyDescent="0.25">
      <c r="H34"/>
    </row>
    <row r="35" spans="8:10" x14ac:dyDescent="0.25">
      <c r="H35"/>
    </row>
    <row r="36" spans="8:10" x14ac:dyDescent="0.25">
      <c r="H36"/>
    </row>
    <row r="37" spans="8:10" ht="15.75" thickBot="1" x14ac:dyDescent="0.3">
      <c r="I37" s="22">
        <v>422.89170240241526</v>
      </c>
      <c r="J37" s="22">
        <v>21.66175520996439</v>
      </c>
    </row>
  </sheetData>
  <sortState ref="A2:O11">
    <sortCondition ref="M2:M11"/>
  </sortState>
  <conditionalFormatting sqref="A2:A11">
    <cfRule type="duplicateValues" dxfId="3" priority="2"/>
  </conditionalFormatting>
  <conditionalFormatting sqref="A1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52" workbookViewId="0">
      <selection activeCell="I76" sqref="I76:J77"/>
    </sheetView>
  </sheetViews>
  <sheetFormatPr defaultRowHeight="15" x14ac:dyDescent="0.25"/>
  <cols>
    <col min="1" max="1" width="17.28515625" bestFit="1" customWidth="1"/>
    <col min="2" max="2" width="17.85546875" bestFit="1" customWidth="1"/>
    <col min="3" max="3" width="10.85546875" bestFit="1" customWidth="1"/>
    <col min="4" max="4" width="6" bestFit="1" customWidth="1"/>
    <col min="5" max="5" width="8" bestFit="1" customWidth="1"/>
    <col min="6" max="6" width="12" style="20" bestFit="1" customWidth="1"/>
    <col min="7" max="7" width="12.140625" bestFit="1" customWidth="1"/>
    <col min="8" max="8" width="12" style="20" bestFit="1" customWidth="1"/>
    <col min="9" max="9" width="16.140625" bestFit="1" customWidth="1"/>
    <col min="10" max="10" width="21.140625" bestFit="1" customWidth="1"/>
    <col min="11" max="11" width="18" bestFit="1" customWidth="1"/>
    <col min="12" max="12" width="14.85546875" bestFit="1" customWidth="1"/>
    <col min="13" max="13" width="21.85546875" bestFit="1" customWidth="1"/>
  </cols>
  <sheetData>
    <row r="1" spans="1:15" x14ac:dyDescent="0.25">
      <c r="A1" s="1" t="s">
        <v>0</v>
      </c>
      <c r="B1" s="2" t="s">
        <v>290</v>
      </c>
      <c r="C1" s="2" t="s">
        <v>291</v>
      </c>
      <c r="D1" s="2" t="s">
        <v>292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3" t="s">
        <v>8</v>
      </c>
      <c r="L1" s="3" t="s">
        <v>9</v>
      </c>
      <c r="M1" s="3" t="s">
        <v>10</v>
      </c>
      <c r="N1" s="3" t="s">
        <v>490</v>
      </c>
      <c r="O1" s="3" t="s">
        <v>490</v>
      </c>
    </row>
    <row r="2" spans="1:15" x14ac:dyDescent="0.25">
      <c r="A2" t="s">
        <v>165</v>
      </c>
      <c r="B2" t="s">
        <v>15</v>
      </c>
      <c r="C2">
        <v>281</v>
      </c>
      <c r="D2">
        <v>13382</v>
      </c>
      <c r="E2" s="31">
        <v>1512</v>
      </c>
      <c r="F2" s="31">
        <v>1946</v>
      </c>
      <c r="G2" s="31">
        <v>179</v>
      </c>
      <c r="H2" s="31">
        <v>71221</v>
      </c>
      <c r="I2" s="31">
        <v>58232</v>
      </c>
      <c r="J2" s="31">
        <v>13350</v>
      </c>
      <c r="K2" s="31">
        <v>0</v>
      </c>
      <c r="L2" s="31">
        <v>0</v>
      </c>
      <c r="M2" s="31"/>
      <c r="N2" t="s">
        <v>488</v>
      </c>
      <c r="O2" t="s">
        <v>488</v>
      </c>
    </row>
    <row r="3" spans="1:15" x14ac:dyDescent="0.25">
      <c r="A3" t="s">
        <v>72</v>
      </c>
      <c r="B3" t="s">
        <v>15</v>
      </c>
      <c r="C3">
        <v>134</v>
      </c>
      <c r="D3">
        <v>13356</v>
      </c>
      <c r="E3" s="31">
        <v>971</v>
      </c>
      <c r="F3" s="31">
        <v>2018</v>
      </c>
      <c r="G3" s="31">
        <v>357</v>
      </c>
      <c r="H3" s="31">
        <v>25982</v>
      </c>
      <c r="I3" s="31">
        <v>24157</v>
      </c>
      <c r="J3" s="31">
        <v>151210</v>
      </c>
      <c r="K3" s="31">
        <v>0</v>
      </c>
      <c r="L3" s="31">
        <v>0</v>
      </c>
      <c r="M3" s="31"/>
    </row>
    <row r="4" spans="1:15" x14ac:dyDescent="0.25">
      <c r="A4" t="s">
        <v>234</v>
      </c>
      <c r="B4" t="s">
        <v>15</v>
      </c>
      <c r="C4">
        <v>325</v>
      </c>
      <c r="D4">
        <v>13382</v>
      </c>
      <c r="E4" s="31">
        <v>944</v>
      </c>
      <c r="F4" s="31">
        <v>2340</v>
      </c>
      <c r="G4" s="31">
        <v>457</v>
      </c>
      <c r="H4" s="31">
        <v>33713</v>
      </c>
      <c r="I4" s="31">
        <v>29762</v>
      </c>
      <c r="J4" s="31">
        <v>5546</v>
      </c>
      <c r="K4" s="31">
        <v>0</v>
      </c>
      <c r="L4" s="31">
        <v>0</v>
      </c>
      <c r="M4" s="31"/>
      <c r="N4" t="s">
        <v>488</v>
      </c>
      <c r="O4" t="s">
        <v>488</v>
      </c>
    </row>
    <row r="5" spans="1:15" x14ac:dyDescent="0.25">
      <c r="A5" t="s">
        <v>217</v>
      </c>
      <c r="B5" t="s">
        <v>15</v>
      </c>
      <c r="C5">
        <v>634</v>
      </c>
      <c r="D5">
        <v>13334</v>
      </c>
      <c r="E5" s="31">
        <v>800</v>
      </c>
      <c r="F5" s="31">
        <v>2687</v>
      </c>
      <c r="G5" s="31">
        <v>1367</v>
      </c>
      <c r="H5" s="31">
        <v>122398</v>
      </c>
      <c r="I5" s="31">
        <v>71215</v>
      </c>
      <c r="J5" s="31">
        <v>86637</v>
      </c>
      <c r="K5" s="31">
        <v>0</v>
      </c>
      <c r="L5" s="31">
        <v>0</v>
      </c>
      <c r="M5" s="31"/>
    </row>
    <row r="6" spans="1:15" x14ac:dyDescent="0.25">
      <c r="A6" t="s">
        <v>253</v>
      </c>
      <c r="B6" t="s">
        <v>15</v>
      </c>
      <c r="C6">
        <v>99</v>
      </c>
      <c r="D6">
        <v>13339</v>
      </c>
      <c r="E6" s="31">
        <v>1386</v>
      </c>
      <c r="F6" s="31">
        <v>4333.094890510949</v>
      </c>
      <c r="G6" s="31">
        <v>182</v>
      </c>
      <c r="H6" s="31">
        <v>51103.242157500004</v>
      </c>
      <c r="I6" s="31">
        <v>21515</v>
      </c>
      <c r="J6" s="31">
        <v>125700</v>
      </c>
      <c r="K6" s="31">
        <v>0</v>
      </c>
      <c r="L6" s="31">
        <v>0</v>
      </c>
      <c r="M6" s="31"/>
      <c r="N6" t="s">
        <v>488</v>
      </c>
      <c r="O6" t="s">
        <v>488</v>
      </c>
    </row>
    <row r="7" spans="1:15" x14ac:dyDescent="0.25">
      <c r="A7" t="s">
        <v>218</v>
      </c>
      <c r="B7" t="s">
        <v>15</v>
      </c>
      <c r="C7">
        <v>117</v>
      </c>
      <c r="D7">
        <v>12785</v>
      </c>
      <c r="E7" s="31">
        <v>2160</v>
      </c>
      <c r="F7" s="31">
        <v>5166</v>
      </c>
      <c r="G7" s="31">
        <v>3356</v>
      </c>
      <c r="H7" s="31">
        <v>79856</v>
      </c>
      <c r="I7" s="31">
        <v>33046</v>
      </c>
      <c r="J7" s="31">
        <v>38740</v>
      </c>
      <c r="K7" s="31">
        <v>0</v>
      </c>
      <c r="L7" s="31">
        <v>0</v>
      </c>
      <c r="M7" s="31"/>
    </row>
    <row r="8" spans="1:15" x14ac:dyDescent="0.25">
      <c r="A8" t="s">
        <v>121</v>
      </c>
      <c r="B8" t="s">
        <v>15</v>
      </c>
      <c r="C8">
        <v>177</v>
      </c>
      <c r="D8">
        <v>13462</v>
      </c>
      <c r="E8" s="31">
        <v>704</v>
      </c>
      <c r="F8" s="31">
        <v>5812</v>
      </c>
      <c r="G8" s="31">
        <v>758</v>
      </c>
      <c r="H8" s="31">
        <v>65948</v>
      </c>
      <c r="I8" s="31">
        <v>56710</v>
      </c>
      <c r="J8" s="31">
        <v>395681</v>
      </c>
      <c r="K8" s="31">
        <v>0</v>
      </c>
      <c r="L8" s="31">
        <v>0</v>
      </c>
      <c r="M8" s="31"/>
    </row>
    <row r="9" spans="1:15" x14ac:dyDescent="0.25">
      <c r="A9" t="s">
        <v>126</v>
      </c>
      <c r="B9" t="s">
        <v>15</v>
      </c>
      <c r="C9">
        <v>338</v>
      </c>
      <c r="D9">
        <v>14942</v>
      </c>
      <c r="E9" s="31">
        <v>4215</v>
      </c>
      <c r="F9" s="31">
        <v>6614</v>
      </c>
      <c r="G9" s="31">
        <v>1093</v>
      </c>
      <c r="H9" s="31">
        <v>96387.418869000001</v>
      </c>
      <c r="I9" s="31">
        <v>46357</v>
      </c>
      <c r="J9" s="31">
        <v>285680</v>
      </c>
      <c r="K9" s="31">
        <v>0</v>
      </c>
      <c r="L9" s="31">
        <v>0</v>
      </c>
      <c r="M9" s="31"/>
    </row>
    <row r="10" spans="1:15" x14ac:dyDescent="0.25">
      <c r="A10" t="s">
        <v>112</v>
      </c>
      <c r="B10" t="s">
        <v>15</v>
      </c>
      <c r="C10">
        <v>191</v>
      </c>
      <c r="D10">
        <v>14574</v>
      </c>
      <c r="E10" s="31">
        <v>1536</v>
      </c>
      <c r="F10" s="31">
        <v>6850</v>
      </c>
      <c r="G10" s="31">
        <v>1747</v>
      </c>
      <c r="H10" s="31">
        <v>91836</v>
      </c>
      <c r="I10" s="31">
        <v>65099</v>
      </c>
      <c r="J10" s="31">
        <v>397160</v>
      </c>
      <c r="K10" s="31">
        <v>0</v>
      </c>
      <c r="L10" s="31">
        <v>0</v>
      </c>
      <c r="M10" s="31"/>
    </row>
    <row r="11" spans="1:15" x14ac:dyDescent="0.25">
      <c r="A11" t="s">
        <v>93</v>
      </c>
      <c r="B11" t="s">
        <v>15</v>
      </c>
      <c r="C11">
        <v>349</v>
      </c>
      <c r="D11">
        <v>11548</v>
      </c>
      <c r="E11" s="31">
        <v>2032</v>
      </c>
      <c r="F11" s="31">
        <v>6965</v>
      </c>
      <c r="G11" s="31">
        <v>5671</v>
      </c>
      <c r="H11" s="31">
        <v>42891</v>
      </c>
      <c r="I11" s="31">
        <v>33405</v>
      </c>
      <c r="J11" s="31">
        <v>42000</v>
      </c>
      <c r="K11" s="31">
        <v>0</v>
      </c>
      <c r="L11" s="31">
        <v>0</v>
      </c>
      <c r="M11" s="31"/>
      <c r="N11" t="s">
        <v>488</v>
      </c>
      <c r="O11" t="s">
        <v>488</v>
      </c>
    </row>
    <row r="12" spans="1:15" x14ac:dyDescent="0.25">
      <c r="A12" t="s">
        <v>97</v>
      </c>
      <c r="B12" t="s">
        <v>15</v>
      </c>
      <c r="C12">
        <v>350</v>
      </c>
      <c r="D12">
        <v>13943</v>
      </c>
      <c r="E12" s="31">
        <v>1854</v>
      </c>
      <c r="F12" s="31">
        <v>9363</v>
      </c>
      <c r="G12" s="31">
        <v>3139</v>
      </c>
      <c r="H12" s="31">
        <v>78148</v>
      </c>
      <c r="I12" s="31">
        <v>54777</v>
      </c>
      <c r="J12" s="31">
        <v>144030</v>
      </c>
      <c r="K12" s="31">
        <v>0</v>
      </c>
      <c r="L12" s="31">
        <v>0</v>
      </c>
      <c r="M12" s="31"/>
      <c r="N12" t="s">
        <v>488</v>
      </c>
      <c r="O12" t="s">
        <v>488</v>
      </c>
    </row>
    <row r="13" spans="1:15" x14ac:dyDescent="0.25">
      <c r="A13" t="s">
        <v>205</v>
      </c>
      <c r="B13" t="s">
        <v>15</v>
      </c>
      <c r="C13">
        <v>246</v>
      </c>
      <c r="D13">
        <v>14371</v>
      </c>
      <c r="E13" s="31">
        <v>6941</v>
      </c>
      <c r="F13" s="31">
        <v>12506</v>
      </c>
      <c r="G13" s="31">
        <v>10896</v>
      </c>
      <c r="H13" s="31">
        <v>143068</v>
      </c>
      <c r="I13" s="31">
        <v>85565</v>
      </c>
      <c r="J13" s="31">
        <v>37100</v>
      </c>
      <c r="K13" s="31">
        <v>0</v>
      </c>
      <c r="L13" s="31">
        <v>0</v>
      </c>
      <c r="M13" s="31"/>
      <c r="N13" t="s">
        <v>488</v>
      </c>
      <c r="O13" t="s">
        <v>488</v>
      </c>
    </row>
    <row r="14" spans="1:15" x14ac:dyDescent="0.25">
      <c r="A14" t="s">
        <v>54</v>
      </c>
      <c r="B14" t="s">
        <v>15</v>
      </c>
      <c r="C14">
        <v>411</v>
      </c>
      <c r="D14">
        <v>14138</v>
      </c>
      <c r="E14" s="31">
        <v>2800</v>
      </c>
      <c r="F14" s="31">
        <v>12811</v>
      </c>
      <c r="G14" s="31">
        <v>2643</v>
      </c>
      <c r="H14" s="31">
        <v>118202</v>
      </c>
      <c r="I14" s="31">
        <v>89551</v>
      </c>
      <c r="J14" s="31">
        <v>605160</v>
      </c>
      <c r="K14" s="31">
        <v>0</v>
      </c>
      <c r="L14" s="31">
        <v>0</v>
      </c>
      <c r="M14" s="31"/>
      <c r="N14" t="s">
        <v>488</v>
      </c>
      <c r="O14" t="s">
        <v>488</v>
      </c>
    </row>
    <row r="15" spans="1:15" x14ac:dyDescent="0.25">
      <c r="A15" t="s">
        <v>155</v>
      </c>
      <c r="B15" t="s">
        <v>15</v>
      </c>
      <c r="C15">
        <v>321</v>
      </c>
      <c r="D15">
        <v>13943</v>
      </c>
      <c r="E15" s="31">
        <v>2753</v>
      </c>
      <c r="F15" s="31">
        <v>13303</v>
      </c>
      <c r="G15" s="31">
        <v>3378</v>
      </c>
      <c r="H15" s="31">
        <v>90964</v>
      </c>
      <c r="I15" s="31">
        <v>69040</v>
      </c>
      <c r="J15" s="31">
        <v>476935</v>
      </c>
      <c r="K15" s="31">
        <v>0</v>
      </c>
      <c r="L15" s="31">
        <v>0</v>
      </c>
      <c r="M15" s="31"/>
    </row>
    <row r="16" spans="1:15" x14ac:dyDescent="0.25">
      <c r="A16" t="s">
        <v>50</v>
      </c>
      <c r="B16" t="s">
        <v>15</v>
      </c>
      <c r="C16">
        <v>6241</v>
      </c>
      <c r="D16">
        <v>13334</v>
      </c>
      <c r="E16" s="31">
        <v>35925</v>
      </c>
      <c r="F16" s="31">
        <v>15192.65401459854</v>
      </c>
      <c r="G16" s="31">
        <v>0</v>
      </c>
      <c r="H16" s="31">
        <v>340683.06611999992</v>
      </c>
      <c r="I16" s="31">
        <v>0</v>
      </c>
      <c r="J16" s="31">
        <v>0</v>
      </c>
      <c r="K16" s="31">
        <v>0</v>
      </c>
      <c r="L16" s="31">
        <v>0</v>
      </c>
      <c r="M16" s="31"/>
    </row>
    <row r="17" spans="1:15" x14ac:dyDescent="0.25">
      <c r="A17" t="s">
        <v>107</v>
      </c>
      <c r="B17" t="s">
        <v>15</v>
      </c>
      <c r="C17">
        <v>713</v>
      </c>
      <c r="D17">
        <v>14572</v>
      </c>
      <c r="E17" s="31">
        <v>4664</v>
      </c>
      <c r="F17" s="31">
        <v>16307</v>
      </c>
      <c r="G17" s="31">
        <v>14262</v>
      </c>
      <c r="H17" s="31">
        <v>107513</v>
      </c>
      <c r="I17" s="31">
        <v>79008</v>
      </c>
      <c r="J17" s="31">
        <v>8719</v>
      </c>
      <c r="K17" s="31">
        <v>0</v>
      </c>
      <c r="L17" s="31">
        <v>0</v>
      </c>
      <c r="M17" s="31"/>
    </row>
    <row r="18" spans="1:15" x14ac:dyDescent="0.25">
      <c r="A18" t="s">
        <v>247</v>
      </c>
      <c r="B18" t="s">
        <v>15</v>
      </c>
      <c r="C18">
        <v>282</v>
      </c>
      <c r="D18">
        <v>13919</v>
      </c>
      <c r="E18" s="31">
        <v>4224</v>
      </c>
      <c r="F18" s="31">
        <v>25029.671532846718</v>
      </c>
      <c r="G18" s="31"/>
      <c r="H18" s="31">
        <v>80988.361999999994</v>
      </c>
      <c r="I18" s="31">
        <v>37637</v>
      </c>
      <c r="J18" s="31">
        <v>326222</v>
      </c>
      <c r="K18" s="31">
        <v>0</v>
      </c>
      <c r="L18" s="31">
        <v>0</v>
      </c>
      <c r="M18" s="31"/>
      <c r="N18" t="s">
        <v>488</v>
      </c>
      <c r="O18" t="s">
        <v>488</v>
      </c>
    </row>
    <row r="19" spans="1:15" x14ac:dyDescent="0.25">
      <c r="A19" t="s">
        <v>129</v>
      </c>
      <c r="B19" t="s">
        <v>15</v>
      </c>
      <c r="C19">
        <v>50</v>
      </c>
      <c r="D19">
        <v>11306</v>
      </c>
      <c r="E19" s="31"/>
      <c r="F19" s="31">
        <v>486</v>
      </c>
      <c r="G19" s="31"/>
      <c r="H19" s="31">
        <v>15758</v>
      </c>
      <c r="I19" s="31"/>
      <c r="J19" s="31"/>
      <c r="K19" s="31"/>
      <c r="L19" s="31"/>
      <c r="M19" s="31"/>
      <c r="N19" t="s">
        <v>475</v>
      </c>
      <c r="O19" t="s">
        <v>475</v>
      </c>
    </row>
    <row r="20" spans="1:15" x14ac:dyDescent="0.25">
      <c r="A20" t="s">
        <v>249</v>
      </c>
      <c r="B20" t="s">
        <v>15</v>
      </c>
      <c r="C20">
        <v>262</v>
      </c>
      <c r="D20">
        <v>15586</v>
      </c>
      <c r="E20" s="31"/>
      <c r="F20" s="31">
        <v>550</v>
      </c>
      <c r="G20" s="31"/>
      <c r="H20" s="31">
        <v>50855</v>
      </c>
      <c r="I20" s="31"/>
      <c r="J20" s="31"/>
      <c r="K20" s="31"/>
      <c r="L20" s="31"/>
      <c r="M20" s="31"/>
      <c r="N20" t="s">
        <v>480</v>
      </c>
      <c r="O20" t="s">
        <v>481</v>
      </c>
    </row>
    <row r="21" spans="1:15" x14ac:dyDescent="0.25">
      <c r="A21" t="s">
        <v>197</v>
      </c>
      <c r="B21" t="s">
        <v>15</v>
      </c>
      <c r="C21">
        <v>514</v>
      </c>
      <c r="D21">
        <v>16758</v>
      </c>
      <c r="E21" s="31"/>
      <c r="F21" s="31">
        <v>878</v>
      </c>
      <c r="G21" s="31"/>
      <c r="H21" s="31">
        <v>131974</v>
      </c>
      <c r="I21" s="31"/>
      <c r="J21" s="31"/>
      <c r="K21" s="31"/>
      <c r="L21" s="31"/>
      <c r="M21" s="31"/>
      <c r="N21" t="s">
        <v>481</v>
      </c>
      <c r="O21" t="s">
        <v>476</v>
      </c>
    </row>
    <row r="22" spans="1:15" x14ac:dyDescent="0.25">
      <c r="A22" t="s">
        <v>259</v>
      </c>
      <c r="B22" t="s">
        <v>15</v>
      </c>
      <c r="C22">
        <v>136</v>
      </c>
      <c r="D22">
        <v>15479</v>
      </c>
      <c r="E22" s="31"/>
      <c r="F22" s="31">
        <v>2623</v>
      </c>
      <c r="G22" s="31"/>
      <c r="H22" s="31">
        <v>42480</v>
      </c>
      <c r="I22" s="31"/>
      <c r="J22" s="31"/>
      <c r="K22" s="31"/>
      <c r="L22" s="31"/>
      <c r="M22" s="31"/>
      <c r="N22" t="s">
        <v>476</v>
      </c>
      <c r="O22" t="s">
        <v>478</v>
      </c>
    </row>
    <row r="23" spans="1:15" x14ac:dyDescent="0.25">
      <c r="A23" t="s">
        <v>168</v>
      </c>
      <c r="B23" t="s">
        <v>15</v>
      </c>
      <c r="C23">
        <v>442</v>
      </c>
      <c r="D23">
        <v>11306</v>
      </c>
      <c r="E23" s="31"/>
      <c r="F23" s="31">
        <v>3294</v>
      </c>
      <c r="G23" s="31"/>
      <c r="H23" s="31">
        <v>60606</v>
      </c>
      <c r="I23" s="31"/>
      <c r="J23" s="31"/>
      <c r="K23" s="31"/>
      <c r="L23" s="31"/>
      <c r="M23" s="31"/>
      <c r="N23" t="s">
        <v>476</v>
      </c>
      <c r="O23" t="s">
        <v>475</v>
      </c>
    </row>
    <row r="24" spans="1:15" x14ac:dyDescent="0.25">
      <c r="A24" t="s">
        <v>42</v>
      </c>
      <c r="B24" t="s">
        <v>15</v>
      </c>
      <c r="C24">
        <v>85</v>
      </c>
      <c r="D24">
        <v>13462</v>
      </c>
      <c r="E24" s="31"/>
      <c r="F24" s="31">
        <v>3817</v>
      </c>
      <c r="G24" s="31"/>
      <c r="H24" s="31">
        <v>11351</v>
      </c>
      <c r="I24" s="31"/>
      <c r="J24" s="31"/>
      <c r="K24" s="31"/>
      <c r="L24" s="31"/>
      <c r="M24" s="31"/>
      <c r="N24" t="s">
        <v>475</v>
      </c>
      <c r="O24" t="s">
        <v>478</v>
      </c>
    </row>
    <row r="25" spans="1:15" x14ac:dyDescent="0.25">
      <c r="A25" t="s">
        <v>286</v>
      </c>
      <c r="B25" t="s">
        <v>15</v>
      </c>
      <c r="C25">
        <v>190</v>
      </c>
      <c r="D25">
        <v>13578</v>
      </c>
      <c r="E25" s="31"/>
      <c r="F25" s="31">
        <v>4180</v>
      </c>
      <c r="G25" s="31"/>
      <c r="H25" s="31">
        <v>44553</v>
      </c>
      <c r="I25" s="31"/>
      <c r="J25" s="31"/>
      <c r="K25" s="31"/>
      <c r="L25" s="31"/>
      <c r="M25" s="31"/>
      <c r="N25" t="s">
        <v>483</v>
      </c>
      <c r="O25" t="s">
        <v>476</v>
      </c>
    </row>
    <row r="26" spans="1:15" x14ac:dyDescent="0.25">
      <c r="A26" t="s">
        <v>236</v>
      </c>
      <c r="B26" t="s">
        <v>15</v>
      </c>
      <c r="C26">
        <v>507</v>
      </c>
      <c r="D26">
        <v>12785</v>
      </c>
      <c r="E26" s="31">
        <v>2160</v>
      </c>
      <c r="F26" s="31">
        <v>4593</v>
      </c>
      <c r="G26" s="31"/>
      <c r="H26" s="31">
        <v>106319</v>
      </c>
      <c r="I26" s="31"/>
      <c r="J26" s="31"/>
      <c r="K26" s="31"/>
      <c r="L26" s="31"/>
      <c r="M26" s="31"/>
      <c r="N26" t="s">
        <v>475</v>
      </c>
      <c r="O26" t="s">
        <v>475</v>
      </c>
    </row>
    <row r="27" spans="1:15" x14ac:dyDescent="0.25">
      <c r="A27" t="s">
        <v>243</v>
      </c>
      <c r="B27" t="s">
        <v>15</v>
      </c>
      <c r="C27">
        <v>474</v>
      </c>
      <c r="D27">
        <v>13048</v>
      </c>
      <c r="E27" s="31"/>
      <c r="F27" s="31">
        <v>5610</v>
      </c>
      <c r="G27" s="31"/>
      <c r="H27" s="31">
        <v>41655</v>
      </c>
      <c r="I27" s="31"/>
      <c r="J27" s="31"/>
      <c r="K27" s="31"/>
      <c r="L27" s="31"/>
      <c r="M27" s="31"/>
      <c r="N27" t="s">
        <v>475</v>
      </c>
      <c r="O27" t="s">
        <v>478</v>
      </c>
    </row>
    <row r="28" spans="1:15" x14ac:dyDescent="0.25">
      <c r="A28" t="s">
        <v>352</v>
      </c>
      <c r="B28" t="s">
        <v>15</v>
      </c>
      <c r="C28">
        <v>669</v>
      </c>
      <c r="D28">
        <v>12107</v>
      </c>
      <c r="E28" s="31"/>
      <c r="F28" s="31">
        <v>5915</v>
      </c>
      <c r="G28" s="31"/>
      <c r="H28" s="31">
        <v>95990</v>
      </c>
      <c r="I28" s="31"/>
      <c r="J28" s="31"/>
      <c r="K28" s="31"/>
      <c r="L28" s="31"/>
      <c r="M28" s="31"/>
      <c r="N28" t="s">
        <v>475</v>
      </c>
      <c r="O28" t="s">
        <v>476</v>
      </c>
    </row>
    <row r="29" spans="1:15" x14ac:dyDescent="0.25">
      <c r="A29" t="s">
        <v>141</v>
      </c>
      <c r="B29" t="s">
        <v>15</v>
      </c>
      <c r="C29">
        <v>363</v>
      </c>
      <c r="D29">
        <v>15675</v>
      </c>
      <c r="E29" s="31"/>
      <c r="F29" s="31">
        <v>6985</v>
      </c>
      <c r="G29" s="31"/>
      <c r="H29" s="31">
        <v>122551</v>
      </c>
      <c r="I29" s="31"/>
      <c r="J29" s="31"/>
      <c r="K29" s="31"/>
      <c r="L29" s="31"/>
      <c r="M29" s="31"/>
      <c r="N29" t="s">
        <v>475</v>
      </c>
      <c r="O29" t="s">
        <v>475</v>
      </c>
    </row>
    <row r="30" spans="1:15" x14ac:dyDescent="0.25">
      <c r="A30" t="s">
        <v>135</v>
      </c>
      <c r="B30" t="s">
        <v>15</v>
      </c>
      <c r="C30">
        <v>190</v>
      </c>
      <c r="D30">
        <v>14371</v>
      </c>
      <c r="E30" s="31"/>
      <c r="F30" s="31">
        <v>7845</v>
      </c>
      <c r="G30" s="31"/>
      <c r="H30" s="31">
        <v>6695</v>
      </c>
      <c r="I30" s="31"/>
      <c r="J30" s="31"/>
      <c r="K30" s="31"/>
      <c r="L30" s="31"/>
      <c r="M30" s="31"/>
      <c r="N30" t="s">
        <v>476</v>
      </c>
      <c r="O30" t="s">
        <v>475</v>
      </c>
    </row>
    <row r="31" spans="1:15" x14ac:dyDescent="0.25">
      <c r="A31" t="s">
        <v>181</v>
      </c>
      <c r="B31" t="s">
        <v>15</v>
      </c>
      <c r="C31">
        <v>813</v>
      </c>
      <c r="D31">
        <v>13448</v>
      </c>
      <c r="E31" s="31"/>
      <c r="F31" s="31">
        <v>10224</v>
      </c>
      <c r="G31" s="31"/>
      <c r="H31" s="31">
        <v>33372</v>
      </c>
      <c r="I31" s="31"/>
      <c r="J31" s="31"/>
      <c r="K31" s="31"/>
      <c r="L31" s="31"/>
      <c r="M31" s="31"/>
      <c r="N31" t="s">
        <v>475</v>
      </c>
      <c r="O31" t="s">
        <v>475</v>
      </c>
    </row>
    <row r="32" spans="1:15" x14ac:dyDescent="0.25">
      <c r="A32" t="s">
        <v>188</v>
      </c>
      <c r="B32" t="s">
        <v>15</v>
      </c>
      <c r="C32">
        <v>378</v>
      </c>
      <c r="D32">
        <v>14539</v>
      </c>
      <c r="E32" s="31"/>
      <c r="F32" s="31">
        <v>11363</v>
      </c>
      <c r="G32" s="31"/>
      <c r="H32" s="31">
        <v>205377</v>
      </c>
      <c r="I32" s="31"/>
      <c r="J32" s="31"/>
      <c r="K32" s="31"/>
      <c r="L32" s="31"/>
      <c r="M32" s="31"/>
      <c r="N32" t="s">
        <v>479</v>
      </c>
      <c r="O32" t="s">
        <v>479</v>
      </c>
    </row>
    <row r="33" spans="1:15" x14ac:dyDescent="0.25">
      <c r="A33" t="s">
        <v>267</v>
      </c>
      <c r="B33" t="s">
        <v>15</v>
      </c>
      <c r="C33">
        <v>817</v>
      </c>
      <c r="D33">
        <v>11306</v>
      </c>
      <c r="E33" s="31"/>
      <c r="F33" s="31">
        <v>12056</v>
      </c>
      <c r="G33" s="31"/>
      <c r="H33" s="31">
        <v>8127</v>
      </c>
      <c r="I33" s="31"/>
      <c r="J33" s="31"/>
      <c r="K33" s="31"/>
      <c r="L33" s="31"/>
      <c r="M33" s="31"/>
      <c r="N33" t="s">
        <v>480</v>
      </c>
      <c r="O33" t="s">
        <v>478</v>
      </c>
    </row>
    <row r="34" spans="1:15" x14ac:dyDescent="0.25">
      <c r="A34" t="s">
        <v>148</v>
      </c>
      <c r="B34" t="s">
        <v>15</v>
      </c>
      <c r="C34">
        <v>151</v>
      </c>
      <c r="D34">
        <v>15716</v>
      </c>
      <c r="E34" s="31"/>
      <c r="F34" s="31">
        <v>13904</v>
      </c>
      <c r="G34" s="31"/>
      <c r="H34" s="31">
        <v>97196</v>
      </c>
      <c r="I34" s="31"/>
      <c r="J34" s="31"/>
      <c r="K34" s="31"/>
      <c r="L34" s="31"/>
      <c r="M34" s="31"/>
      <c r="N34" t="s">
        <v>475</v>
      </c>
      <c r="O34" t="s">
        <v>478</v>
      </c>
    </row>
    <row r="35" spans="1:15" x14ac:dyDescent="0.25">
      <c r="A35" t="s">
        <v>110</v>
      </c>
      <c r="B35" t="s">
        <v>15</v>
      </c>
      <c r="C35">
        <v>156</v>
      </c>
      <c r="D35">
        <v>13943</v>
      </c>
      <c r="E35" s="31"/>
      <c r="F35" s="31">
        <v>16314</v>
      </c>
      <c r="G35" s="31"/>
      <c r="H35" s="31">
        <v>35621</v>
      </c>
      <c r="I35" s="31"/>
      <c r="J35" s="31"/>
      <c r="K35" s="31"/>
      <c r="L35" s="31"/>
      <c r="M35" s="31"/>
      <c r="N35" t="s">
        <v>475</v>
      </c>
      <c r="O35" t="s">
        <v>475</v>
      </c>
    </row>
    <row r="36" spans="1:15" x14ac:dyDescent="0.25">
      <c r="A36" t="s">
        <v>190</v>
      </c>
      <c r="B36" t="s">
        <v>15</v>
      </c>
      <c r="C36">
        <v>190</v>
      </c>
      <c r="D36">
        <v>11130</v>
      </c>
      <c r="E36" s="31"/>
      <c r="F36" s="31">
        <v>17236</v>
      </c>
      <c r="G36" s="31"/>
      <c r="H36" s="31">
        <v>34909</v>
      </c>
      <c r="I36" s="31"/>
      <c r="J36" s="31"/>
      <c r="K36" s="31"/>
      <c r="L36" s="31"/>
      <c r="M36" s="31"/>
      <c r="N36" t="s">
        <v>475</v>
      </c>
      <c r="O36" t="s">
        <v>478</v>
      </c>
    </row>
    <row r="37" spans="1:15" x14ac:dyDescent="0.25">
      <c r="A37" t="s">
        <v>31</v>
      </c>
      <c r="B37" t="s">
        <v>15</v>
      </c>
      <c r="C37">
        <v>258</v>
      </c>
      <c r="D37">
        <v>15675</v>
      </c>
      <c r="E37" s="31"/>
      <c r="F37" s="31">
        <v>32400</v>
      </c>
      <c r="G37" s="31"/>
      <c r="H37" s="31">
        <v>151546</v>
      </c>
      <c r="I37" s="31"/>
      <c r="J37" s="31"/>
      <c r="K37" s="31"/>
      <c r="L37" s="31"/>
      <c r="M37" s="31"/>
      <c r="N37" t="s">
        <v>475</v>
      </c>
      <c r="O37" t="s">
        <v>476</v>
      </c>
    </row>
    <row r="38" spans="1:15" x14ac:dyDescent="0.25">
      <c r="A38" t="s">
        <v>189</v>
      </c>
      <c r="B38" t="s">
        <v>15</v>
      </c>
      <c r="C38">
        <v>510</v>
      </c>
      <c r="D38">
        <v>11306</v>
      </c>
      <c r="E38" s="31"/>
      <c r="F38" s="31">
        <v>37180</v>
      </c>
      <c r="G38" s="31"/>
      <c r="H38" s="31">
        <v>55153</v>
      </c>
      <c r="I38" s="31"/>
      <c r="J38" s="31"/>
      <c r="K38" s="31"/>
      <c r="L38" s="31"/>
      <c r="M38" s="31"/>
      <c r="N38" t="s">
        <v>480</v>
      </c>
      <c r="O38" t="s">
        <v>479</v>
      </c>
    </row>
    <row r="39" spans="1:15" x14ac:dyDescent="0.25">
      <c r="A39" t="s">
        <v>33</v>
      </c>
      <c r="B39" t="s">
        <v>15</v>
      </c>
      <c r="C39">
        <v>324</v>
      </c>
      <c r="D39">
        <v>18873</v>
      </c>
      <c r="E39" s="31">
        <v>6373</v>
      </c>
      <c r="F39" s="31">
        <v>0</v>
      </c>
      <c r="G39" s="31">
        <v>0</v>
      </c>
      <c r="H39" s="31">
        <v>260202.34179999999</v>
      </c>
      <c r="I39" s="31">
        <v>0</v>
      </c>
      <c r="J39" s="31">
        <v>0</v>
      </c>
      <c r="K39" s="31">
        <v>0</v>
      </c>
      <c r="L39" s="31">
        <v>0</v>
      </c>
      <c r="M39" s="31"/>
    </row>
    <row r="40" spans="1:15" x14ac:dyDescent="0.25">
      <c r="A40" t="s">
        <v>47</v>
      </c>
      <c r="B40" t="s">
        <v>15</v>
      </c>
      <c r="C40">
        <v>229</v>
      </c>
      <c r="D40">
        <v>20370</v>
      </c>
      <c r="E40" s="31">
        <v>12237</v>
      </c>
      <c r="F40" s="31">
        <v>0</v>
      </c>
      <c r="G40" s="31">
        <v>0</v>
      </c>
      <c r="H40" s="31">
        <v>415863.74274000002</v>
      </c>
      <c r="I40" s="31">
        <v>0</v>
      </c>
      <c r="J40" s="31">
        <v>0</v>
      </c>
      <c r="K40" s="31">
        <v>0</v>
      </c>
      <c r="L40" s="31">
        <v>0</v>
      </c>
      <c r="M40" s="31"/>
    </row>
    <row r="41" spans="1:15" x14ac:dyDescent="0.25">
      <c r="A41" t="s">
        <v>134</v>
      </c>
      <c r="B41" t="s">
        <v>15</v>
      </c>
      <c r="C41">
        <v>251</v>
      </c>
      <c r="D41">
        <v>20370</v>
      </c>
      <c r="E41" s="31">
        <v>11320</v>
      </c>
      <c r="F41" s="31">
        <v>0</v>
      </c>
      <c r="G41" s="31">
        <v>0</v>
      </c>
      <c r="H41" s="31">
        <v>532062.78852199996</v>
      </c>
      <c r="I41" s="31">
        <v>0</v>
      </c>
      <c r="J41" s="31">
        <v>0</v>
      </c>
      <c r="K41" s="31">
        <v>0</v>
      </c>
      <c r="L41" s="31">
        <v>0</v>
      </c>
      <c r="M41" s="31"/>
    </row>
    <row r="42" spans="1:15" x14ac:dyDescent="0.25">
      <c r="A42" t="s">
        <v>204</v>
      </c>
      <c r="B42" t="s">
        <v>15</v>
      </c>
      <c r="C42">
        <v>444</v>
      </c>
      <c r="D42">
        <v>20370</v>
      </c>
      <c r="E42" s="31">
        <v>7566</v>
      </c>
      <c r="F42" s="31">
        <v>0</v>
      </c>
      <c r="G42" s="31">
        <v>0</v>
      </c>
      <c r="H42" s="31">
        <v>535641.82073299994</v>
      </c>
      <c r="I42" s="31">
        <v>0</v>
      </c>
      <c r="J42" s="31">
        <v>0</v>
      </c>
      <c r="K42" s="31">
        <v>0</v>
      </c>
      <c r="L42" s="31">
        <v>0</v>
      </c>
      <c r="M42" s="31"/>
    </row>
    <row r="43" spans="1:15" x14ac:dyDescent="0.25">
      <c r="A43" t="s">
        <v>221</v>
      </c>
      <c r="B43" t="s">
        <v>15</v>
      </c>
      <c r="C43">
        <v>651</v>
      </c>
      <c r="D43">
        <v>16501</v>
      </c>
      <c r="E43" s="31">
        <v>11647</v>
      </c>
      <c r="F43" s="31">
        <v>0</v>
      </c>
      <c r="G43" s="31">
        <v>0</v>
      </c>
      <c r="H43" s="31">
        <v>189313.20380349999</v>
      </c>
      <c r="I43" s="31">
        <v>0</v>
      </c>
      <c r="J43" s="31">
        <v>0</v>
      </c>
      <c r="K43" s="31">
        <v>0</v>
      </c>
      <c r="L43" s="31">
        <v>0</v>
      </c>
      <c r="M43" s="31"/>
    </row>
    <row r="44" spans="1:15" x14ac:dyDescent="0.25">
      <c r="A44" t="s">
        <v>222</v>
      </c>
      <c r="B44" t="s">
        <v>15</v>
      </c>
      <c r="C44">
        <v>189</v>
      </c>
      <c r="D44">
        <v>19109</v>
      </c>
      <c r="E44" s="31">
        <v>7537</v>
      </c>
      <c r="F44" s="31">
        <v>0</v>
      </c>
      <c r="G44" s="31">
        <v>0</v>
      </c>
      <c r="H44" s="31">
        <v>198494.2864325</v>
      </c>
      <c r="I44" s="31">
        <v>0</v>
      </c>
      <c r="J44" s="31">
        <v>0</v>
      </c>
      <c r="K44" s="31">
        <v>0</v>
      </c>
      <c r="L44" s="31">
        <v>0</v>
      </c>
      <c r="M44" s="31"/>
    </row>
    <row r="45" spans="1:15" x14ac:dyDescent="0.25">
      <c r="A45" t="s">
        <v>283</v>
      </c>
      <c r="B45" t="s">
        <v>15</v>
      </c>
      <c r="C45">
        <v>553</v>
      </c>
      <c r="D45">
        <v>19824</v>
      </c>
      <c r="E45" s="31">
        <v>14501</v>
      </c>
      <c r="F45" s="31">
        <v>0</v>
      </c>
      <c r="G45" s="31">
        <v>0</v>
      </c>
      <c r="H45" s="31">
        <v>262230.36005199997</v>
      </c>
      <c r="I45" s="31">
        <v>0</v>
      </c>
      <c r="J45" s="31">
        <v>0</v>
      </c>
      <c r="K45" s="31">
        <v>0</v>
      </c>
      <c r="L45" s="31">
        <v>0</v>
      </c>
      <c r="M45" s="31"/>
    </row>
    <row r="46" spans="1:15" x14ac:dyDescent="0.25">
      <c r="A46" t="s">
        <v>19</v>
      </c>
      <c r="B46" t="s">
        <v>15</v>
      </c>
      <c r="C46">
        <v>389</v>
      </c>
      <c r="D46">
        <v>13105</v>
      </c>
      <c r="E46" s="31">
        <v>1280</v>
      </c>
      <c r="F46" s="31">
        <v>711</v>
      </c>
      <c r="G46" s="31">
        <v>601</v>
      </c>
      <c r="H46" s="31">
        <v>98533</v>
      </c>
      <c r="I46" s="31">
        <v>86541</v>
      </c>
      <c r="J46" s="31">
        <v>18480</v>
      </c>
      <c r="K46" s="31">
        <v>0</v>
      </c>
      <c r="L46" s="31">
        <v>0</v>
      </c>
      <c r="M46" s="31" t="s">
        <v>17</v>
      </c>
      <c r="N46" t="s">
        <v>488</v>
      </c>
      <c r="O46" t="s">
        <v>488</v>
      </c>
    </row>
    <row r="47" spans="1:15" x14ac:dyDescent="0.25">
      <c r="A47" t="s">
        <v>269</v>
      </c>
      <c r="B47" t="s">
        <v>15</v>
      </c>
      <c r="C47">
        <v>623</v>
      </c>
      <c r="D47">
        <v>12990</v>
      </c>
      <c r="E47" s="31">
        <v>354</v>
      </c>
      <c r="F47" s="31">
        <v>2694</v>
      </c>
      <c r="G47" s="31">
        <v>1918</v>
      </c>
      <c r="H47" s="31">
        <v>109786</v>
      </c>
      <c r="I47" s="31">
        <v>78413</v>
      </c>
      <c r="J47" s="31">
        <v>14320</v>
      </c>
      <c r="K47" s="31">
        <v>0</v>
      </c>
      <c r="L47" s="31">
        <v>0</v>
      </c>
      <c r="M47" s="31" t="s">
        <v>17</v>
      </c>
      <c r="N47" t="s">
        <v>488</v>
      </c>
      <c r="O47" t="s">
        <v>488</v>
      </c>
    </row>
    <row r="48" spans="1:15" x14ac:dyDescent="0.25">
      <c r="A48" t="s">
        <v>169</v>
      </c>
      <c r="B48" t="s">
        <v>15</v>
      </c>
      <c r="C48">
        <v>444</v>
      </c>
      <c r="D48">
        <v>12785</v>
      </c>
      <c r="E48" s="31">
        <v>1560</v>
      </c>
      <c r="F48" s="31">
        <v>6000</v>
      </c>
      <c r="G48" s="31">
        <v>1457</v>
      </c>
      <c r="H48" s="31">
        <v>96843</v>
      </c>
      <c r="I48" s="31">
        <v>75377</v>
      </c>
      <c r="J48" s="31">
        <v>80355</v>
      </c>
      <c r="K48" s="31">
        <v>0</v>
      </c>
      <c r="L48" s="31">
        <v>0</v>
      </c>
      <c r="M48" s="31" t="s">
        <v>17</v>
      </c>
      <c r="N48" t="s">
        <v>488</v>
      </c>
      <c r="O48" t="s">
        <v>488</v>
      </c>
    </row>
    <row r="49" spans="1:16" x14ac:dyDescent="0.25">
      <c r="F49"/>
      <c r="H49"/>
    </row>
    <row r="50" spans="1:16" x14ac:dyDescent="0.25">
      <c r="F50"/>
      <c r="H50"/>
    </row>
    <row r="51" spans="1:16" x14ac:dyDescent="0.25">
      <c r="A51" t="s">
        <v>467</v>
      </c>
      <c r="F51"/>
      <c r="H51"/>
      <c r="K51" t="s">
        <v>489</v>
      </c>
    </row>
    <row r="52" spans="1:16" x14ac:dyDescent="0.25">
      <c r="A52" t="s">
        <v>443</v>
      </c>
      <c r="F52"/>
      <c r="H52"/>
      <c r="K52" t="s">
        <v>443</v>
      </c>
    </row>
    <row r="53" spans="1:16" ht="15.75" thickBot="1" x14ac:dyDescent="0.3">
      <c r="F53"/>
      <c r="H53"/>
    </row>
    <row r="54" spans="1:16" x14ac:dyDescent="0.25">
      <c r="A54" s="24" t="s">
        <v>444</v>
      </c>
      <c r="B54" s="24"/>
      <c r="F54"/>
      <c r="H54"/>
      <c r="K54" s="24" t="s">
        <v>444</v>
      </c>
      <c r="L54" s="24"/>
    </row>
    <row r="55" spans="1:16" x14ac:dyDescent="0.25">
      <c r="A55" s="21" t="s">
        <v>445</v>
      </c>
      <c r="B55" s="21">
        <v>0.80859589702689172</v>
      </c>
      <c r="F55"/>
      <c r="H55"/>
      <c r="K55" s="21" t="s">
        <v>445</v>
      </c>
      <c r="L55" s="21">
        <v>0.75132574533507501</v>
      </c>
    </row>
    <row r="56" spans="1:16" x14ac:dyDescent="0.25">
      <c r="A56" s="21" t="s">
        <v>446</v>
      </c>
      <c r="B56" s="21">
        <v>0.65382732468872362</v>
      </c>
      <c r="F56"/>
      <c r="H56"/>
      <c r="K56" s="21" t="s">
        <v>446</v>
      </c>
      <c r="L56" s="21">
        <v>0.56449037560330606</v>
      </c>
    </row>
    <row r="57" spans="1:16" x14ac:dyDescent="0.25">
      <c r="A57" s="21" t="s">
        <v>447</v>
      </c>
      <c r="B57" s="21">
        <v>0.62391237634847307</v>
      </c>
      <c r="F57"/>
      <c r="H57"/>
      <c r="K57" s="21" t="s">
        <v>447</v>
      </c>
      <c r="L57" s="21">
        <v>0.52347581490625761</v>
      </c>
    </row>
    <row r="58" spans="1:16" x14ac:dyDescent="0.25">
      <c r="A58" s="21" t="s">
        <v>448</v>
      </c>
      <c r="B58" s="21">
        <v>102660.88610533156</v>
      </c>
      <c r="F58"/>
      <c r="H58"/>
      <c r="K58" s="21" t="s">
        <v>448</v>
      </c>
      <c r="L58" s="21">
        <v>8468.8815273410855</v>
      </c>
    </row>
    <row r="59" spans="1:16" ht="15.75" thickBot="1" x14ac:dyDescent="0.3">
      <c r="A59" s="22" t="s">
        <v>449</v>
      </c>
      <c r="B59" s="22">
        <v>47</v>
      </c>
      <c r="F59"/>
      <c r="H59"/>
      <c r="K59" s="22" t="s">
        <v>449</v>
      </c>
      <c r="L59" s="22">
        <v>37</v>
      </c>
    </row>
    <row r="60" spans="1:16" x14ac:dyDescent="0.25">
      <c r="F60"/>
      <c r="H60"/>
    </row>
    <row r="61" spans="1:16" ht="15.75" thickBot="1" x14ac:dyDescent="0.3">
      <c r="A61" t="s">
        <v>450</v>
      </c>
      <c r="F61"/>
      <c r="H61"/>
      <c r="K61" t="s">
        <v>450</v>
      </c>
    </row>
    <row r="62" spans="1:16" x14ac:dyDescent="0.25">
      <c r="A62" s="23"/>
      <c r="B62" s="23" t="s">
        <v>455</v>
      </c>
      <c r="C62" s="23" t="s">
        <v>456</v>
      </c>
      <c r="D62" s="23" t="s">
        <v>457</v>
      </c>
      <c r="E62" s="23" t="s">
        <v>458</v>
      </c>
      <c r="F62" s="23" t="s">
        <v>459</v>
      </c>
      <c r="H62"/>
      <c r="K62" s="23"/>
      <c r="L62" s="23" t="s">
        <v>455</v>
      </c>
      <c r="M62" s="23" t="s">
        <v>456</v>
      </c>
      <c r="N62" s="23" t="s">
        <v>457</v>
      </c>
      <c r="O62" s="23" t="s">
        <v>458</v>
      </c>
      <c r="P62" s="23" t="s">
        <v>459</v>
      </c>
    </row>
    <row r="63" spans="1:16" x14ac:dyDescent="0.25">
      <c r="A63" s="21" t="s">
        <v>451</v>
      </c>
      <c r="B63" s="21">
        <v>2</v>
      </c>
      <c r="C63" s="21">
        <v>895762367358.25903</v>
      </c>
      <c r="D63" s="21">
        <v>447881183679.12952</v>
      </c>
      <c r="E63" s="21">
        <v>42.496464494975342</v>
      </c>
      <c r="F63" s="21">
        <v>5.2906494881495999E-11</v>
      </c>
      <c r="H63"/>
      <c r="K63" s="21" t="s">
        <v>451</v>
      </c>
      <c r="L63" s="21">
        <v>2</v>
      </c>
      <c r="M63" s="21">
        <v>3253710764.0347986</v>
      </c>
      <c r="N63" s="21">
        <v>1626855382.0173993</v>
      </c>
      <c r="O63" s="21">
        <v>22.682808874183973</v>
      </c>
      <c r="P63" s="21">
        <v>5.5130353003827531E-7</v>
      </c>
    </row>
    <row r="64" spans="1:16" x14ac:dyDescent="0.25">
      <c r="A64" s="21" t="s">
        <v>452</v>
      </c>
      <c r="B64" s="21">
        <v>45</v>
      </c>
      <c r="C64" s="21">
        <v>474266589116.93359</v>
      </c>
      <c r="D64" s="21">
        <v>10539257535.931858</v>
      </c>
      <c r="E64" s="21"/>
      <c r="F64" s="21"/>
      <c r="H64"/>
      <c r="K64" s="21" t="s">
        <v>452</v>
      </c>
      <c r="L64" s="21">
        <v>35</v>
      </c>
      <c r="M64" s="21">
        <v>2510268401.3448677</v>
      </c>
      <c r="N64" s="21">
        <v>71721954.324139073</v>
      </c>
      <c r="O64" s="21"/>
      <c r="P64" s="21"/>
    </row>
    <row r="65" spans="1:19" ht="15.75" thickBot="1" x14ac:dyDescent="0.3">
      <c r="A65" s="22" t="s">
        <v>453</v>
      </c>
      <c r="B65" s="22">
        <v>47</v>
      </c>
      <c r="C65" s="22">
        <v>1370028956475.1926</v>
      </c>
      <c r="D65" s="22"/>
      <c r="E65" s="22"/>
      <c r="F65" s="22"/>
      <c r="H65"/>
      <c r="K65" s="22" t="s">
        <v>453</v>
      </c>
      <c r="L65" s="22">
        <v>37</v>
      </c>
      <c r="M65" s="22">
        <v>5763979165.3796663</v>
      </c>
      <c r="N65" s="22"/>
      <c r="O65" s="22"/>
      <c r="P65" s="22"/>
    </row>
    <row r="66" spans="1:19" ht="15.75" thickBot="1" x14ac:dyDescent="0.3">
      <c r="F66"/>
      <c r="H66"/>
    </row>
    <row r="67" spans="1:19" x14ac:dyDescent="0.25">
      <c r="A67" s="23"/>
      <c r="B67" s="23" t="s">
        <v>460</v>
      </c>
      <c r="C67" s="23" t="s">
        <v>448</v>
      </c>
      <c r="D67" s="23" t="s">
        <v>461</v>
      </c>
      <c r="E67" s="23" t="s">
        <v>462</v>
      </c>
      <c r="F67" s="23" t="s">
        <v>463</v>
      </c>
      <c r="G67" s="23" t="s">
        <v>464</v>
      </c>
      <c r="H67" s="23" t="s">
        <v>465</v>
      </c>
      <c r="I67" s="23" t="s">
        <v>466</v>
      </c>
      <c r="K67" s="23"/>
      <c r="L67" s="23" t="s">
        <v>460</v>
      </c>
      <c r="M67" s="23" t="s">
        <v>448</v>
      </c>
      <c r="N67" s="23" t="s">
        <v>461</v>
      </c>
      <c r="O67" s="23" t="s">
        <v>462</v>
      </c>
      <c r="P67" s="23" t="s">
        <v>463</v>
      </c>
      <c r="Q67" s="23" t="s">
        <v>464</v>
      </c>
      <c r="R67" s="23" t="s">
        <v>465</v>
      </c>
      <c r="S67" s="23" t="s">
        <v>466</v>
      </c>
    </row>
    <row r="68" spans="1:19" x14ac:dyDescent="0.25">
      <c r="A68" s="21" t="s">
        <v>454</v>
      </c>
      <c r="B68" s="21">
        <v>0</v>
      </c>
      <c r="C68" s="21" t="e">
        <v>#N/A</v>
      </c>
      <c r="D68" s="21" t="e">
        <v>#N/A</v>
      </c>
      <c r="E68" s="21" t="e">
        <v>#N/A</v>
      </c>
      <c r="F68" s="21" t="e">
        <v>#N/A</v>
      </c>
      <c r="G68" s="21" t="e">
        <v>#N/A</v>
      </c>
      <c r="H68" s="21" t="e">
        <v>#N/A</v>
      </c>
      <c r="I68" s="21" t="e">
        <v>#N/A</v>
      </c>
      <c r="K68" s="21" t="s">
        <v>454</v>
      </c>
      <c r="L68" s="21">
        <v>0</v>
      </c>
      <c r="M68" s="21" t="e">
        <v>#N/A</v>
      </c>
      <c r="N68" s="21" t="e">
        <v>#N/A</v>
      </c>
      <c r="O68" s="21" t="e">
        <v>#N/A</v>
      </c>
      <c r="P68" s="21" t="e">
        <v>#N/A</v>
      </c>
      <c r="Q68" s="21" t="e">
        <v>#N/A</v>
      </c>
      <c r="R68" s="21" t="e">
        <v>#N/A</v>
      </c>
      <c r="S68" s="21" t="e">
        <v>#N/A</v>
      </c>
    </row>
    <row r="69" spans="1:19" x14ac:dyDescent="0.25">
      <c r="A69" s="21" t="s">
        <v>291</v>
      </c>
      <c r="B69" s="21">
        <v>32.15037556486849</v>
      </c>
      <c r="C69" s="21">
        <v>16.989455211847353</v>
      </c>
      <c r="D69" s="21">
        <v>1.892372366504659</v>
      </c>
      <c r="E69" s="21">
        <v>6.4885281205698919E-2</v>
      </c>
      <c r="F69" s="21">
        <v>-2.0681437525526079</v>
      </c>
      <c r="G69" s="21">
        <v>66.368894882289595</v>
      </c>
      <c r="H69" s="21">
        <v>-2.0681437525526079</v>
      </c>
      <c r="I69" s="21">
        <v>66.368894882289595</v>
      </c>
      <c r="K69" s="21" t="s">
        <v>291</v>
      </c>
      <c r="L69" s="21">
        <v>1.3344420108096748</v>
      </c>
      <c r="M69" s="21">
        <v>1.4168683500103638</v>
      </c>
      <c r="N69" s="21">
        <v>0.94182498381018531</v>
      </c>
      <c r="O69" s="21">
        <v>0.35273795975291766</v>
      </c>
      <c r="P69" s="21">
        <v>-1.5419536598333476</v>
      </c>
      <c r="Q69" s="21">
        <v>4.2108376814526975</v>
      </c>
      <c r="R69" s="21">
        <v>-1.5419536598333476</v>
      </c>
      <c r="S69" s="21">
        <v>4.2108376814526975</v>
      </c>
    </row>
    <row r="70" spans="1:19" ht="15.75" thickBot="1" x14ac:dyDescent="0.3">
      <c r="A70" s="22" t="s">
        <v>292</v>
      </c>
      <c r="B70" s="22">
        <v>8.211766785174694</v>
      </c>
      <c r="C70" s="22">
        <v>1.1519300159724026</v>
      </c>
      <c r="D70" s="22">
        <v>7.1287028476662488</v>
      </c>
      <c r="E70" s="22">
        <v>6.5685882021227582E-9</v>
      </c>
      <c r="F70" s="22">
        <v>5.8916606362511112</v>
      </c>
      <c r="G70" s="22">
        <v>10.531872934098278</v>
      </c>
      <c r="H70" s="22">
        <v>5.8916606362511112</v>
      </c>
      <c r="I70" s="22">
        <v>10.531872934098278</v>
      </c>
      <c r="K70" s="22" t="s">
        <v>292</v>
      </c>
      <c r="L70" s="22">
        <v>0.62959940581587515</v>
      </c>
      <c r="M70" s="22">
        <v>0.11327955159737589</v>
      </c>
      <c r="N70" s="22">
        <v>5.5579263595042319</v>
      </c>
      <c r="O70" s="22">
        <v>2.9555393433449474E-6</v>
      </c>
      <c r="P70" s="22">
        <v>0.39962969000939846</v>
      </c>
      <c r="Q70" s="22">
        <v>0.85956912162235177</v>
      </c>
      <c r="R70" s="22">
        <v>0.39962969000939846</v>
      </c>
      <c r="S70" s="22">
        <v>0.85956912162235177</v>
      </c>
    </row>
    <row r="71" spans="1:19" x14ac:dyDescent="0.25">
      <c r="F71"/>
      <c r="H71"/>
    </row>
    <row r="72" spans="1:19" x14ac:dyDescent="0.25">
      <c r="F72"/>
      <c r="H72"/>
    </row>
    <row r="73" spans="1:19" x14ac:dyDescent="0.25">
      <c r="F73"/>
      <c r="H73"/>
    </row>
    <row r="76" spans="1:19" ht="15.75" thickBot="1" x14ac:dyDescent="0.3">
      <c r="H76" s="22" t="s">
        <v>292</v>
      </c>
      <c r="I76" s="22">
        <v>8.211766785174694</v>
      </c>
      <c r="J76" s="22">
        <v>0.62959940581587515</v>
      </c>
    </row>
    <row r="77" spans="1:19" x14ac:dyDescent="0.25">
      <c r="H77" s="21" t="s">
        <v>291</v>
      </c>
      <c r="I77" s="21">
        <v>32.15037556486849</v>
      </c>
      <c r="J77" s="21">
        <v>1.3344420108096748</v>
      </c>
    </row>
  </sheetData>
  <sortState ref="A3:O48">
    <sortCondition ref="M3:M48"/>
    <sortCondition ref="F3:F48"/>
  </sortState>
  <conditionalFormatting sqref="A2:A48">
    <cfRule type="duplicateValues" dxfId="1" priority="2"/>
  </conditionalFormatting>
  <conditionalFormatting sqref="A5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6"/>
  <sheetViews>
    <sheetView topLeftCell="A321" workbookViewId="0">
      <selection activeCell="C2" sqref="C2"/>
    </sheetView>
  </sheetViews>
  <sheetFormatPr defaultRowHeight="15" x14ac:dyDescent="0.25"/>
  <cols>
    <col min="1" max="1" width="24.42578125" bestFit="1" customWidth="1"/>
    <col min="2" max="2" width="9.140625" style="18"/>
  </cols>
  <sheetData>
    <row r="1" spans="1:3" x14ac:dyDescent="0.25">
      <c r="A1" t="s">
        <v>469</v>
      </c>
      <c r="B1" s="18" t="s">
        <v>470</v>
      </c>
      <c r="C1" t="s">
        <v>441</v>
      </c>
    </row>
    <row r="2" spans="1:3" x14ac:dyDescent="0.25">
      <c r="A2" t="s">
        <v>11</v>
      </c>
      <c r="B2" s="18">
        <v>65</v>
      </c>
      <c r="C2" s="19">
        <v>247</v>
      </c>
    </row>
    <row r="3" spans="1:3" x14ac:dyDescent="0.25">
      <c r="A3" t="s">
        <v>14</v>
      </c>
      <c r="B3" s="18">
        <v>650</v>
      </c>
      <c r="C3" s="19">
        <v>81</v>
      </c>
    </row>
    <row r="4" spans="1:3" x14ac:dyDescent="0.25">
      <c r="A4" t="s">
        <v>16</v>
      </c>
      <c r="B4" s="18">
        <v>760</v>
      </c>
      <c r="C4" s="19">
        <v>671</v>
      </c>
    </row>
    <row r="5" spans="1:3" x14ac:dyDescent="0.25">
      <c r="A5" t="s">
        <v>19</v>
      </c>
      <c r="B5" s="18">
        <v>870</v>
      </c>
      <c r="C5" s="19">
        <v>389</v>
      </c>
    </row>
    <row r="6" spans="1:3" x14ac:dyDescent="0.25">
      <c r="A6" t="s">
        <v>21</v>
      </c>
      <c r="B6" s="18">
        <v>1090</v>
      </c>
      <c r="C6" s="19">
        <v>1052</v>
      </c>
    </row>
    <row r="7" spans="1:3" x14ac:dyDescent="0.25">
      <c r="A7" t="s">
        <v>23</v>
      </c>
      <c r="B7" s="18">
        <v>1200</v>
      </c>
      <c r="C7" s="19">
        <v>730</v>
      </c>
    </row>
    <row r="8" spans="1:3" x14ac:dyDescent="0.25">
      <c r="A8" t="s">
        <v>25</v>
      </c>
      <c r="B8" s="18">
        <v>1305</v>
      </c>
      <c r="C8" s="19">
        <v>21</v>
      </c>
    </row>
    <row r="9" spans="1:3" x14ac:dyDescent="0.25">
      <c r="A9" t="s">
        <v>369</v>
      </c>
      <c r="B9" s="18">
        <v>1390</v>
      </c>
      <c r="C9" s="19">
        <v>26</v>
      </c>
    </row>
    <row r="10" spans="1:3" x14ac:dyDescent="0.25">
      <c r="A10" t="s">
        <v>28</v>
      </c>
      <c r="B10" s="18">
        <v>1420</v>
      </c>
      <c r="C10" s="19">
        <v>197</v>
      </c>
    </row>
    <row r="11" spans="1:3" x14ac:dyDescent="0.25">
      <c r="A11" t="s">
        <v>370</v>
      </c>
      <c r="B11" s="18">
        <v>1560</v>
      </c>
      <c r="C11" s="19">
        <v>21</v>
      </c>
    </row>
    <row r="12" spans="1:3" x14ac:dyDescent="0.25">
      <c r="A12" t="s">
        <v>30</v>
      </c>
      <c r="B12" s="18">
        <v>1860</v>
      </c>
      <c r="C12" s="19">
        <v>111</v>
      </c>
    </row>
    <row r="13" spans="1:3" x14ac:dyDescent="0.25">
      <c r="A13" t="s">
        <v>31</v>
      </c>
      <c r="B13" s="18">
        <v>1970</v>
      </c>
      <c r="C13" s="19">
        <v>274</v>
      </c>
    </row>
    <row r="14" spans="1:3" x14ac:dyDescent="0.25">
      <c r="A14" t="s">
        <v>294</v>
      </c>
      <c r="B14" s="18">
        <v>2080</v>
      </c>
      <c r="C14" s="19">
        <v>324</v>
      </c>
    </row>
    <row r="15" spans="1:3" x14ac:dyDescent="0.25">
      <c r="A15" t="s">
        <v>35</v>
      </c>
      <c r="B15" s="18">
        <v>3110</v>
      </c>
      <c r="C15" s="19">
        <v>2059</v>
      </c>
    </row>
    <row r="16" spans="1:3" x14ac:dyDescent="0.25">
      <c r="A16" t="s">
        <v>295</v>
      </c>
      <c r="B16" s="18">
        <v>3000</v>
      </c>
      <c r="C16" s="19">
        <v>300549</v>
      </c>
    </row>
    <row r="17" spans="1:3" x14ac:dyDescent="0.25">
      <c r="A17" t="s">
        <v>36</v>
      </c>
      <c r="B17" s="18">
        <v>3220</v>
      </c>
      <c r="C17" s="19">
        <v>209</v>
      </c>
    </row>
    <row r="18" spans="1:3" x14ac:dyDescent="0.25">
      <c r="A18" t="s">
        <v>39</v>
      </c>
      <c r="B18" s="18">
        <v>3440</v>
      </c>
      <c r="C18" s="19">
        <v>416</v>
      </c>
    </row>
    <row r="19" spans="1:3" x14ac:dyDescent="0.25">
      <c r="A19" t="s">
        <v>40</v>
      </c>
      <c r="B19" s="18">
        <v>3550</v>
      </c>
      <c r="C19" s="19">
        <v>533</v>
      </c>
    </row>
    <row r="20" spans="1:3" x14ac:dyDescent="0.25">
      <c r="A20" t="s">
        <v>42</v>
      </c>
      <c r="B20" s="18">
        <v>3880</v>
      </c>
      <c r="C20" s="19">
        <v>79</v>
      </c>
    </row>
    <row r="21" spans="1:3" x14ac:dyDescent="0.25">
      <c r="A21" t="s">
        <v>43</v>
      </c>
      <c r="B21" s="18">
        <v>3990</v>
      </c>
      <c r="C21" s="19">
        <v>192</v>
      </c>
    </row>
    <row r="22" spans="1:3" x14ac:dyDescent="0.25">
      <c r="A22" t="s">
        <v>45</v>
      </c>
      <c r="B22" s="18">
        <v>4210</v>
      </c>
      <c r="C22" s="19">
        <v>70</v>
      </c>
    </row>
    <row r="23" spans="1:3" x14ac:dyDescent="0.25">
      <c r="A23" t="s">
        <v>46</v>
      </c>
      <c r="B23" s="18">
        <v>4430</v>
      </c>
      <c r="C23" s="19">
        <v>319</v>
      </c>
    </row>
    <row r="24" spans="1:3" x14ac:dyDescent="0.25">
      <c r="A24" t="s">
        <v>296</v>
      </c>
      <c r="B24" s="18">
        <v>4500</v>
      </c>
      <c r="C24" s="19">
        <v>229</v>
      </c>
    </row>
    <row r="25" spans="1:3" x14ac:dyDescent="0.25">
      <c r="A25" t="s">
        <v>371</v>
      </c>
      <c r="B25" s="18">
        <v>4670</v>
      </c>
      <c r="C25" s="19">
        <v>0</v>
      </c>
    </row>
    <row r="26" spans="1:3" x14ac:dyDescent="0.25">
      <c r="A26" t="s">
        <v>372</v>
      </c>
      <c r="B26" s="18">
        <v>5000</v>
      </c>
      <c r="C26" s="19">
        <v>19100</v>
      </c>
    </row>
    <row r="27" spans="1:3" x14ac:dyDescent="0.25">
      <c r="A27" t="s">
        <v>48</v>
      </c>
      <c r="B27" s="18">
        <v>5200</v>
      </c>
      <c r="C27" s="19">
        <v>4469</v>
      </c>
    </row>
    <row r="28" spans="1:3" x14ac:dyDescent="0.25">
      <c r="A28" t="s">
        <v>373</v>
      </c>
      <c r="B28" s="18">
        <v>5585</v>
      </c>
      <c r="C28" s="19">
        <v>1985</v>
      </c>
    </row>
    <row r="29" spans="1:3" x14ac:dyDescent="0.25">
      <c r="A29" t="s">
        <v>49</v>
      </c>
      <c r="B29" s="18">
        <v>5750</v>
      </c>
      <c r="C29" s="19">
        <v>58</v>
      </c>
    </row>
    <row r="30" spans="1:3" x14ac:dyDescent="0.25">
      <c r="A30" t="s">
        <v>374</v>
      </c>
      <c r="B30" s="18">
        <v>6245</v>
      </c>
      <c r="C30" s="19">
        <v>17</v>
      </c>
    </row>
    <row r="31" spans="1:3" x14ac:dyDescent="0.25">
      <c r="A31" t="s">
        <v>299</v>
      </c>
      <c r="B31" s="18">
        <v>6520</v>
      </c>
      <c r="C31" s="19">
        <v>6241</v>
      </c>
    </row>
    <row r="32" spans="1:3" x14ac:dyDescent="0.25">
      <c r="A32" t="s">
        <v>51</v>
      </c>
      <c r="B32" s="18">
        <v>6630</v>
      </c>
      <c r="C32" s="19">
        <v>13</v>
      </c>
    </row>
    <row r="33" spans="1:3" x14ac:dyDescent="0.25">
      <c r="A33" t="s">
        <v>375</v>
      </c>
      <c r="B33" s="18">
        <v>6850</v>
      </c>
      <c r="C33" s="19">
        <v>534</v>
      </c>
    </row>
    <row r="34" spans="1:3" x14ac:dyDescent="0.25">
      <c r="A34" t="s">
        <v>300</v>
      </c>
      <c r="B34" s="18">
        <v>7070</v>
      </c>
      <c r="C34" s="19">
        <v>3575</v>
      </c>
    </row>
    <row r="35" spans="1:3" x14ac:dyDescent="0.25">
      <c r="A35" t="s">
        <v>52</v>
      </c>
      <c r="B35" s="18">
        <v>7620</v>
      </c>
      <c r="C35" s="19">
        <v>22</v>
      </c>
    </row>
    <row r="36" spans="1:3" x14ac:dyDescent="0.25">
      <c r="A36" t="s">
        <v>54</v>
      </c>
      <c r="B36" s="18">
        <v>8740</v>
      </c>
      <c r="C36" s="19">
        <v>411</v>
      </c>
    </row>
    <row r="37" spans="1:3" x14ac:dyDescent="0.25">
      <c r="A37" t="s">
        <v>55</v>
      </c>
      <c r="B37" s="18">
        <v>9600</v>
      </c>
      <c r="C37" s="19">
        <v>482</v>
      </c>
    </row>
    <row r="38" spans="1:3" x14ac:dyDescent="0.25">
      <c r="A38" t="s">
        <v>376</v>
      </c>
      <c r="B38" s="18">
        <v>9657</v>
      </c>
      <c r="C38" s="19">
        <v>876</v>
      </c>
    </row>
    <row r="39" spans="1:3" x14ac:dyDescent="0.25">
      <c r="A39" t="s">
        <v>377</v>
      </c>
      <c r="B39" s="18">
        <v>9710</v>
      </c>
      <c r="C39" s="19">
        <v>3418</v>
      </c>
    </row>
    <row r="40" spans="1:3" x14ac:dyDescent="0.25">
      <c r="A40" t="s">
        <v>57</v>
      </c>
      <c r="B40" s="18">
        <v>10150</v>
      </c>
      <c r="C40" s="19">
        <v>182</v>
      </c>
    </row>
    <row r="41" spans="1:3" x14ac:dyDescent="0.25">
      <c r="A41" t="s">
        <v>59</v>
      </c>
      <c r="B41" s="18">
        <v>11690</v>
      </c>
      <c r="C41" s="19">
        <v>86</v>
      </c>
    </row>
    <row r="42" spans="1:3" x14ac:dyDescent="0.25">
      <c r="A42" t="s">
        <v>60</v>
      </c>
      <c r="B42" s="18">
        <v>11800</v>
      </c>
      <c r="C42" s="19">
        <v>77</v>
      </c>
    </row>
    <row r="43" spans="1:3" x14ac:dyDescent="0.25">
      <c r="A43" t="s">
        <v>61</v>
      </c>
      <c r="B43" s="18">
        <v>12350</v>
      </c>
      <c r="C43" s="19">
        <v>41</v>
      </c>
    </row>
    <row r="44" spans="1:3" x14ac:dyDescent="0.25">
      <c r="A44" t="s">
        <v>62</v>
      </c>
      <c r="B44" s="18">
        <v>12680</v>
      </c>
      <c r="C44" s="19">
        <v>420</v>
      </c>
    </row>
    <row r="45" spans="1:3" x14ac:dyDescent="0.25">
      <c r="A45" t="s">
        <v>378</v>
      </c>
      <c r="B45" s="18">
        <v>12920</v>
      </c>
      <c r="C45" s="19">
        <v>6160</v>
      </c>
    </row>
    <row r="46" spans="1:3" x14ac:dyDescent="0.25">
      <c r="A46" t="s">
        <v>379</v>
      </c>
      <c r="B46" s="18">
        <v>12970</v>
      </c>
      <c r="C46" s="19">
        <v>57</v>
      </c>
    </row>
    <row r="47" spans="1:3" x14ac:dyDescent="0.25">
      <c r="A47" t="s">
        <v>64</v>
      </c>
      <c r="B47" s="18">
        <v>13230</v>
      </c>
      <c r="C47" s="19">
        <v>989</v>
      </c>
    </row>
    <row r="48" spans="1:3" x14ac:dyDescent="0.25">
      <c r="A48" t="s">
        <v>65</v>
      </c>
      <c r="B48" s="18">
        <v>13340</v>
      </c>
      <c r="C48" s="19">
        <v>232</v>
      </c>
    </row>
    <row r="49" spans="1:3" x14ac:dyDescent="0.25">
      <c r="A49" t="s">
        <v>306</v>
      </c>
      <c r="B49" s="18">
        <v>13450</v>
      </c>
      <c r="C49" s="19">
        <v>6</v>
      </c>
    </row>
    <row r="50" spans="1:3" x14ac:dyDescent="0.25">
      <c r="A50" t="s">
        <v>66</v>
      </c>
      <c r="B50" s="18">
        <v>13550</v>
      </c>
      <c r="C50" s="19">
        <v>96</v>
      </c>
    </row>
    <row r="51" spans="1:3" x14ac:dyDescent="0.25">
      <c r="A51" t="s">
        <v>67</v>
      </c>
      <c r="B51" s="18">
        <v>13670</v>
      </c>
      <c r="C51" s="19">
        <v>72</v>
      </c>
    </row>
    <row r="52" spans="1:3" x14ac:dyDescent="0.25">
      <c r="A52" t="s">
        <v>68</v>
      </c>
      <c r="B52" s="18">
        <v>13780</v>
      </c>
      <c r="C52" s="19">
        <v>70</v>
      </c>
    </row>
    <row r="53" spans="1:3" x14ac:dyDescent="0.25">
      <c r="A53" t="s">
        <v>69</v>
      </c>
      <c r="B53" s="18">
        <v>13860</v>
      </c>
      <c r="C53" s="19">
        <v>48</v>
      </c>
    </row>
    <row r="54" spans="1:3" x14ac:dyDescent="0.25">
      <c r="A54" t="s">
        <v>380</v>
      </c>
      <c r="B54" s="18">
        <v>13890</v>
      </c>
      <c r="C54" s="19">
        <v>0</v>
      </c>
    </row>
    <row r="55" spans="1:3" x14ac:dyDescent="0.25">
      <c r="A55" t="s">
        <v>70</v>
      </c>
      <c r="B55" s="18">
        <v>14000</v>
      </c>
      <c r="C55" s="19">
        <v>94</v>
      </c>
    </row>
    <row r="56" spans="1:3" x14ac:dyDescent="0.25">
      <c r="A56" t="s">
        <v>71</v>
      </c>
      <c r="B56" s="18">
        <v>14110</v>
      </c>
      <c r="C56" s="19">
        <v>116</v>
      </c>
    </row>
    <row r="57" spans="1:3" x14ac:dyDescent="0.25">
      <c r="A57" t="s">
        <v>72</v>
      </c>
      <c r="B57" s="18">
        <v>14330</v>
      </c>
      <c r="C57" s="19">
        <v>134</v>
      </c>
    </row>
    <row r="58" spans="1:3" x14ac:dyDescent="0.25">
      <c r="A58" t="s">
        <v>73</v>
      </c>
      <c r="B58" s="18">
        <v>14880</v>
      </c>
      <c r="C58" s="19">
        <v>119</v>
      </c>
    </row>
    <row r="59" spans="1:3" x14ac:dyDescent="0.25">
      <c r="A59" t="s">
        <v>74</v>
      </c>
      <c r="B59" s="18">
        <v>15320</v>
      </c>
      <c r="C59" s="19">
        <v>183</v>
      </c>
    </row>
    <row r="60" spans="1:3" x14ac:dyDescent="0.25">
      <c r="A60" t="s">
        <v>75</v>
      </c>
      <c r="B60" s="18">
        <v>15430</v>
      </c>
      <c r="C60" s="19">
        <v>48</v>
      </c>
    </row>
    <row r="61" spans="1:3" x14ac:dyDescent="0.25">
      <c r="A61" t="s">
        <v>76</v>
      </c>
      <c r="B61" s="18">
        <v>16360</v>
      </c>
      <c r="C61" s="19">
        <v>174</v>
      </c>
    </row>
    <row r="62" spans="1:3" x14ac:dyDescent="0.25">
      <c r="A62" t="s">
        <v>381</v>
      </c>
      <c r="B62" s="18">
        <v>16420</v>
      </c>
      <c r="C62" s="19">
        <v>1394</v>
      </c>
    </row>
    <row r="63" spans="1:3" x14ac:dyDescent="0.25">
      <c r="A63" t="s">
        <v>77</v>
      </c>
      <c r="B63" s="18">
        <v>16530</v>
      </c>
      <c r="C63" s="19">
        <v>89</v>
      </c>
    </row>
    <row r="64" spans="1:3" x14ac:dyDescent="0.25">
      <c r="A64" t="s">
        <v>310</v>
      </c>
      <c r="B64" s="18">
        <v>16630</v>
      </c>
      <c r="C64" s="19">
        <v>9</v>
      </c>
    </row>
    <row r="65" spans="1:3" x14ac:dyDescent="0.25">
      <c r="A65" t="s">
        <v>382</v>
      </c>
      <c r="B65" s="18">
        <v>16750</v>
      </c>
      <c r="C65" s="19">
        <v>13092</v>
      </c>
    </row>
    <row r="66" spans="1:3" x14ac:dyDescent="0.25">
      <c r="A66" t="s">
        <v>78</v>
      </c>
      <c r="B66" s="18">
        <v>17190</v>
      </c>
      <c r="C66" s="19">
        <v>295</v>
      </c>
    </row>
    <row r="67" spans="1:3" x14ac:dyDescent="0.25">
      <c r="A67" t="s">
        <v>79</v>
      </c>
      <c r="B67" s="18">
        <v>17300</v>
      </c>
      <c r="C67" s="19">
        <v>283</v>
      </c>
    </row>
    <row r="68" spans="1:3" x14ac:dyDescent="0.25">
      <c r="A68" t="s">
        <v>81</v>
      </c>
      <c r="B68" s="18">
        <v>17410</v>
      </c>
      <c r="C68" s="19">
        <v>2286</v>
      </c>
    </row>
    <row r="69" spans="1:3" x14ac:dyDescent="0.25">
      <c r="A69" t="s">
        <v>383</v>
      </c>
      <c r="B69" s="18">
        <v>17670</v>
      </c>
      <c r="C69" s="19">
        <v>71</v>
      </c>
    </row>
    <row r="70" spans="1:3" x14ac:dyDescent="0.25">
      <c r="A70" t="s">
        <v>82</v>
      </c>
      <c r="B70" s="18">
        <v>17740</v>
      </c>
      <c r="C70" s="19">
        <v>1198</v>
      </c>
    </row>
    <row r="71" spans="1:3" x14ac:dyDescent="0.25">
      <c r="A71" t="s">
        <v>83</v>
      </c>
      <c r="B71" s="18">
        <v>17850</v>
      </c>
      <c r="C71" s="19">
        <v>105</v>
      </c>
    </row>
    <row r="72" spans="1:3" x14ac:dyDescent="0.25">
      <c r="A72" t="s">
        <v>84</v>
      </c>
      <c r="B72" s="18">
        <v>17960</v>
      </c>
      <c r="C72" s="19">
        <v>71</v>
      </c>
    </row>
    <row r="73" spans="1:3" x14ac:dyDescent="0.25">
      <c r="A73" t="s">
        <v>85</v>
      </c>
      <c r="B73" s="18">
        <v>18510</v>
      </c>
      <c r="C73" s="19">
        <v>152</v>
      </c>
    </row>
    <row r="74" spans="1:3" x14ac:dyDescent="0.25">
      <c r="A74" t="s">
        <v>86</v>
      </c>
      <c r="B74" s="18">
        <v>18620</v>
      </c>
      <c r="C74" s="19">
        <v>1089</v>
      </c>
    </row>
    <row r="75" spans="1:3" x14ac:dyDescent="0.25">
      <c r="A75" t="s">
        <v>384</v>
      </c>
      <c r="B75" s="18">
        <v>18675</v>
      </c>
      <c r="C75" s="19">
        <v>2249</v>
      </c>
    </row>
    <row r="76" spans="1:3" x14ac:dyDescent="0.25">
      <c r="A76" t="s">
        <v>385</v>
      </c>
      <c r="B76" s="18">
        <v>18925</v>
      </c>
      <c r="C76" s="19">
        <v>1174</v>
      </c>
    </row>
    <row r="77" spans="1:3" x14ac:dyDescent="0.25">
      <c r="A77" t="s">
        <v>87</v>
      </c>
      <c r="B77" s="18">
        <v>18950</v>
      </c>
      <c r="C77" s="19">
        <v>2431</v>
      </c>
    </row>
    <row r="78" spans="1:3" x14ac:dyDescent="0.25">
      <c r="A78" t="s">
        <v>88</v>
      </c>
      <c r="B78" s="18">
        <v>19060</v>
      </c>
      <c r="C78" s="19">
        <v>111</v>
      </c>
    </row>
    <row r="79" spans="1:3" x14ac:dyDescent="0.25">
      <c r="A79" t="s">
        <v>89</v>
      </c>
      <c r="B79" s="18">
        <v>19720</v>
      </c>
      <c r="C79" s="19">
        <v>11</v>
      </c>
    </row>
    <row r="80" spans="1:3" x14ac:dyDescent="0.25">
      <c r="A80" t="s">
        <v>386</v>
      </c>
      <c r="B80" s="18">
        <v>19750</v>
      </c>
      <c r="C80" s="19">
        <v>41</v>
      </c>
    </row>
    <row r="81" spans="1:3" x14ac:dyDescent="0.25">
      <c r="A81" t="s">
        <v>90</v>
      </c>
      <c r="B81" s="18">
        <v>20020</v>
      </c>
      <c r="C81" s="19">
        <v>102</v>
      </c>
    </row>
    <row r="82" spans="1:3" x14ac:dyDescent="0.25">
      <c r="A82" t="s">
        <v>314</v>
      </c>
      <c r="B82" s="18">
        <v>20380</v>
      </c>
      <c r="C82" s="19">
        <v>81</v>
      </c>
    </row>
    <row r="83" spans="1:3" x14ac:dyDescent="0.25">
      <c r="A83" t="s">
        <v>92</v>
      </c>
      <c r="B83" s="18">
        <v>20600</v>
      </c>
      <c r="C83" s="19">
        <v>65</v>
      </c>
    </row>
    <row r="84" spans="1:3" x14ac:dyDescent="0.25">
      <c r="A84" t="s">
        <v>387</v>
      </c>
      <c r="B84" s="18">
        <v>20970</v>
      </c>
      <c r="C84" s="19">
        <v>46</v>
      </c>
    </row>
    <row r="85" spans="1:3" x14ac:dyDescent="0.25">
      <c r="A85" t="s">
        <v>93</v>
      </c>
      <c r="B85" s="18">
        <v>21040</v>
      </c>
      <c r="C85" s="19">
        <v>349</v>
      </c>
    </row>
    <row r="86" spans="1:3" x14ac:dyDescent="0.25">
      <c r="A86" t="s">
        <v>94</v>
      </c>
      <c r="B86" s="18">
        <v>21150</v>
      </c>
      <c r="C86" s="19">
        <v>106</v>
      </c>
    </row>
    <row r="87" spans="1:3" x14ac:dyDescent="0.25">
      <c r="A87" t="s">
        <v>388</v>
      </c>
      <c r="B87" s="18">
        <v>21370</v>
      </c>
      <c r="C87" s="19">
        <v>2205</v>
      </c>
    </row>
    <row r="88" spans="1:3" x14ac:dyDescent="0.25">
      <c r="A88" t="s">
        <v>95</v>
      </c>
      <c r="B88" s="18">
        <v>21810</v>
      </c>
      <c r="C88" s="19">
        <v>119</v>
      </c>
    </row>
    <row r="89" spans="1:3" x14ac:dyDescent="0.25">
      <c r="A89" t="s">
        <v>96</v>
      </c>
      <c r="B89" s="18">
        <v>22140</v>
      </c>
      <c r="C89" s="19">
        <v>16</v>
      </c>
    </row>
    <row r="90" spans="1:3" x14ac:dyDescent="0.25">
      <c r="A90" t="s">
        <v>97</v>
      </c>
      <c r="B90" s="18">
        <v>22250</v>
      </c>
      <c r="C90" s="19">
        <v>350</v>
      </c>
    </row>
    <row r="91" spans="1:3" x14ac:dyDescent="0.25">
      <c r="A91" t="s">
        <v>98</v>
      </c>
      <c r="B91" s="18">
        <v>22910</v>
      </c>
      <c r="C91" s="19">
        <v>841</v>
      </c>
    </row>
    <row r="92" spans="1:3" x14ac:dyDescent="0.25">
      <c r="A92" t="s">
        <v>316</v>
      </c>
      <c r="B92" s="18">
        <v>23460</v>
      </c>
      <c r="C92" s="19">
        <v>2546</v>
      </c>
    </row>
    <row r="93" spans="1:3" x14ac:dyDescent="0.25">
      <c r="A93" t="s">
        <v>389</v>
      </c>
      <c r="B93" s="18">
        <v>23720</v>
      </c>
      <c r="C93" s="19">
        <v>38</v>
      </c>
    </row>
    <row r="94" spans="1:3" x14ac:dyDescent="0.25">
      <c r="A94" t="s">
        <v>99</v>
      </c>
      <c r="B94" s="18">
        <v>23790</v>
      </c>
      <c r="C94" s="19">
        <v>8</v>
      </c>
    </row>
    <row r="95" spans="1:3" x14ac:dyDescent="0.25">
      <c r="A95" t="s">
        <v>390</v>
      </c>
      <c r="B95" s="18">
        <v>23900</v>
      </c>
      <c r="C95" s="19">
        <v>9</v>
      </c>
    </row>
    <row r="96" spans="1:3" x14ac:dyDescent="0.25">
      <c r="A96" t="s">
        <v>318</v>
      </c>
      <c r="B96" s="18">
        <v>24230</v>
      </c>
      <c r="C96" s="19">
        <v>31721</v>
      </c>
    </row>
    <row r="97" spans="1:3" x14ac:dyDescent="0.25">
      <c r="A97" t="s">
        <v>100</v>
      </c>
      <c r="B97" s="18">
        <v>24660</v>
      </c>
      <c r="C97" s="19">
        <v>34</v>
      </c>
    </row>
    <row r="98" spans="1:3" x14ac:dyDescent="0.25">
      <c r="A98" t="s">
        <v>391</v>
      </c>
      <c r="B98" s="18">
        <v>25000</v>
      </c>
      <c r="C98" s="19">
        <v>1079</v>
      </c>
    </row>
    <row r="99" spans="1:3" x14ac:dyDescent="0.25">
      <c r="A99" t="s">
        <v>392</v>
      </c>
      <c r="B99" s="18">
        <v>24980</v>
      </c>
      <c r="C99" s="19">
        <v>4953</v>
      </c>
    </row>
    <row r="100" spans="1:3" x14ac:dyDescent="0.25">
      <c r="A100" t="s">
        <v>101</v>
      </c>
      <c r="B100" s="18">
        <v>25220</v>
      </c>
      <c r="C100" s="19">
        <v>25</v>
      </c>
    </row>
    <row r="101" spans="1:3" x14ac:dyDescent="0.25">
      <c r="A101" t="s">
        <v>393</v>
      </c>
      <c r="B101" s="18">
        <v>25550</v>
      </c>
      <c r="C101" s="19">
        <v>5331</v>
      </c>
    </row>
    <row r="102" spans="1:3" x14ac:dyDescent="0.25">
      <c r="A102" t="s">
        <v>394</v>
      </c>
      <c r="B102" s="18">
        <v>25880</v>
      </c>
      <c r="C102" s="19">
        <v>0</v>
      </c>
    </row>
    <row r="103" spans="1:3" x14ac:dyDescent="0.25">
      <c r="A103" t="s">
        <v>395</v>
      </c>
      <c r="B103" s="18">
        <v>26100</v>
      </c>
      <c r="C103" s="19">
        <v>463</v>
      </c>
    </row>
    <row r="104" spans="1:3" x14ac:dyDescent="0.25">
      <c r="A104" t="s">
        <v>102</v>
      </c>
      <c r="B104" s="18">
        <v>26760</v>
      </c>
      <c r="C104" s="19">
        <v>576</v>
      </c>
    </row>
    <row r="105" spans="1:3" x14ac:dyDescent="0.25">
      <c r="A105" t="s">
        <v>396</v>
      </c>
      <c r="B105" s="18">
        <v>26835</v>
      </c>
      <c r="C105" s="19">
        <v>31</v>
      </c>
    </row>
    <row r="106" spans="1:3" x14ac:dyDescent="0.25">
      <c r="A106" t="s">
        <v>103</v>
      </c>
      <c r="B106" s="18">
        <v>26870</v>
      </c>
      <c r="C106" s="19">
        <v>440</v>
      </c>
    </row>
    <row r="107" spans="1:3" x14ac:dyDescent="0.25">
      <c r="A107" t="s">
        <v>104</v>
      </c>
      <c r="B107" s="18">
        <v>26910</v>
      </c>
      <c r="C107" s="19">
        <v>644</v>
      </c>
    </row>
    <row r="108" spans="1:3" x14ac:dyDescent="0.25">
      <c r="A108" t="s">
        <v>397</v>
      </c>
      <c r="B108" s="18">
        <v>27090</v>
      </c>
      <c r="C108" s="19">
        <v>2024</v>
      </c>
    </row>
    <row r="109" spans="1:3" x14ac:dyDescent="0.25">
      <c r="A109" t="s">
        <v>398</v>
      </c>
      <c r="B109" s="18">
        <v>27145</v>
      </c>
      <c r="C109" s="19">
        <v>877</v>
      </c>
    </row>
    <row r="110" spans="1:3" x14ac:dyDescent="0.25">
      <c r="A110" t="s">
        <v>105</v>
      </c>
      <c r="B110" s="18">
        <v>27420</v>
      </c>
      <c r="C110" s="19">
        <v>205</v>
      </c>
    </row>
    <row r="111" spans="1:3" x14ac:dyDescent="0.25">
      <c r="A111" t="s">
        <v>106</v>
      </c>
      <c r="B111" s="18">
        <v>27530</v>
      </c>
      <c r="C111" s="19">
        <v>449</v>
      </c>
    </row>
    <row r="112" spans="1:3" x14ac:dyDescent="0.25">
      <c r="A112" t="s">
        <v>107</v>
      </c>
      <c r="B112" s="18">
        <v>27640</v>
      </c>
      <c r="C112" s="19">
        <v>713</v>
      </c>
    </row>
    <row r="113" spans="1:3" x14ac:dyDescent="0.25">
      <c r="A113" t="s">
        <v>108</v>
      </c>
      <c r="B113" s="18">
        <v>27700</v>
      </c>
      <c r="C113" s="19">
        <v>18</v>
      </c>
    </row>
    <row r="114" spans="1:3" x14ac:dyDescent="0.25">
      <c r="A114" t="s">
        <v>399</v>
      </c>
      <c r="B114" s="18">
        <v>28200</v>
      </c>
      <c r="C114" s="19">
        <v>6472</v>
      </c>
    </row>
    <row r="115" spans="1:3" x14ac:dyDescent="0.25">
      <c r="A115" t="s">
        <v>400</v>
      </c>
      <c r="B115" s="18">
        <v>28590</v>
      </c>
      <c r="C115" s="19">
        <v>247</v>
      </c>
    </row>
    <row r="116" spans="1:3" x14ac:dyDescent="0.25">
      <c r="A116" t="s">
        <v>109</v>
      </c>
      <c r="B116" s="18">
        <v>28740</v>
      </c>
      <c r="C116" s="19">
        <v>473</v>
      </c>
    </row>
    <row r="117" spans="1:3" x14ac:dyDescent="0.25">
      <c r="A117" t="s">
        <v>401</v>
      </c>
      <c r="B117" s="18">
        <v>29130</v>
      </c>
      <c r="C117" s="19">
        <v>3689</v>
      </c>
    </row>
    <row r="118" spans="1:3" x14ac:dyDescent="0.25">
      <c r="A118" t="s">
        <v>110</v>
      </c>
      <c r="B118" s="18">
        <v>29180</v>
      </c>
      <c r="C118" s="19">
        <v>171</v>
      </c>
    </row>
    <row r="119" spans="1:3" x14ac:dyDescent="0.25">
      <c r="A119" t="s">
        <v>111</v>
      </c>
      <c r="B119" s="18">
        <v>29290</v>
      </c>
      <c r="C119" s="19">
        <v>259</v>
      </c>
    </row>
    <row r="120" spans="1:3" x14ac:dyDescent="0.25">
      <c r="A120" t="s">
        <v>112</v>
      </c>
      <c r="B120" s="18">
        <v>30060</v>
      </c>
      <c r="C120" s="19">
        <v>191</v>
      </c>
    </row>
    <row r="121" spans="1:3" x14ac:dyDescent="0.25">
      <c r="A121" t="s">
        <v>113</v>
      </c>
      <c r="B121" s="18">
        <v>30500</v>
      </c>
      <c r="C121" s="19">
        <v>114</v>
      </c>
    </row>
    <row r="122" spans="1:3" x14ac:dyDescent="0.25">
      <c r="A122" t="s">
        <v>114</v>
      </c>
      <c r="B122" s="18">
        <v>30940</v>
      </c>
      <c r="C122" s="19">
        <v>516</v>
      </c>
    </row>
    <row r="123" spans="1:3" x14ac:dyDescent="0.25">
      <c r="A123" t="s">
        <v>115</v>
      </c>
      <c r="B123" s="18">
        <v>31050</v>
      </c>
      <c r="C123" s="19">
        <v>1805</v>
      </c>
    </row>
    <row r="124" spans="1:3" x14ac:dyDescent="0.25">
      <c r="A124" t="s">
        <v>116</v>
      </c>
      <c r="B124" s="18">
        <v>31270</v>
      </c>
      <c r="C124" s="19">
        <v>65</v>
      </c>
    </row>
    <row r="125" spans="1:3" x14ac:dyDescent="0.25">
      <c r="A125" t="s">
        <v>117</v>
      </c>
      <c r="B125" s="18">
        <v>31710</v>
      </c>
      <c r="C125" s="19">
        <v>566</v>
      </c>
    </row>
    <row r="126" spans="1:3" x14ac:dyDescent="0.25">
      <c r="A126" t="s">
        <v>118</v>
      </c>
      <c r="B126" s="18">
        <v>31765</v>
      </c>
      <c r="C126" s="19">
        <v>319</v>
      </c>
    </row>
    <row r="127" spans="1:3" x14ac:dyDescent="0.25">
      <c r="A127" t="s">
        <v>321</v>
      </c>
      <c r="B127" s="18">
        <v>32150</v>
      </c>
      <c r="C127" s="19">
        <v>1104</v>
      </c>
    </row>
    <row r="128" spans="1:3" x14ac:dyDescent="0.25">
      <c r="A128" t="s">
        <v>119</v>
      </c>
      <c r="B128" s="18">
        <v>32310</v>
      </c>
      <c r="C128" s="19">
        <v>7</v>
      </c>
    </row>
    <row r="129" spans="1:3" x14ac:dyDescent="0.25">
      <c r="A129" t="s">
        <v>402</v>
      </c>
      <c r="B129" s="18">
        <v>32550</v>
      </c>
      <c r="C129" s="19">
        <v>1</v>
      </c>
    </row>
    <row r="130" spans="1:3" x14ac:dyDescent="0.25">
      <c r="A130" t="s">
        <v>120</v>
      </c>
      <c r="B130" s="18">
        <v>32810</v>
      </c>
      <c r="C130" s="19">
        <v>94</v>
      </c>
    </row>
    <row r="131" spans="1:3" x14ac:dyDescent="0.25">
      <c r="A131" t="s">
        <v>121</v>
      </c>
      <c r="B131" s="18">
        <v>33030</v>
      </c>
      <c r="C131" s="19">
        <v>177</v>
      </c>
    </row>
    <row r="132" spans="1:3" x14ac:dyDescent="0.25">
      <c r="A132" t="s">
        <v>322</v>
      </c>
      <c r="B132" s="18">
        <v>33140</v>
      </c>
      <c r="C132" s="19">
        <v>5099</v>
      </c>
    </row>
    <row r="133" spans="1:3" x14ac:dyDescent="0.25">
      <c r="A133" t="s">
        <v>323</v>
      </c>
      <c r="B133" s="18">
        <v>33360</v>
      </c>
      <c r="C133" s="19">
        <v>787</v>
      </c>
    </row>
    <row r="134" spans="1:3" x14ac:dyDescent="0.25">
      <c r="A134" t="s">
        <v>123</v>
      </c>
      <c r="B134" s="18">
        <v>33470</v>
      </c>
      <c r="C134" s="19">
        <v>1178</v>
      </c>
    </row>
    <row r="135" spans="1:3" x14ac:dyDescent="0.25">
      <c r="A135" t="s">
        <v>124</v>
      </c>
      <c r="B135" s="18">
        <v>33580</v>
      </c>
      <c r="C135" s="19">
        <v>196</v>
      </c>
    </row>
    <row r="136" spans="1:3" x14ac:dyDescent="0.25">
      <c r="A136" t="s">
        <v>324</v>
      </c>
      <c r="B136" s="18">
        <v>33800</v>
      </c>
      <c r="C136" s="19">
        <v>1965</v>
      </c>
    </row>
    <row r="137" spans="1:3" x14ac:dyDescent="0.25">
      <c r="A137" t="s">
        <v>125</v>
      </c>
      <c r="B137" s="18">
        <v>33910</v>
      </c>
      <c r="C137" s="19">
        <v>86</v>
      </c>
    </row>
    <row r="138" spans="1:3" x14ac:dyDescent="0.25">
      <c r="A138" t="s">
        <v>126</v>
      </c>
      <c r="B138" s="18">
        <v>34350</v>
      </c>
      <c r="C138" s="19">
        <v>338</v>
      </c>
    </row>
    <row r="139" spans="1:3" x14ac:dyDescent="0.25">
      <c r="A139" t="s">
        <v>127</v>
      </c>
      <c r="B139" s="18">
        <v>34460</v>
      </c>
      <c r="C139" s="19">
        <v>405</v>
      </c>
    </row>
    <row r="140" spans="1:3" x14ac:dyDescent="0.25">
      <c r="A140" t="s">
        <v>128</v>
      </c>
      <c r="B140" s="18">
        <v>34570</v>
      </c>
      <c r="C140" s="19">
        <v>91</v>
      </c>
    </row>
    <row r="141" spans="1:3" x14ac:dyDescent="0.25">
      <c r="A141" t="s">
        <v>129</v>
      </c>
      <c r="B141" s="18">
        <v>34790</v>
      </c>
      <c r="C141" s="19">
        <v>53</v>
      </c>
    </row>
    <row r="142" spans="1:3" x14ac:dyDescent="0.25">
      <c r="A142" t="s">
        <v>130</v>
      </c>
      <c r="B142" s="18">
        <v>35120</v>
      </c>
      <c r="C142" s="19">
        <v>97</v>
      </c>
    </row>
    <row r="143" spans="1:3" x14ac:dyDescent="0.25">
      <c r="A143" t="s">
        <v>326</v>
      </c>
      <c r="B143" s="18">
        <v>35890</v>
      </c>
      <c r="C143" s="19">
        <v>7</v>
      </c>
    </row>
    <row r="144" spans="1:3" x14ac:dyDescent="0.25">
      <c r="A144" t="s">
        <v>328</v>
      </c>
      <c r="B144" s="18">
        <v>36400</v>
      </c>
      <c r="C144" s="19">
        <v>33026</v>
      </c>
    </row>
    <row r="145" spans="1:3" x14ac:dyDescent="0.25">
      <c r="A145" t="s">
        <v>132</v>
      </c>
      <c r="B145" s="18">
        <v>36550</v>
      </c>
      <c r="C145" s="19" t="e">
        <v>#N/A</v>
      </c>
    </row>
    <row r="146" spans="1:3" x14ac:dyDescent="0.25">
      <c r="A146" t="s">
        <v>330</v>
      </c>
      <c r="B146" s="18">
        <v>36770</v>
      </c>
      <c r="C146" s="19">
        <v>626</v>
      </c>
    </row>
    <row r="147" spans="1:3" x14ac:dyDescent="0.25">
      <c r="A147" t="s">
        <v>331</v>
      </c>
      <c r="B147" s="18">
        <v>36990</v>
      </c>
      <c r="C147" s="19">
        <v>251</v>
      </c>
    </row>
    <row r="148" spans="1:3" x14ac:dyDescent="0.25">
      <c r="A148" t="s">
        <v>403</v>
      </c>
      <c r="B148" s="18">
        <v>37250</v>
      </c>
      <c r="C148" s="19">
        <v>8441</v>
      </c>
    </row>
    <row r="149" spans="1:3" x14ac:dyDescent="0.25">
      <c r="A149" t="s">
        <v>404</v>
      </c>
      <c r="B149" s="18">
        <v>81320</v>
      </c>
      <c r="C149" s="19">
        <v>231</v>
      </c>
    </row>
    <row r="150" spans="1:3" x14ac:dyDescent="0.25">
      <c r="A150" t="s">
        <v>135</v>
      </c>
      <c r="B150" s="18">
        <v>37430</v>
      </c>
      <c r="C150" s="19">
        <v>182</v>
      </c>
    </row>
    <row r="151" spans="1:3" x14ac:dyDescent="0.25">
      <c r="A151" t="s">
        <v>136</v>
      </c>
      <c r="B151" s="18">
        <v>37540</v>
      </c>
      <c r="C151" s="19">
        <v>43</v>
      </c>
    </row>
    <row r="152" spans="1:3" x14ac:dyDescent="0.25">
      <c r="A152" t="s">
        <v>137</v>
      </c>
      <c r="B152" s="18">
        <v>37650</v>
      </c>
      <c r="C152" s="19">
        <v>75</v>
      </c>
    </row>
    <row r="153" spans="1:3" x14ac:dyDescent="0.25">
      <c r="A153" t="s">
        <v>138</v>
      </c>
      <c r="B153" s="18">
        <v>37975</v>
      </c>
      <c r="C153" s="19">
        <v>600</v>
      </c>
    </row>
    <row r="154" spans="1:3" x14ac:dyDescent="0.25">
      <c r="A154" t="s">
        <v>139</v>
      </c>
      <c r="B154" s="18">
        <v>38090</v>
      </c>
      <c r="C154" s="19">
        <v>574</v>
      </c>
    </row>
    <row r="155" spans="1:3" x14ac:dyDescent="0.25">
      <c r="A155" t="s">
        <v>333</v>
      </c>
      <c r="B155" s="18">
        <v>38420</v>
      </c>
      <c r="C155" s="19">
        <v>7167</v>
      </c>
    </row>
    <row r="156" spans="1:3" x14ac:dyDescent="0.25">
      <c r="A156" t="s">
        <v>140</v>
      </c>
      <c r="B156" s="18">
        <v>38910</v>
      </c>
      <c r="C156" s="19">
        <v>307</v>
      </c>
    </row>
    <row r="157" spans="1:3" x14ac:dyDescent="0.25">
      <c r="A157" t="s">
        <v>334</v>
      </c>
      <c r="B157" s="18">
        <v>38970</v>
      </c>
      <c r="C157" s="19">
        <v>8314</v>
      </c>
    </row>
    <row r="158" spans="1:3" x14ac:dyDescent="0.25">
      <c r="A158" t="s">
        <v>141</v>
      </c>
      <c r="B158" s="18">
        <v>39300</v>
      </c>
      <c r="C158" s="19">
        <v>403</v>
      </c>
    </row>
    <row r="159" spans="1:3" x14ac:dyDescent="0.25">
      <c r="A159" t="s">
        <v>142</v>
      </c>
      <c r="B159" s="18">
        <v>39410</v>
      </c>
      <c r="C159" s="19">
        <v>905</v>
      </c>
    </row>
    <row r="160" spans="1:3" x14ac:dyDescent="0.25">
      <c r="A160" t="s">
        <v>143</v>
      </c>
      <c r="B160" s="18">
        <v>39630</v>
      </c>
      <c r="C160" s="19">
        <v>335</v>
      </c>
    </row>
    <row r="161" spans="1:3" x14ac:dyDescent="0.25">
      <c r="A161" t="s">
        <v>144</v>
      </c>
      <c r="B161" s="18">
        <v>39740</v>
      </c>
      <c r="C161" s="19">
        <v>643</v>
      </c>
    </row>
    <row r="162" spans="1:3" x14ac:dyDescent="0.25">
      <c r="A162" t="s">
        <v>145</v>
      </c>
      <c r="B162" s="18">
        <v>39960</v>
      </c>
      <c r="C162" s="19">
        <v>411</v>
      </c>
    </row>
    <row r="163" spans="1:3" x14ac:dyDescent="0.25">
      <c r="A163" t="s">
        <v>146</v>
      </c>
      <c r="B163" s="18">
        <v>40400</v>
      </c>
      <c r="C163" s="19">
        <v>802</v>
      </c>
    </row>
    <row r="164" spans="1:3" x14ac:dyDescent="0.25">
      <c r="A164" t="s">
        <v>147</v>
      </c>
      <c r="B164" s="18">
        <v>40510</v>
      </c>
      <c r="C164" s="19">
        <v>84</v>
      </c>
    </row>
    <row r="165" spans="1:3" x14ac:dyDescent="0.25">
      <c r="A165" t="s">
        <v>405</v>
      </c>
      <c r="B165" s="18">
        <v>40670</v>
      </c>
      <c r="C165" s="19">
        <v>756</v>
      </c>
    </row>
    <row r="166" spans="1:3" x14ac:dyDescent="0.25">
      <c r="A166" t="s">
        <v>406</v>
      </c>
      <c r="B166" s="18">
        <v>40645</v>
      </c>
      <c r="C166" s="19">
        <v>17097</v>
      </c>
    </row>
    <row r="167" spans="1:3" x14ac:dyDescent="0.25">
      <c r="A167" t="s">
        <v>148</v>
      </c>
      <c r="B167" s="18">
        <v>40840</v>
      </c>
      <c r="C167" s="19">
        <v>152</v>
      </c>
    </row>
    <row r="168" spans="1:3" x14ac:dyDescent="0.25">
      <c r="A168" t="s">
        <v>335</v>
      </c>
      <c r="B168" s="18">
        <v>40950</v>
      </c>
      <c r="C168" s="19">
        <v>6329</v>
      </c>
    </row>
    <row r="169" spans="1:3" x14ac:dyDescent="0.25">
      <c r="A169" t="s">
        <v>407</v>
      </c>
      <c r="B169" s="18">
        <v>41210</v>
      </c>
      <c r="C169" s="19">
        <v>1305</v>
      </c>
    </row>
    <row r="170" spans="1:3" x14ac:dyDescent="0.25">
      <c r="A170" t="s">
        <v>150</v>
      </c>
      <c r="B170" s="18">
        <v>41280</v>
      </c>
      <c r="C170" s="19">
        <v>167</v>
      </c>
    </row>
    <row r="171" spans="1:3" x14ac:dyDescent="0.25">
      <c r="A171" t="s">
        <v>151</v>
      </c>
      <c r="B171" s="18">
        <v>41500</v>
      </c>
      <c r="C171" s="19">
        <v>231</v>
      </c>
    </row>
    <row r="172" spans="1:3" x14ac:dyDescent="0.25">
      <c r="A172" t="s">
        <v>152</v>
      </c>
      <c r="B172" s="18">
        <v>41610</v>
      </c>
      <c r="C172" s="19">
        <v>501</v>
      </c>
    </row>
    <row r="173" spans="1:3" x14ac:dyDescent="0.25">
      <c r="A173" t="s">
        <v>153</v>
      </c>
      <c r="B173" s="18">
        <v>41720</v>
      </c>
      <c r="C173" s="19">
        <v>653</v>
      </c>
    </row>
    <row r="174" spans="1:3" x14ac:dyDescent="0.25">
      <c r="A174" t="s">
        <v>154</v>
      </c>
      <c r="B174" s="18">
        <v>41830</v>
      </c>
      <c r="C174" s="19">
        <v>3153</v>
      </c>
    </row>
    <row r="175" spans="1:3" x14ac:dyDescent="0.25">
      <c r="A175" t="s">
        <v>155</v>
      </c>
      <c r="B175" s="18">
        <v>41940</v>
      </c>
      <c r="C175" s="19">
        <v>321</v>
      </c>
    </row>
    <row r="176" spans="1:3" x14ac:dyDescent="0.25">
      <c r="A176" t="s">
        <v>156</v>
      </c>
      <c r="B176" s="18">
        <v>42050</v>
      </c>
      <c r="C176" s="19">
        <v>92</v>
      </c>
    </row>
    <row r="177" spans="1:3" x14ac:dyDescent="0.25">
      <c r="A177" t="s">
        <v>336</v>
      </c>
      <c r="B177" s="18">
        <v>42160</v>
      </c>
      <c r="C177" s="19">
        <v>25</v>
      </c>
    </row>
    <row r="178" spans="1:3" x14ac:dyDescent="0.25">
      <c r="A178" t="s">
        <v>157</v>
      </c>
      <c r="B178" s="18">
        <v>42380</v>
      </c>
      <c r="C178" s="19">
        <v>800</v>
      </c>
    </row>
    <row r="179" spans="1:3" x14ac:dyDescent="0.25">
      <c r="A179" t="s">
        <v>158</v>
      </c>
      <c r="B179" s="18">
        <v>42490</v>
      </c>
      <c r="C179" s="19">
        <v>364</v>
      </c>
    </row>
    <row r="180" spans="1:3" x14ac:dyDescent="0.25">
      <c r="A180" t="s">
        <v>408</v>
      </c>
      <c r="B180" s="18">
        <v>42805</v>
      </c>
      <c r="C180" s="19">
        <v>47</v>
      </c>
    </row>
    <row r="181" spans="1:3" x14ac:dyDescent="0.25">
      <c r="A181" t="s">
        <v>159</v>
      </c>
      <c r="B181" s="18">
        <v>42820</v>
      </c>
      <c r="C181" s="19">
        <v>10</v>
      </c>
    </row>
    <row r="182" spans="1:3" x14ac:dyDescent="0.25">
      <c r="A182" t="s">
        <v>409</v>
      </c>
      <c r="B182" s="18">
        <v>42832</v>
      </c>
      <c r="C182" s="19">
        <v>8986</v>
      </c>
    </row>
    <row r="183" spans="1:3" x14ac:dyDescent="0.25">
      <c r="A183" t="s">
        <v>160</v>
      </c>
      <c r="B183" s="18">
        <v>43040</v>
      </c>
      <c r="C183" s="19">
        <v>71</v>
      </c>
    </row>
    <row r="184" spans="1:3" x14ac:dyDescent="0.25">
      <c r="A184" t="s">
        <v>410</v>
      </c>
      <c r="B184" s="18">
        <v>43260</v>
      </c>
      <c r="C184" s="19">
        <v>1568</v>
      </c>
    </row>
    <row r="185" spans="1:3" x14ac:dyDescent="0.25">
      <c r="A185" t="s">
        <v>161</v>
      </c>
      <c r="B185" s="18">
        <v>43810</v>
      </c>
      <c r="C185" s="19">
        <v>80</v>
      </c>
    </row>
    <row r="186" spans="1:3" x14ac:dyDescent="0.25">
      <c r="A186" t="s">
        <v>162</v>
      </c>
      <c r="B186" s="18">
        <v>44030</v>
      </c>
      <c r="C186" s="19">
        <v>29</v>
      </c>
    </row>
    <row r="187" spans="1:3" x14ac:dyDescent="0.25">
      <c r="A187" t="s">
        <v>163</v>
      </c>
      <c r="B187" s="18">
        <v>44580</v>
      </c>
      <c r="C187" s="19">
        <v>12</v>
      </c>
    </row>
    <row r="188" spans="1:3" x14ac:dyDescent="0.25">
      <c r="A188" t="s">
        <v>411</v>
      </c>
      <c r="B188" s="18">
        <v>45020</v>
      </c>
      <c r="C188" s="19">
        <v>3</v>
      </c>
    </row>
    <row r="189" spans="1:3" x14ac:dyDescent="0.25">
      <c r="A189" t="s">
        <v>164</v>
      </c>
      <c r="B189" s="18">
        <v>45295</v>
      </c>
      <c r="C189" s="19">
        <v>68</v>
      </c>
    </row>
    <row r="190" spans="1:3" x14ac:dyDescent="0.25">
      <c r="A190" t="s">
        <v>165</v>
      </c>
      <c r="B190" s="18">
        <v>45460</v>
      </c>
      <c r="C190" s="19">
        <v>281</v>
      </c>
    </row>
    <row r="191" spans="1:3" x14ac:dyDescent="0.25">
      <c r="A191" t="s">
        <v>166</v>
      </c>
      <c r="B191" s="18">
        <v>45700</v>
      </c>
      <c r="C191" s="19">
        <v>78</v>
      </c>
    </row>
    <row r="192" spans="1:3" x14ac:dyDescent="0.25">
      <c r="A192" t="s">
        <v>167</v>
      </c>
      <c r="B192" s="18">
        <v>46780</v>
      </c>
      <c r="C192" s="19">
        <v>117</v>
      </c>
    </row>
    <row r="193" spans="1:3" x14ac:dyDescent="0.25">
      <c r="A193" t="s">
        <v>168</v>
      </c>
      <c r="B193" s="18">
        <v>46890</v>
      </c>
      <c r="C193" s="19">
        <v>500</v>
      </c>
    </row>
    <row r="194" spans="1:3" x14ac:dyDescent="0.25">
      <c r="A194" t="s">
        <v>169</v>
      </c>
      <c r="B194" s="18">
        <v>47000</v>
      </c>
      <c r="C194" s="19">
        <v>444</v>
      </c>
    </row>
    <row r="195" spans="1:3" x14ac:dyDescent="0.25">
      <c r="A195" t="s">
        <v>170</v>
      </c>
      <c r="B195" s="18">
        <v>45790</v>
      </c>
      <c r="C195" s="19">
        <v>34</v>
      </c>
    </row>
    <row r="196" spans="1:3" x14ac:dyDescent="0.25">
      <c r="A196" t="s">
        <v>171</v>
      </c>
      <c r="B196" s="18">
        <v>46010</v>
      </c>
      <c r="C196" s="19">
        <v>315</v>
      </c>
    </row>
    <row r="197" spans="1:3" x14ac:dyDescent="0.25">
      <c r="A197" t="s">
        <v>172</v>
      </c>
      <c r="B197" s="18">
        <v>46560</v>
      </c>
      <c r="C197" s="19">
        <v>179</v>
      </c>
    </row>
    <row r="198" spans="1:3" x14ac:dyDescent="0.25">
      <c r="A198" t="s">
        <v>412</v>
      </c>
      <c r="B198" s="18">
        <v>47735</v>
      </c>
      <c r="C198" s="19">
        <v>8336</v>
      </c>
    </row>
    <row r="199" spans="1:3" x14ac:dyDescent="0.25">
      <c r="A199" t="s">
        <v>173</v>
      </c>
      <c r="B199" s="18">
        <v>47990</v>
      </c>
      <c r="C199" s="19">
        <v>210</v>
      </c>
    </row>
    <row r="200" spans="1:3" x14ac:dyDescent="0.25">
      <c r="A200" t="s">
        <v>174</v>
      </c>
      <c r="B200" s="18">
        <v>48200</v>
      </c>
      <c r="C200" s="19">
        <v>38</v>
      </c>
    </row>
    <row r="201" spans="1:3" x14ac:dyDescent="0.25">
      <c r="A201" t="s">
        <v>175</v>
      </c>
      <c r="B201" s="18">
        <v>48540</v>
      </c>
      <c r="C201" s="19">
        <v>125</v>
      </c>
    </row>
    <row r="202" spans="1:3" x14ac:dyDescent="0.25">
      <c r="A202" t="s">
        <v>413</v>
      </c>
      <c r="B202" s="18">
        <v>48590</v>
      </c>
      <c r="C202" s="19">
        <v>0</v>
      </c>
    </row>
    <row r="203" spans="1:3" x14ac:dyDescent="0.25">
      <c r="A203" t="s">
        <v>176</v>
      </c>
      <c r="B203" s="18">
        <v>48870</v>
      </c>
      <c r="C203" s="19">
        <v>1480</v>
      </c>
    </row>
    <row r="204" spans="1:3" x14ac:dyDescent="0.25">
      <c r="A204" t="s">
        <v>177</v>
      </c>
      <c r="B204" s="18">
        <v>49530</v>
      </c>
      <c r="C204" s="19">
        <v>205</v>
      </c>
    </row>
    <row r="205" spans="1:3" x14ac:dyDescent="0.25">
      <c r="A205" t="s">
        <v>178</v>
      </c>
      <c r="B205" s="18">
        <v>50080</v>
      </c>
      <c r="C205" s="19">
        <v>631</v>
      </c>
    </row>
    <row r="206" spans="1:3" x14ac:dyDescent="0.25">
      <c r="A206" t="s">
        <v>179</v>
      </c>
      <c r="B206" s="18">
        <v>50190</v>
      </c>
      <c r="C206" s="19">
        <v>234</v>
      </c>
    </row>
    <row r="207" spans="1:3" x14ac:dyDescent="0.25">
      <c r="A207" t="s">
        <v>180</v>
      </c>
      <c r="B207" s="18">
        <v>50800</v>
      </c>
      <c r="C207" s="19">
        <v>262</v>
      </c>
    </row>
    <row r="208" spans="1:3" x14ac:dyDescent="0.25">
      <c r="A208" t="s">
        <v>181</v>
      </c>
      <c r="B208" s="18">
        <v>51180</v>
      </c>
      <c r="C208" s="19">
        <v>857</v>
      </c>
    </row>
    <row r="209" spans="1:3" x14ac:dyDescent="0.25">
      <c r="A209" t="s">
        <v>414</v>
      </c>
      <c r="B209" s="18">
        <v>51455</v>
      </c>
      <c r="C209" s="19">
        <v>183</v>
      </c>
    </row>
    <row r="210" spans="1:3" x14ac:dyDescent="0.25">
      <c r="A210" t="s">
        <v>415</v>
      </c>
      <c r="B210" s="18">
        <v>51960</v>
      </c>
      <c r="C210" s="19">
        <v>2</v>
      </c>
    </row>
    <row r="211" spans="1:3" x14ac:dyDescent="0.25">
      <c r="A211" t="s">
        <v>182</v>
      </c>
      <c r="B211" s="18">
        <v>52060</v>
      </c>
      <c r="C211" s="19">
        <v>523</v>
      </c>
    </row>
    <row r="212" spans="1:3" x14ac:dyDescent="0.25">
      <c r="A212" t="s">
        <v>183</v>
      </c>
      <c r="B212" s="18">
        <v>52210</v>
      </c>
      <c r="C212" s="19">
        <v>275</v>
      </c>
    </row>
    <row r="213" spans="1:3" x14ac:dyDescent="0.25">
      <c r="A213" t="s">
        <v>184</v>
      </c>
      <c r="B213" s="18">
        <v>52390</v>
      </c>
      <c r="C213" s="19">
        <v>387</v>
      </c>
    </row>
    <row r="214" spans="1:3" x14ac:dyDescent="0.25">
      <c r="A214" t="s">
        <v>185</v>
      </c>
      <c r="B214" s="18">
        <v>52720</v>
      </c>
      <c r="C214" s="19">
        <v>451</v>
      </c>
    </row>
    <row r="215" spans="1:3" x14ac:dyDescent="0.25">
      <c r="A215" t="s">
        <v>186</v>
      </c>
      <c r="B215" s="18">
        <v>52845</v>
      </c>
      <c r="C215" s="19">
        <v>121</v>
      </c>
    </row>
    <row r="216" spans="1:3" x14ac:dyDescent="0.25">
      <c r="A216" t="s">
        <v>416</v>
      </c>
      <c r="B216" s="18">
        <v>52915</v>
      </c>
      <c r="C216" s="19">
        <v>64</v>
      </c>
    </row>
    <row r="217" spans="1:3" x14ac:dyDescent="0.25">
      <c r="A217" t="s">
        <v>187</v>
      </c>
      <c r="B217" s="18">
        <v>52940</v>
      </c>
      <c r="C217" s="19">
        <v>44</v>
      </c>
    </row>
    <row r="218" spans="1:3" x14ac:dyDescent="0.25">
      <c r="A218" t="s">
        <v>188</v>
      </c>
      <c r="B218" s="18">
        <v>53050</v>
      </c>
      <c r="C218" s="19">
        <v>396</v>
      </c>
    </row>
    <row r="219" spans="1:3" x14ac:dyDescent="0.25">
      <c r="A219" t="s">
        <v>417</v>
      </c>
      <c r="B219" s="18">
        <v>53162</v>
      </c>
      <c r="C219" s="19">
        <v>50</v>
      </c>
    </row>
    <row r="220" spans="1:3" x14ac:dyDescent="0.25">
      <c r="A220" t="s">
        <v>189</v>
      </c>
      <c r="B220" s="18">
        <v>53710</v>
      </c>
      <c r="C220" s="19">
        <v>499</v>
      </c>
    </row>
    <row r="221" spans="1:3" x14ac:dyDescent="0.25">
      <c r="A221" t="s">
        <v>190</v>
      </c>
      <c r="B221" s="18">
        <v>53270</v>
      </c>
      <c r="C221" s="19">
        <v>207</v>
      </c>
    </row>
    <row r="222" spans="1:3" x14ac:dyDescent="0.25">
      <c r="A222" t="s">
        <v>191</v>
      </c>
      <c r="B222" s="18">
        <v>53820</v>
      </c>
      <c r="C222" s="19">
        <v>380</v>
      </c>
    </row>
    <row r="223" spans="1:3" x14ac:dyDescent="0.25">
      <c r="A223" t="s">
        <v>192</v>
      </c>
      <c r="B223" s="18">
        <v>53930</v>
      </c>
      <c r="C223" s="19">
        <v>274</v>
      </c>
    </row>
    <row r="224" spans="1:3" x14ac:dyDescent="0.25">
      <c r="A224" t="s">
        <v>342</v>
      </c>
      <c r="B224" s="18">
        <v>54050</v>
      </c>
      <c r="C224" s="19">
        <v>4652</v>
      </c>
    </row>
    <row r="225" spans="1:3" x14ac:dyDescent="0.25">
      <c r="A225" t="s">
        <v>193</v>
      </c>
      <c r="B225" s="18">
        <v>54085</v>
      </c>
      <c r="C225" s="19">
        <v>270</v>
      </c>
    </row>
    <row r="226" spans="1:3" x14ac:dyDescent="0.25">
      <c r="A226" t="s">
        <v>194</v>
      </c>
      <c r="B226" s="18">
        <v>54150</v>
      </c>
      <c r="C226" s="19">
        <v>83</v>
      </c>
    </row>
    <row r="227" spans="1:3" x14ac:dyDescent="0.25">
      <c r="A227" t="s">
        <v>195</v>
      </c>
      <c r="B227" s="18">
        <v>54260</v>
      </c>
      <c r="C227" s="19">
        <v>15</v>
      </c>
    </row>
    <row r="228" spans="1:3" x14ac:dyDescent="0.25">
      <c r="A228" t="s">
        <v>196</v>
      </c>
      <c r="B228" s="18">
        <v>54480</v>
      </c>
      <c r="C228" s="19">
        <v>847</v>
      </c>
    </row>
    <row r="229" spans="1:3" x14ac:dyDescent="0.25">
      <c r="A229" t="s">
        <v>197</v>
      </c>
      <c r="B229" s="18">
        <v>54700</v>
      </c>
      <c r="C229" s="19">
        <v>556</v>
      </c>
    </row>
    <row r="230" spans="1:3" x14ac:dyDescent="0.25">
      <c r="A230" t="s">
        <v>198</v>
      </c>
      <c r="B230" s="18">
        <v>54920</v>
      </c>
      <c r="C230" s="19">
        <v>3721</v>
      </c>
    </row>
    <row r="231" spans="1:3" x14ac:dyDescent="0.25">
      <c r="A231" t="s">
        <v>199</v>
      </c>
      <c r="B231" s="18">
        <v>55030</v>
      </c>
      <c r="C231" s="19">
        <v>164</v>
      </c>
    </row>
    <row r="232" spans="1:3" x14ac:dyDescent="0.25">
      <c r="A232" t="s">
        <v>200</v>
      </c>
      <c r="B232" s="18">
        <v>55140</v>
      </c>
      <c r="C232" s="19">
        <v>639</v>
      </c>
    </row>
    <row r="233" spans="1:3" x14ac:dyDescent="0.25">
      <c r="A233" t="s">
        <v>343</v>
      </c>
      <c r="B233" s="18">
        <v>55910</v>
      </c>
      <c r="C233" s="19">
        <v>2198</v>
      </c>
    </row>
    <row r="234" spans="1:3" x14ac:dyDescent="0.25">
      <c r="A234" t="s">
        <v>344</v>
      </c>
      <c r="B234" s="18">
        <v>56220</v>
      </c>
      <c r="C234" s="19">
        <v>66</v>
      </c>
    </row>
    <row r="235" spans="1:3" x14ac:dyDescent="0.25">
      <c r="A235" t="s">
        <v>202</v>
      </c>
      <c r="B235" s="18">
        <v>56250</v>
      </c>
      <c r="C235" s="19">
        <v>62</v>
      </c>
    </row>
    <row r="236" spans="1:3" x14ac:dyDescent="0.25">
      <c r="A236" t="s">
        <v>203</v>
      </c>
      <c r="B236" s="18">
        <v>56260</v>
      </c>
      <c r="C236" s="19">
        <v>112</v>
      </c>
    </row>
    <row r="237" spans="1:3" x14ac:dyDescent="0.25">
      <c r="A237" t="s">
        <v>345</v>
      </c>
      <c r="B237" s="18">
        <v>56320</v>
      </c>
      <c r="C237" s="19">
        <v>444</v>
      </c>
    </row>
    <row r="238" spans="1:3" x14ac:dyDescent="0.25">
      <c r="A238" t="s">
        <v>205</v>
      </c>
      <c r="B238" s="18">
        <v>56350</v>
      </c>
      <c r="C238" s="19">
        <v>246</v>
      </c>
    </row>
    <row r="239" spans="1:3" x14ac:dyDescent="0.25">
      <c r="A239" t="s">
        <v>206</v>
      </c>
      <c r="B239" s="18">
        <v>56600</v>
      </c>
      <c r="C239" s="19">
        <v>181</v>
      </c>
    </row>
    <row r="240" spans="1:3" x14ac:dyDescent="0.25">
      <c r="A240" t="s">
        <v>207</v>
      </c>
      <c r="B240" s="18">
        <v>56680</v>
      </c>
      <c r="C240" s="19">
        <v>563</v>
      </c>
    </row>
    <row r="241" spans="1:3" x14ac:dyDescent="0.25">
      <c r="A241" t="s">
        <v>208</v>
      </c>
      <c r="B241" s="18">
        <v>57340</v>
      </c>
      <c r="C241" s="19">
        <v>213</v>
      </c>
    </row>
    <row r="242" spans="1:3" x14ac:dyDescent="0.25">
      <c r="A242" t="s">
        <v>209</v>
      </c>
      <c r="B242" s="18">
        <v>58330</v>
      </c>
      <c r="C242" s="19">
        <v>53</v>
      </c>
    </row>
    <row r="243" spans="1:3" x14ac:dyDescent="0.25">
      <c r="A243" t="s">
        <v>210</v>
      </c>
      <c r="B243" s="18">
        <v>58550</v>
      </c>
      <c r="C243" s="19">
        <v>171</v>
      </c>
    </row>
    <row r="244" spans="1:3" x14ac:dyDescent="0.25">
      <c r="A244" t="s">
        <v>347</v>
      </c>
      <c r="B244" s="18">
        <v>58660</v>
      </c>
      <c r="C244" s="19">
        <v>6053</v>
      </c>
    </row>
    <row r="245" spans="1:3" x14ac:dyDescent="0.25">
      <c r="A245" t="s">
        <v>211</v>
      </c>
      <c r="B245" s="18">
        <v>59320</v>
      </c>
      <c r="C245" s="19">
        <v>29</v>
      </c>
    </row>
    <row r="246" spans="1:3" x14ac:dyDescent="0.25">
      <c r="A246" t="s">
        <v>212</v>
      </c>
      <c r="B246" s="18">
        <v>59540</v>
      </c>
      <c r="C246" s="19">
        <v>47</v>
      </c>
    </row>
    <row r="247" spans="1:3" x14ac:dyDescent="0.25">
      <c r="A247" t="s">
        <v>213</v>
      </c>
      <c r="B247" s="18">
        <v>59650</v>
      </c>
      <c r="C247" s="19">
        <v>75</v>
      </c>
    </row>
    <row r="248" spans="1:3" x14ac:dyDescent="0.25">
      <c r="A248" t="s">
        <v>214</v>
      </c>
      <c r="B248" s="18">
        <v>60200</v>
      </c>
      <c r="C248" s="19">
        <v>101</v>
      </c>
    </row>
    <row r="249" spans="1:3" x14ac:dyDescent="0.25">
      <c r="A249" t="s">
        <v>215</v>
      </c>
      <c r="B249" s="18">
        <v>60310</v>
      </c>
      <c r="C249" s="19">
        <v>2964</v>
      </c>
    </row>
    <row r="250" spans="1:3" x14ac:dyDescent="0.25">
      <c r="A250" t="s">
        <v>418</v>
      </c>
      <c r="B250" s="18">
        <v>60460</v>
      </c>
      <c r="C250" s="19">
        <v>3</v>
      </c>
    </row>
    <row r="251" spans="1:3" x14ac:dyDescent="0.25">
      <c r="A251" t="s">
        <v>216</v>
      </c>
      <c r="B251" s="18">
        <v>60640</v>
      </c>
      <c r="C251" s="19">
        <v>78</v>
      </c>
    </row>
    <row r="252" spans="1:3" x14ac:dyDescent="0.25">
      <c r="A252" t="s">
        <v>217</v>
      </c>
      <c r="B252" s="18">
        <v>60750</v>
      </c>
      <c r="C252" s="19">
        <v>634</v>
      </c>
    </row>
    <row r="253" spans="1:3" x14ac:dyDescent="0.25">
      <c r="A253" t="s">
        <v>218</v>
      </c>
      <c r="B253" s="18">
        <v>60860</v>
      </c>
      <c r="C253" s="19">
        <v>117</v>
      </c>
    </row>
    <row r="254" spans="1:3" x14ac:dyDescent="0.25">
      <c r="A254" t="s">
        <v>219</v>
      </c>
      <c r="B254" s="18">
        <v>61080</v>
      </c>
      <c r="C254" s="19">
        <v>60</v>
      </c>
    </row>
    <row r="255" spans="1:3" x14ac:dyDescent="0.25">
      <c r="A255" t="s">
        <v>419</v>
      </c>
      <c r="B255" s="18">
        <v>61120</v>
      </c>
      <c r="C255" s="19">
        <v>745</v>
      </c>
    </row>
    <row r="256" spans="1:3" x14ac:dyDescent="0.25">
      <c r="A256" t="s">
        <v>220</v>
      </c>
      <c r="B256" s="18">
        <v>61190</v>
      </c>
      <c r="C256" s="19">
        <v>13</v>
      </c>
    </row>
    <row r="257" spans="1:3" x14ac:dyDescent="0.25">
      <c r="A257" t="s">
        <v>348</v>
      </c>
      <c r="B257" s="18">
        <v>61630</v>
      </c>
      <c r="C257" s="19">
        <v>651</v>
      </c>
    </row>
    <row r="258" spans="1:3" x14ac:dyDescent="0.25">
      <c r="A258" t="s">
        <v>349</v>
      </c>
      <c r="B258" s="18">
        <v>61700</v>
      </c>
      <c r="C258" s="19">
        <v>189</v>
      </c>
    </row>
    <row r="259" spans="1:3" x14ac:dyDescent="0.25">
      <c r="A259" t="s">
        <v>420</v>
      </c>
      <c r="B259" s="18">
        <v>61788</v>
      </c>
      <c r="C259" s="19">
        <v>2026</v>
      </c>
    </row>
    <row r="260" spans="1:3" x14ac:dyDescent="0.25">
      <c r="A260" t="s">
        <v>421</v>
      </c>
      <c r="B260" s="18">
        <v>61825</v>
      </c>
      <c r="C260" s="19">
        <v>3</v>
      </c>
    </row>
    <row r="261" spans="1:3" x14ac:dyDescent="0.25">
      <c r="A261" t="s">
        <v>422</v>
      </c>
      <c r="B261" s="18">
        <v>62125</v>
      </c>
      <c r="C261" s="19">
        <v>4</v>
      </c>
    </row>
    <row r="262" spans="1:3" x14ac:dyDescent="0.25">
      <c r="A262" t="s">
        <v>223</v>
      </c>
      <c r="B262" s="18">
        <v>62510</v>
      </c>
      <c r="C262" s="19">
        <v>45</v>
      </c>
    </row>
    <row r="263" spans="1:3" x14ac:dyDescent="0.25">
      <c r="A263" t="s">
        <v>350</v>
      </c>
      <c r="B263" s="18">
        <v>62620</v>
      </c>
      <c r="C263" s="19">
        <v>179</v>
      </c>
    </row>
    <row r="264" spans="1:3" x14ac:dyDescent="0.25">
      <c r="A264" t="s">
        <v>423</v>
      </c>
      <c r="B264" s="18">
        <v>63170</v>
      </c>
      <c r="C264" s="19">
        <v>0</v>
      </c>
    </row>
    <row r="265" spans="1:3" x14ac:dyDescent="0.25">
      <c r="A265" t="s">
        <v>224</v>
      </c>
      <c r="B265" s="18">
        <v>63280</v>
      </c>
      <c r="C265" s="19">
        <v>168</v>
      </c>
    </row>
    <row r="266" spans="1:3" x14ac:dyDescent="0.25">
      <c r="A266" t="s">
        <v>225</v>
      </c>
      <c r="B266" s="18">
        <v>63390</v>
      </c>
      <c r="C266" s="19">
        <v>114</v>
      </c>
    </row>
    <row r="267" spans="1:3" x14ac:dyDescent="0.25">
      <c r="A267" t="s">
        <v>351</v>
      </c>
      <c r="B267" s="18">
        <v>63610</v>
      </c>
      <c r="C267" s="19">
        <v>176</v>
      </c>
    </row>
    <row r="268" spans="1:3" x14ac:dyDescent="0.25">
      <c r="A268" t="s">
        <v>227</v>
      </c>
      <c r="B268" s="18">
        <v>63870</v>
      </c>
      <c r="C268" s="19">
        <v>56</v>
      </c>
    </row>
    <row r="269" spans="1:3" x14ac:dyDescent="0.25">
      <c r="A269" t="s">
        <v>228</v>
      </c>
      <c r="B269" s="18">
        <v>62285</v>
      </c>
      <c r="C269" s="19">
        <v>1</v>
      </c>
    </row>
    <row r="270" spans="1:3" x14ac:dyDescent="0.25">
      <c r="A270" t="s">
        <v>229</v>
      </c>
      <c r="B270" s="18">
        <v>64240</v>
      </c>
      <c r="C270" s="19">
        <v>73</v>
      </c>
    </row>
    <row r="271" spans="1:3" x14ac:dyDescent="0.25">
      <c r="A271" t="s">
        <v>424</v>
      </c>
      <c r="B271" s="18">
        <v>64380</v>
      </c>
      <c r="C271" s="19">
        <v>2174</v>
      </c>
    </row>
    <row r="272" spans="1:3" x14ac:dyDescent="0.25">
      <c r="A272" t="s">
        <v>352</v>
      </c>
      <c r="B272" s="18">
        <v>64600</v>
      </c>
      <c r="C272" s="19">
        <v>724</v>
      </c>
    </row>
    <row r="273" spans="1:3" x14ac:dyDescent="0.25">
      <c r="A273" t="s">
        <v>231</v>
      </c>
      <c r="B273" s="18">
        <v>64820</v>
      </c>
      <c r="C273" s="19">
        <v>21</v>
      </c>
    </row>
    <row r="274" spans="1:3" x14ac:dyDescent="0.25">
      <c r="A274" t="s">
        <v>232</v>
      </c>
      <c r="B274" s="18">
        <v>64930</v>
      </c>
      <c r="C274" s="19">
        <v>19</v>
      </c>
    </row>
    <row r="275" spans="1:3" x14ac:dyDescent="0.25">
      <c r="A275" t="s">
        <v>425</v>
      </c>
      <c r="B275" s="18">
        <v>64980</v>
      </c>
      <c r="C275" s="19">
        <v>309</v>
      </c>
    </row>
    <row r="276" spans="1:3" x14ac:dyDescent="0.25">
      <c r="A276" t="s">
        <v>426</v>
      </c>
      <c r="B276" s="18">
        <v>65345</v>
      </c>
      <c r="C276" s="19">
        <v>2187</v>
      </c>
    </row>
    <row r="277" spans="1:3" x14ac:dyDescent="0.25">
      <c r="A277" t="s">
        <v>233</v>
      </c>
      <c r="B277" s="18">
        <v>65590</v>
      </c>
      <c r="C277" s="19">
        <v>186</v>
      </c>
    </row>
    <row r="278" spans="1:3" x14ac:dyDescent="0.25">
      <c r="A278" t="s">
        <v>234</v>
      </c>
      <c r="B278" s="18">
        <v>65700</v>
      </c>
      <c r="C278" s="19">
        <v>325</v>
      </c>
    </row>
    <row r="279" spans="1:3" x14ac:dyDescent="0.25">
      <c r="A279" t="s">
        <v>235</v>
      </c>
      <c r="B279" s="18">
        <v>65800</v>
      </c>
      <c r="C279" s="19">
        <v>92</v>
      </c>
    </row>
    <row r="280" spans="1:3" x14ac:dyDescent="0.25">
      <c r="A280" t="s">
        <v>236</v>
      </c>
      <c r="B280" s="18">
        <v>66140</v>
      </c>
      <c r="C280" s="19">
        <v>550</v>
      </c>
    </row>
    <row r="281" spans="1:3" x14ac:dyDescent="0.25">
      <c r="A281" t="s">
        <v>237</v>
      </c>
      <c r="B281" s="18">
        <v>66360</v>
      </c>
      <c r="C281" s="19">
        <v>418</v>
      </c>
    </row>
    <row r="282" spans="1:3" x14ac:dyDescent="0.25">
      <c r="A282" t="s">
        <v>238</v>
      </c>
      <c r="B282" s="18">
        <v>66470</v>
      </c>
      <c r="C282" s="19">
        <v>436</v>
      </c>
    </row>
    <row r="283" spans="1:3" x14ac:dyDescent="0.25">
      <c r="A283" t="s">
        <v>239</v>
      </c>
      <c r="B283" s="18">
        <v>66510</v>
      </c>
      <c r="C283" s="19">
        <v>1120</v>
      </c>
    </row>
    <row r="284" spans="1:3" x14ac:dyDescent="0.25">
      <c r="A284" t="s">
        <v>353</v>
      </c>
      <c r="B284" s="18">
        <v>66550</v>
      </c>
      <c r="C284" s="19">
        <v>1053</v>
      </c>
    </row>
    <row r="285" spans="1:3" x14ac:dyDescent="0.25">
      <c r="A285" t="s">
        <v>240</v>
      </c>
      <c r="B285" s="18">
        <v>67020</v>
      </c>
      <c r="C285" s="19">
        <v>946</v>
      </c>
    </row>
    <row r="286" spans="1:3" x14ac:dyDescent="0.25">
      <c r="A286" t="s">
        <v>241</v>
      </c>
      <c r="B286" s="18">
        <v>67460</v>
      </c>
      <c r="C286" s="19">
        <v>718</v>
      </c>
    </row>
    <row r="287" spans="1:3" x14ac:dyDescent="0.25">
      <c r="A287" t="s">
        <v>242</v>
      </c>
      <c r="B287" s="18">
        <v>67570</v>
      </c>
      <c r="C287" s="19">
        <v>419</v>
      </c>
    </row>
    <row r="288" spans="1:3" x14ac:dyDescent="0.25">
      <c r="A288" t="s">
        <v>243</v>
      </c>
      <c r="B288" s="18">
        <v>67680</v>
      </c>
      <c r="C288" s="19">
        <v>528</v>
      </c>
    </row>
    <row r="289" spans="1:3" x14ac:dyDescent="0.25">
      <c r="A289" t="s">
        <v>244</v>
      </c>
      <c r="B289" s="18">
        <v>68230</v>
      </c>
      <c r="C289" s="19">
        <v>876</v>
      </c>
    </row>
    <row r="290" spans="1:3" x14ac:dyDescent="0.25">
      <c r="A290" t="s">
        <v>245</v>
      </c>
      <c r="B290" s="18">
        <v>68340</v>
      </c>
      <c r="C290" s="19">
        <v>233</v>
      </c>
    </row>
    <row r="291" spans="1:3" x14ac:dyDescent="0.25">
      <c r="A291" t="s">
        <v>427</v>
      </c>
      <c r="B291" s="18">
        <v>68370</v>
      </c>
      <c r="C291" s="19">
        <v>170</v>
      </c>
    </row>
    <row r="292" spans="1:3" x14ac:dyDescent="0.25">
      <c r="A292" t="s">
        <v>354</v>
      </c>
      <c r="B292" s="18">
        <v>68560</v>
      </c>
      <c r="C292" s="19">
        <v>2768</v>
      </c>
    </row>
    <row r="293" spans="1:3" x14ac:dyDescent="0.25">
      <c r="A293" t="s">
        <v>246</v>
      </c>
      <c r="B293" s="18">
        <v>68670</v>
      </c>
      <c r="C293" s="19">
        <v>79</v>
      </c>
    </row>
    <row r="294" spans="1:3" x14ac:dyDescent="0.25">
      <c r="A294" t="s">
        <v>247</v>
      </c>
      <c r="B294" s="18">
        <v>68890</v>
      </c>
      <c r="C294" s="19">
        <v>282</v>
      </c>
    </row>
    <row r="295" spans="1:3" x14ac:dyDescent="0.25">
      <c r="A295" t="s">
        <v>248</v>
      </c>
      <c r="B295" s="18">
        <v>69770</v>
      </c>
      <c r="C295" s="19">
        <v>607</v>
      </c>
    </row>
    <row r="296" spans="1:3" x14ac:dyDescent="0.25">
      <c r="A296" t="s">
        <v>249</v>
      </c>
      <c r="B296" s="18">
        <v>70100</v>
      </c>
      <c r="C296" s="19">
        <v>308</v>
      </c>
    </row>
    <row r="297" spans="1:3" x14ac:dyDescent="0.25">
      <c r="A297" t="s">
        <v>428</v>
      </c>
      <c r="B297" s="18">
        <v>70320</v>
      </c>
      <c r="C297" s="19">
        <v>117</v>
      </c>
    </row>
    <row r="298" spans="1:3" x14ac:dyDescent="0.25">
      <c r="A298" t="s">
        <v>356</v>
      </c>
      <c r="B298" s="18">
        <v>70540</v>
      </c>
      <c r="C298" s="19">
        <v>9061</v>
      </c>
    </row>
    <row r="299" spans="1:3" x14ac:dyDescent="0.25">
      <c r="A299" t="s">
        <v>357</v>
      </c>
      <c r="B299" s="18">
        <v>70760</v>
      </c>
      <c r="C299" s="19">
        <v>967</v>
      </c>
    </row>
    <row r="300" spans="1:3" x14ac:dyDescent="0.25">
      <c r="A300" t="s">
        <v>358</v>
      </c>
      <c r="B300" s="18">
        <v>70870</v>
      </c>
      <c r="C300" s="19">
        <v>33</v>
      </c>
    </row>
    <row r="301" spans="1:3" x14ac:dyDescent="0.25">
      <c r="A301" t="s">
        <v>252</v>
      </c>
      <c r="B301" s="18">
        <v>70930</v>
      </c>
      <c r="C301" s="19">
        <v>149</v>
      </c>
    </row>
    <row r="302" spans="1:3" x14ac:dyDescent="0.25">
      <c r="A302" t="s">
        <v>253</v>
      </c>
      <c r="B302" s="18">
        <v>71090</v>
      </c>
      <c r="C302" s="19">
        <v>99</v>
      </c>
    </row>
    <row r="303" spans="1:3" x14ac:dyDescent="0.25">
      <c r="A303" t="s">
        <v>359</v>
      </c>
      <c r="B303" s="18">
        <v>71640</v>
      </c>
      <c r="C303" s="19">
        <v>4311</v>
      </c>
    </row>
    <row r="304" spans="1:3" x14ac:dyDescent="0.25">
      <c r="A304" t="s">
        <v>254</v>
      </c>
      <c r="B304" s="18">
        <v>72190</v>
      </c>
      <c r="C304" s="19">
        <v>84</v>
      </c>
    </row>
    <row r="305" spans="1:3" x14ac:dyDescent="0.25">
      <c r="A305" t="s">
        <v>429</v>
      </c>
      <c r="B305" s="18">
        <v>72230</v>
      </c>
      <c r="C305" s="19">
        <v>565</v>
      </c>
    </row>
    <row r="306" spans="1:3" x14ac:dyDescent="0.25">
      <c r="A306" t="s">
        <v>255</v>
      </c>
      <c r="B306" s="18">
        <v>72960</v>
      </c>
      <c r="C306" s="19">
        <v>608</v>
      </c>
    </row>
    <row r="307" spans="1:3" x14ac:dyDescent="0.25">
      <c r="A307" t="s">
        <v>430</v>
      </c>
      <c r="B307" s="18">
        <v>72985</v>
      </c>
      <c r="C307" s="19">
        <v>6819</v>
      </c>
    </row>
    <row r="308" spans="1:3" x14ac:dyDescent="0.25">
      <c r="A308" t="s">
        <v>360</v>
      </c>
      <c r="B308" s="18">
        <v>73070</v>
      </c>
      <c r="C308" s="19">
        <v>5869</v>
      </c>
    </row>
    <row r="309" spans="1:3" x14ac:dyDescent="0.25">
      <c r="A309" t="s">
        <v>256</v>
      </c>
      <c r="B309" s="18">
        <v>73290</v>
      </c>
      <c r="C309" s="19">
        <v>46</v>
      </c>
    </row>
    <row r="310" spans="1:3" x14ac:dyDescent="0.25">
      <c r="A310" t="s">
        <v>257</v>
      </c>
      <c r="B310" s="18">
        <v>73400</v>
      </c>
      <c r="C310" s="19">
        <v>34</v>
      </c>
    </row>
    <row r="311" spans="1:3" x14ac:dyDescent="0.25">
      <c r="A311" t="s">
        <v>431</v>
      </c>
      <c r="B311" s="18">
        <v>73950</v>
      </c>
      <c r="C311" s="19">
        <v>9</v>
      </c>
    </row>
    <row r="312" spans="1:3" x14ac:dyDescent="0.25">
      <c r="A312" t="s">
        <v>432</v>
      </c>
      <c r="B312" s="18">
        <v>74340</v>
      </c>
      <c r="C312" s="19">
        <v>17</v>
      </c>
    </row>
    <row r="313" spans="1:3" x14ac:dyDescent="0.25">
      <c r="A313" t="s">
        <v>433</v>
      </c>
      <c r="B313" s="18">
        <v>74350</v>
      </c>
      <c r="C313" s="19">
        <v>1379</v>
      </c>
    </row>
    <row r="314" spans="1:3" x14ac:dyDescent="0.25">
      <c r="A314" t="s">
        <v>434</v>
      </c>
      <c r="B314" s="18">
        <v>74525</v>
      </c>
      <c r="C314" s="19">
        <v>1403</v>
      </c>
    </row>
    <row r="315" spans="1:3" x14ac:dyDescent="0.25">
      <c r="A315" t="s">
        <v>258</v>
      </c>
      <c r="B315" s="18">
        <v>74610</v>
      </c>
      <c r="C315" s="19">
        <v>62</v>
      </c>
    </row>
    <row r="316" spans="1:3" x14ac:dyDescent="0.25">
      <c r="A316" t="s">
        <v>362</v>
      </c>
      <c r="B316" s="18">
        <v>74830</v>
      </c>
      <c r="C316" s="19">
        <v>850</v>
      </c>
    </row>
    <row r="317" spans="1:3" x14ac:dyDescent="0.25">
      <c r="A317" t="s">
        <v>259</v>
      </c>
      <c r="B317" s="18">
        <v>75050</v>
      </c>
      <c r="C317" s="19">
        <v>110</v>
      </c>
    </row>
    <row r="318" spans="1:3" x14ac:dyDescent="0.25">
      <c r="A318" t="s">
        <v>435</v>
      </c>
      <c r="B318" s="18">
        <v>75077</v>
      </c>
      <c r="C318" s="19">
        <v>8869</v>
      </c>
    </row>
    <row r="319" spans="1:3" x14ac:dyDescent="0.25">
      <c r="A319" t="s">
        <v>260</v>
      </c>
      <c r="B319" s="18">
        <v>75160</v>
      </c>
      <c r="C319" s="19">
        <v>229</v>
      </c>
    </row>
    <row r="320" spans="1:3" x14ac:dyDescent="0.25">
      <c r="A320" t="s">
        <v>261</v>
      </c>
      <c r="B320" s="18">
        <v>75380</v>
      </c>
      <c r="C320" s="19">
        <v>98</v>
      </c>
    </row>
    <row r="321" spans="1:3" x14ac:dyDescent="0.25">
      <c r="A321" t="s">
        <v>262</v>
      </c>
      <c r="B321" s="18">
        <v>75480</v>
      </c>
      <c r="C321" s="19">
        <v>270</v>
      </c>
    </row>
    <row r="322" spans="1:3" x14ac:dyDescent="0.25">
      <c r="A322" t="s">
        <v>263</v>
      </c>
      <c r="B322" s="18">
        <v>75930</v>
      </c>
      <c r="C322" s="19">
        <v>256</v>
      </c>
    </row>
    <row r="323" spans="1:3" x14ac:dyDescent="0.25">
      <c r="A323" t="s">
        <v>264</v>
      </c>
      <c r="B323" s="18">
        <v>76260</v>
      </c>
      <c r="C323" s="19">
        <v>128</v>
      </c>
    </row>
    <row r="324" spans="1:3" x14ac:dyDescent="0.25">
      <c r="A324" t="s">
        <v>265</v>
      </c>
      <c r="B324" s="18">
        <v>76590</v>
      </c>
      <c r="C324" s="19">
        <v>131</v>
      </c>
    </row>
    <row r="325" spans="1:3" x14ac:dyDescent="0.25">
      <c r="A325" t="s">
        <v>266</v>
      </c>
      <c r="B325" s="18">
        <v>77140</v>
      </c>
      <c r="C325" s="19">
        <v>530</v>
      </c>
    </row>
    <row r="326" spans="1:3" x14ac:dyDescent="0.25">
      <c r="A326" t="s">
        <v>267</v>
      </c>
      <c r="B326" s="18">
        <v>77690</v>
      </c>
      <c r="C326" s="19">
        <v>876</v>
      </c>
    </row>
    <row r="327" spans="1:3" x14ac:dyDescent="0.25">
      <c r="A327" t="s">
        <v>268</v>
      </c>
      <c r="B327" s="18">
        <v>77800</v>
      </c>
      <c r="C327" s="19">
        <v>1246</v>
      </c>
    </row>
    <row r="328" spans="1:3" x14ac:dyDescent="0.25">
      <c r="A328" t="s">
        <v>269</v>
      </c>
      <c r="B328" s="18">
        <v>78240</v>
      </c>
      <c r="C328" s="19">
        <v>623</v>
      </c>
    </row>
    <row r="329" spans="1:3" x14ac:dyDescent="0.25">
      <c r="A329" t="s">
        <v>436</v>
      </c>
      <c r="B329" s="18">
        <v>78297</v>
      </c>
      <c r="C329" s="19">
        <v>32</v>
      </c>
    </row>
    <row r="330" spans="1:3" x14ac:dyDescent="0.25">
      <c r="A330" t="s">
        <v>270</v>
      </c>
      <c r="B330" s="18">
        <v>78350</v>
      </c>
      <c r="C330" s="19">
        <v>85</v>
      </c>
    </row>
    <row r="331" spans="1:3" x14ac:dyDescent="0.25">
      <c r="A331" t="s">
        <v>271</v>
      </c>
      <c r="B331" s="18">
        <v>78680</v>
      </c>
      <c r="C331" s="19">
        <v>472</v>
      </c>
    </row>
    <row r="332" spans="1:3" x14ac:dyDescent="0.25">
      <c r="A332" t="s">
        <v>272</v>
      </c>
      <c r="B332" s="18">
        <v>78790</v>
      </c>
      <c r="C332" s="19">
        <v>372</v>
      </c>
    </row>
    <row r="333" spans="1:3" x14ac:dyDescent="0.25">
      <c r="A333" t="s">
        <v>273</v>
      </c>
      <c r="B333" s="18">
        <v>79120</v>
      </c>
      <c r="C333" s="19">
        <v>437</v>
      </c>
    </row>
    <row r="334" spans="1:3" x14ac:dyDescent="0.25">
      <c r="A334" t="s">
        <v>274</v>
      </c>
      <c r="B334" s="18">
        <v>79230</v>
      </c>
      <c r="C334" s="19">
        <v>384</v>
      </c>
    </row>
    <row r="335" spans="1:3" x14ac:dyDescent="0.25">
      <c r="A335" t="s">
        <v>275</v>
      </c>
      <c r="B335" s="18">
        <v>79780</v>
      </c>
      <c r="C335" s="19">
        <v>87</v>
      </c>
    </row>
    <row r="336" spans="1:3" x14ac:dyDescent="0.25">
      <c r="A336" t="s">
        <v>276</v>
      </c>
      <c r="B336" s="18">
        <v>79830</v>
      </c>
      <c r="C336" s="19">
        <v>680</v>
      </c>
    </row>
    <row r="337" spans="1:3" x14ac:dyDescent="0.25">
      <c r="A337" t="s">
        <v>277</v>
      </c>
      <c r="B337" s="18">
        <v>79890</v>
      </c>
      <c r="C337" s="19">
        <v>174</v>
      </c>
    </row>
    <row r="338" spans="1:3" x14ac:dyDescent="0.25">
      <c r="A338" t="s">
        <v>363</v>
      </c>
      <c r="B338" s="18">
        <v>80100</v>
      </c>
      <c r="C338" s="19">
        <v>15</v>
      </c>
    </row>
    <row r="339" spans="1:3" x14ac:dyDescent="0.25">
      <c r="A339" t="s">
        <v>278</v>
      </c>
      <c r="B339" s="18">
        <v>80660</v>
      </c>
      <c r="C339" s="19">
        <v>744</v>
      </c>
    </row>
    <row r="340" spans="1:3" x14ac:dyDescent="0.25">
      <c r="A340" t="s">
        <v>279</v>
      </c>
      <c r="B340" s="18">
        <v>80770</v>
      </c>
      <c r="C340" s="19">
        <v>4689</v>
      </c>
    </row>
    <row r="341" spans="1:3" x14ac:dyDescent="0.25">
      <c r="A341" t="s">
        <v>281</v>
      </c>
      <c r="B341" s="18">
        <v>82200</v>
      </c>
      <c r="C341" s="19">
        <v>4032</v>
      </c>
    </row>
    <row r="342" spans="1:3" x14ac:dyDescent="0.25">
      <c r="A342" t="s">
        <v>282</v>
      </c>
      <c r="B342" s="18">
        <v>82420</v>
      </c>
      <c r="C342" s="19">
        <v>186</v>
      </c>
    </row>
    <row r="343" spans="1:3" x14ac:dyDescent="0.25">
      <c r="A343" t="s">
        <v>364</v>
      </c>
      <c r="B343" s="18">
        <v>82750</v>
      </c>
      <c r="C343" s="19">
        <v>553</v>
      </c>
    </row>
    <row r="344" spans="1:3" x14ac:dyDescent="0.25">
      <c r="A344" t="s">
        <v>284</v>
      </c>
      <c r="B344" s="18">
        <v>82860</v>
      </c>
      <c r="C344" s="19">
        <v>146</v>
      </c>
    </row>
    <row r="345" spans="1:3" x14ac:dyDescent="0.25">
      <c r="A345" t="s">
        <v>366</v>
      </c>
      <c r="B345" s="18">
        <v>83080</v>
      </c>
      <c r="C345" s="19">
        <v>8275</v>
      </c>
    </row>
    <row r="346" spans="1:3" x14ac:dyDescent="0.25">
      <c r="A346" t="s">
        <v>285</v>
      </c>
      <c r="B346" s="18">
        <v>84000</v>
      </c>
      <c r="C346" s="19">
        <v>39</v>
      </c>
    </row>
    <row r="347" spans="1:3" x14ac:dyDescent="0.25">
      <c r="A347" t="s">
        <v>286</v>
      </c>
      <c r="B347" s="18">
        <v>84070</v>
      </c>
      <c r="C347" s="19">
        <v>203</v>
      </c>
    </row>
    <row r="348" spans="1:3" x14ac:dyDescent="0.25">
      <c r="A348" t="s">
        <v>437</v>
      </c>
      <c r="B348" s="18">
        <v>84120</v>
      </c>
      <c r="C348" s="19">
        <v>99</v>
      </c>
    </row>
    <row r="349" spans="1:3" x14ac:dyDescent="0.25">
      <c r="A349" t="s">
        <v>438</v>
      </c>
      <c r="B349" s="18">
        <v>84200</v>
      </c>
      <c r="C349" s="19">
        <v>0</v>
      </c>
    </row>
    <row r="350" spans="1:3" x14ac:dyDescent="0.25">
      <c r="A350" t="s">
        <v>287</v>
      </c>
      <c r="B350" s="18">
        <v>84510</v>
      </c>
      <c r="C350" s="19">
        <v>234</v>
      </c>
    </row>
    <row r="351" spans="1:3" x14ac:dyDescent="0.25">
      <c r="A351" t="s">
        <v>367</v>
      </c>
      <c r="B351" s="18">
        <v>85280</v>
      </c>
      <c r="C351" s="19">
        <v>2043</v>
      </c>
    </row>
    <row r="352" spans="1:3" x14ac:dyDescent="0.25">
      <c r="A352" t="s">
        <v>439</v>
      </c>
      <c r="B352" s="18">
        <v>85290</v>
      </c>
      <c r="C352" s="19">
        <v>186</v>
      </c>
    </row>
    <row r="353" spans="1:3" x14ac:dyDescent="0.25">
      <c r="A353" t="s">
        <v>368</v>
      </c>
      <c r="B353" s="18">
        <v>85610</v>
      </c>
      <c r="C353" s="19">
        <v>16</v>
      </c>
    </row>
    <row r="354" spans="1:3" x14ac:dyDescent="0.25">
      <c r="A354" t="s">
        <v>440</v>
      </c>
      <c r="B354" s="18">
        <v>85680</v>
      </c>
      <c r="C354" s="19">
        <v>783</v>
      </c>
    </row>
    <row r="355" spans="1:3" x14ac:dyDescent="0.25">
      <c r="A355" t="s">
        <v>288</v>
      </c>
      <c r="B355" s="18">
        <v>86380</v>
      </c>
      <c r="C355" s="19">
        <v>2406</v>
      </c>
    </row>
    <row r="356" spans="1:3" x14ac:dyDescent="0.25">
      <c r="A356" t="s">
        <v>289</v>
      </c>
      <c r="B356" s="18">
        <v>86490</v>
      </c>
      <c r="C356" s="19">
        <v>631</v>
      </c>
    </row>
  </sheetData>
  <sortState ref="A2:C356">
    <sortCondition ref="A2:A3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 Output</vt:lpstr>
      <vt:lpstr>Communities</vt:lpstr>
      <vt:lpstr>Washeteria</vt:lpstr>
      <vt:lpstr>Pressure Gravity</vt:lpstr>
      <vt:lpstr>None</vt:lpstr>
      <vt:lpstr>Haul</vt:lpstr>
      <vt:lpstr>Circulating vacuum</vt:lpstr>
      <vt:lpstr>Circulating Gravity</vt:lpstr>
      <vt:lpstr>Population</vt:lpstr>
      <vt:lpstr>HDD</vt:lpstr>
      <vt:lpstr>W&amp;WW Compiled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McMahon</dc:creator>
  <cp:lastModifiedBy>Neil McMahon</cp:lastModifiedBy>
  <dcterms:created xsi:type="dcterms:W3CDTF">2015-11-18T17:21:28Z</dcterms:created>
  <dcterms:modified xsi:type="dcterms:W3CDTF">2015-11-18T21:00:20Z</dcterms:modified>
</cp:coreProperties>
</file>