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63522\Desktop\08201西部快速公路路網整體交通管理與控制策略\03.事故資料\運算資料\死亡受傷人數分開(臺、台皆選)\"/>
    </mc:Choice>
  </mc:AlternateContent>
  <bookViews>
    <workbookView xWindow="240" yWindow="15" windowWidth="16095" windowHeight="9660"/>
  </bookViews>
  <sheets>
    <sheet name="工作表1" sheetId="1" r:id="rId1"/>
  </sheets>
  <calcPr calcId="152511"/>
</workbook>
</file>

<file path=xl/calcChain.xml><?xml version="1.0" encoding="utf-8"?>
<calcChain xmlns="http://schemas.openxmlformats.org/spreadsheetml/2006/main">
  <c r="R5" i="1" l="1"/>
  <c r="R3" i="1"/>
  <c r="R4" i="1"/>
  <c r="R2" i="1"/>
  <c r="P2" i="1" a="1"/>
  <c r="P2" i="1" s="1"/>
  <c r="Q2" i="1"/>
  <c r="Q3" i="1"/>
  <c r="Q4" i="1"/>
  <c r="Q5" i="1"/>
  <c r="Q6" i="1"/>
  <c r="O2" i="1" l="1" a="1"/>
  <c r="O2" i="1" s="1"/>
  <c r="N626" i="1" l="1"/>
  <c r="K626" i="1"/>
  <c r="J626" i="1"/>
  <c r="N625" i="1"/>
  <c r="K625" i="1"/>
  <c r="J625" i="1"/>
  <c r="N624" i="1"/>
  <c r="K624" i="1"/>
  <c r="J624" i="1"/>
  <c r="N623" i="1"/>
  <c r="K623" i="1"/>
  <c r="J623" i="1"/>
  <c r="N622" i="1"/>
  <c r="K622" i="1"/>
  <c r="J622" i="1"/>
  <c r="N621" i="1"/>
  <c r="K621" i="1"/>
  <c r="J621" i="1"/>
  <c r="N620" i="1"/>
  <c r="K620" i="1"/>
  <c r="J620" i="1"/>
  <c r="N619" i="1"/>
  <c r="K619" i="1"/>
  <c r="J619" i="1"/>
  <c r="N618" i="1"/>
  <c r="K618" i="1"/>
  <c r="J618" i="1"/>
  <c r="N617" i="1"/>
  <c r="K617" i="1"/>
  <c r="J617" i="1"/>
  <c r="N616" i="1"/>
  <c r="K616" i="1"/>
  <c r="J616" i="1"/>
  <c r="N615" i="1"/>
  <c r="K615" i="1"/>
  <c r="J615" i="1"/>
  <c r="N614" i="1"/>
  <c r="K614" i="1"/>
  <c r="J614" i="1"/>
  <c r="N613" i="1"/>
  <c r="K613" i="1"/>
  <c r="J613" i="1"/>
  <c r="N612" i="1"/>
  <c r="K612" i="1"/>
  <c r="J612" i="1"/>
  <c r="N611" i="1"/>
  <c r="K611" i="1"/>
  <c r="J611" i="1"/>
  <c r="N610" i="1"/>
  <c r="K610" i="1"/>
  <c r="J610" i="1"/>
  <c r="N609" i="1"/>
  <c r="K609" i="1"/>
  <c r="J609" i="1"/>
  <c r="N608" i="1"/>
  <c r="K608" i="1"/>
  <c r="J608" i="1"/>
  <c r="N607" i="1"/>
  <c r="K607" i="1"/>
  <c r="J607" i="1"/>
  <c r="N606" i="1"/>
  <c r="K606" i="1"/>
  <c r="J606" i="1"/>
  <c r="N605" i="1"/>
  <c r="K605" i="1"/>
  <c r="J605" i="1"/>
  <c r="N604" i="1"/>
  <c r="K604" i="1"/>
  <c r="J604" i="1"/>
  <c r="N603" i="1"/>
  <c r="K603" i="1"/>
  <c r="J603" i="1"/>
  <c r="N602" i="1"/>
  <c r="K602" i="1"/>
  <c r="J602" i="1"/>
  <c r="N601" i="1"/>
  <c r="K601" i="1"/>
  <c r="J601" i="1"/>
  <c r="N600" i="1"/>
  <c r="K600" i="1"/>
  <c r="J600" i="1"/>
  <c r="N599" i="1"/>
  <c r="K599" i="1"/>
  <c r="J599" i="1"/>
  <c r="N598" i="1"/>
  <c r="K598" i="1"/>
  <c r="J598" i="1"/>
  <c r="N597" i="1"/>
  <c r="K597" i="1"/>
  <c r="J597" i="1"/>
  <c r="N596" i="1"/>
  <c r="K596" i="1"/>
  <c r="J596" i="1"/>
  <c r="N595" i="1"/>
  <c r="K595" i="1"/>
  <c r="J595" i="1"/>
  <c r="N594" i="1"/>
  <c r="K594" i="1"/>
  <c r="J594" i="1"/>
  <c r="N593" i="1"/>
  <c r="K593" i="1"/>
  <c r="J593" i="1"/>
  <c r="N592" i="1"/>
  <c r="K592" i="1"/>
  <c r="J592" i="1"/>
  <c r="N591" i="1"/>
  <c r="K591" i="1"/>
  <c r="J591" i="1"/>
  <c r="N590" i="1"/>
  <c r="K590" i="1"/>
  <c r="J590" i="1"/>
  <c r="N589" i="1"/>
  <c r="K589" i="1"/>
  <c r="J589" i="1"/>
  <c r="N588" i="1"/>
  <c r="K588" i="1"/>
  <c r="J588" i="1"/>
  <c r="N587" i="1"/>
  <c r="K587" i="1"/>
  <c r="J587" i="1"/>
  <c r="N586" i="1"/>
  <c r="K586" i="1"/>
  <c r="J586" i="1"/>
  <c r="N585" i="1"/>
  <c r="K585" i="1"/>
  <c r="J585" i="1"/>
  <c r="N584" i="1"/>
  <c r="K584" i="1"/>
  <c r="J584" i="1"/>
  <c r="N583" i="1"/>
  <c r="K583" i="1"/>
  <c r="J583" i="1"/>
  <c r="N582" i="1"/>
  <c r="K582" i="1"/>
  <c r="J582" i="1"/>
  <c r="N581" i="1"/>
  <c r="K581" i="1"/>
  <c r="J581" i="1"/>
  <c r="N580" i="1"/>
  <c r="K580" i="1"/>
  <c r="J580" i="1"/>
  <c r="N579" i="1"/>
  <c r="K579" i="1"/>
  <c r="J579" i="1"/>
  <c r="N578" i="1"/>
  <c r="K578" i="1"/>
  <c r="J578" i="1"/>
  <c r="N577" i="1"/>
  <c r="K577" i="1"/>
  <c r="J577" i="1"/>
  <c r="N576" i="1"/>
  <c r="K576" i="1"/>
  <c r="J576" i="1"/>
  <c r="N575" i="1"/>
  <c r="K575" i="1"/>
  <c r="J575" i="1"/>
  <c r="N574" i="1"/>
  <c r="K574" i="1"/>
  <c r="J574" i="1"/>
  <c r="N573" i="1"/>
  <c r="K573" i="1"/>
  <c r="J573" i="1"/>
  <c r="N572" i="1"/>
  <c r="K572" i="1"/>
  <c r="J572" i="1"/>
  <c r="N571" i="1"/>
  <c r="K571" i="1"/>
  <c r="J571" i="1"/>
  <c r="N570" i="1"/>
  <c r="K570" i="1"/>
  <c r="J570" i="1"/>
  <c r="N569" i="1"/>
  <c r="K569" i="1"/>
  <c r="J569" i="1"/>
  <c r="N568" i="1"/>
  <c r="K568" i="1"/>
  <c r="J568" i="1"/>
  <c r="N567" i="1"/>
  <c r="K567" i="1"/>
  <c r="J567" i="1"/>
  <c r="N566" i="1"/>
  <c r="K566" i="1"/>
  <c r="J566" i="1"/>
  <c r="N565" i="1"/>
  <c r="K565" i="1"/>
  <c r="J565" i="1"/>
  <c r="N564" i="1"/>
  <c r="K564" i="1"/>
  <c r="J564" i="1"/>
  <c r="N563" i="1"/>
  <c r="K563" i="1"/>
  <c r="J563" i="1"/>
  <c r="N562" i="1"/>
  <c r="K562" i="1"/>
  <c r="J562" i="1"/>
  <c r="N561" i="1"/>
  <c r="K561" i="1"/>
  <c r="J561" i="1"/>
  <c r="N560" i="1"/>
  <c r="K560" i="1"/>
  <c r="J560" i="1"/>
  <c r="N559" i="1"/>
  <c r="K559" i="1"/>
  <c r="J559" i="1"/>
  <c r="N558" i="1"/>
  <c r="K558" i="1"/>
  <c r="J558" i="1"/>
  <c r="N557" i="1"/>
  <c r="K557" i="1"/>
  <c r="J557" i="1"/>
  <c r="N556" i="1"/>
  <c r="K556" i="1"/>
  <c r="J556" i="1"/>
  <c r="N555" i="1"/>
  <c r="K555" i="1"/>
  <c r="J555" i="1"/>
  <c r="N554" i="1"/>
  <c r="K554" i="1"/>
  <c r="J554" i="1"/>
  <c r="N553" i="1"/>
  <c r="K553" i="1"/>
  <c r="J553" i="1"/>
  <c r="N552" i="1"/>
  <c r="K552" i="1"/>
  <c r="J552" i="1"/>
  <c r="N551" i="1"/>
  <c r="K551" i="1"/>
  <c r="J551" i="1"/>
  <c r="N550" i="1"/>
  <c r="K550" i="1"/>
  <c r="J550" i="1"/>
  <c r="N549" i="1"/>
  <c r="K549" i="1"/>
  <c r="J549" i="1"/>
  <c r="N548" i="1"/>
  <c r="K548" i="1"/>
  <c r="J548" i="1"/>
  <c r="N547" i="1"/>
  <c r="K547" i="1"/>
  <c r="J547" i="1"/>
  <c r="N546" i="1"/>
  <c r="K546" i="1"/>
  <c r="J546" i="1"/>
  <c r="N545" i="1"/>
  <c r="K545" i="1"/>
  <c r="J545" i="1"/>
  <c r="N544" i="1"/>
  <c r="K544" i="1"/>
  <c r="J544" i="1"/>
  <c r="N543" i="1"/>
  <c r="K543" i="1"/>
  <c r="J543" i="1"/>
  <c r="N542" i="1"/>
  <c r="K542" i="1"/>
  <c r="J542" i="1"/>
  <c r="N541" i="1"/>
  <c r="K541" i="1"/>
  <c r="J541" i="1"/>
  <c r="N540" i="1"/>
  <c r="K540" i="1"/>
  <c r="J540" i="1"/>
  <c r="N539" i="1"/>
  <c r="K539" i="1"/>
  <c r="J539" i="1"/>
  <c r="N538" i="1"/>
  <c r="K538" i="1"/>
  <c r="J538" i="1"/>
  <c r="N537" i="1"/>
  <c r="K537" i="1"/>
  <c r="J537" i="1"/>
  <c r="N536" i="1"/>
  <c r="K536" i="1"/>
  <c r="J536" i="1"/>
  <c r="N535" i="1"/>
  <c r="K535" i="1"/>
  <c r="J535" i="1"/>
  <c r="N534" i="1"/>
  <c r="K534" i="1"/>
  <c r="J534" i="1"/>
  <c r="N533" i="1"/>
  <c r="K533" i="1"/>
  <c r="J533" i="1"/>
  <c r="N532" i="1"/>
  <c r="K532" i="1"/>
  <c r="J532" i="1"/>
  <c r="N531" i="1"/>
  <c r="K531" i="1"/>
  <c r="J531" i="1"/>
  <c r="N530" i="1"/>
  <c r="K530" i="1"/>
  <c r="J530" i="1"/>
  <c r="N529" i="1"/>
  <c r="K529" i="1"/>
  <c r="J529" i="1"/>
  <c r="N528" i="1"/>
  <c r="K528" i="1"/>
  <c r="J528" i="1"/>
  <c r="N527" i="1"/>
  <c r="K527" i="1"/>
  <c r="J527" i="1"/>
  <c r="N526" i="1"/>
  <c r="K526" i="1"/>
  <c r="J526" i="1"/>
  <c r="N525" i="1"/>
  <c r="K525" i="1"/>
  <c r="J525" i="1"/>
  <c r="N524" i="1"/>
  <c r="K524" i="1"/>
  <c r="J524" i="1"/>
  <c r="N523" i="1"/>
  <c r="K523" i="1"/>
  <c r="J523" i="1"/>
  <c r="N522" i="1"/>
  <c r="K522" i="1"/>
  <c r="J522" i="1"/>
  <c r="N521" i="1"/>
  <c r="K521" i="1"/>
  <c r="J521" i="1"/>
  <c r="N520" i="1"/>
  <c r="K520" i="1"/>
  <c r="J520" i="1"/>
  <c r="N519" i="1"/>
  <c r="K519" i="1"/>
  <c r="J519" i="1"/>
  <c r="N518" i="1"/>
  <c r="K518" i="1"/>
  <c r="J518" i="1"/>
  <c r="N517" i="1"/>
  <c r="K517" i="1"/>
  <c r="J517" i="1"/>
  <c r="N516" i="1"/>
  <c r="K516" i="1"/>
  <c r="J516" i="1"/>
  <c r="N515" i="1"/>
  <c r="K515" i="1"/>
  <c r="J515" i="1"/>
  <c r="N514" i="1"/>
  <c r="K514" i="1"/>
  <c r="J514" i="1"/>
  <c r="N513" i="1"/>
  <c r="K513" i="1"/>
  <c r="J513" i="1"/>
  <c r="N512" i="1"/>
  <c r="K512" i="1"/>
  <c r="J512" i="1"/>
  <c r="N511" i="1"/>
  <c r="K511" i="1"/>
  <c r="J511" i="1"/>
  <c r="N510" i="1"/>
  <c r="K510" i="1"/>
  <c r="J510" i="1"/>
  <c r="N509" i="1"/>
  <c r="K509" i="1"/>
  <c r="J509" i="1"/>
  <c r="N508" i="1"/>
  <c r="K508" i="1"/>
  <c r="J508" i="1"/>
  <c r="N507" i="1"/>
  <c r="K507" i="1"/>
  <c r="J507" i="1"/>
  <c r="N506" i="1"/>
  <c r="K506" i="1"/>
  <c r="J506" i="1"/>
  <c r="N505" i="1"/>
  <c r="K505" i="1"/>
  <c r="J505" i="1"/>
  <c r="N504" i="1"/>
  <c r="K504" i="1"/>
  <c r="J504" i="1"/>
  <c r="N503" i="1"/>
  <c r="K503" i="1"/>
  <c r="J503" i="1"/>
  <c r="N502" i="1"/>
  <c r="K502" i="1"/>
  <c r="J502" i="1"/>
  <c r="N501" i="1"/>
  <c r="K501" i="1"/>
  <c r="J501" i="1"/>
  <c r="N500" i="1"/>
  <c r="K500" i="1"/>
  <c r="J500" i="1"/>
  <c r="N499" i="1"/>
  <c r="K499" i="1"/>
  <c r="J499" i="1"/>
  <c r="N498" i="1"/>
  <c r="K498" i="1"/>
  <c r="J498" i="1"/>
  <c r="N497" i="1"/>
  <c r="K497" i="1"/>
  <c r="J497" i="1"/>
  <c r="N496" i="1"/>
  <c r="K496" i="1"/>
  <c r="J496" i="1"/>
  <c r="N495" i="1"/>
  <c r="K495" i="1"/>
  <c r="J495" i="1"/>
  <c r="N494" i="1"/>
  <c r="K494" i="1"/>
  <c r="J494" i="1"/>
  <c r="N493" i="1"/>
  <c r="K493" i="1"/>
  <c r="J493" i="1"/>
  <c r="N492" i="1"/>
  <c r="K492" i="1"/>
  <c r="J492" i="1"/>
  <c r="N491" i="1"/>
  <c r="K491" i="1"/>
  <c r="J491" i="1"/>
  <c r="N490" i="1"/>
  <c r="K490" i="1"/>
  <c r="J490" i="1"/>
  <c r="N489" i="1"/>
  <c r="K489" i="1"/>
  <c r="J489" i="1"/>
  <c r="N488" i="1"/>
  <c r="K488" i="1"/>
  <c r="J488" i="1"/>
  <c r="N487" i="1"/>
  <c r="K487" i="1"/>
  <c r="J487" i="1"/>
  <c r="N486" i="1"/>
  <c r="K486" i="1"/>
  <c r="J486" i="1"/>
  <c r="N485" i="1"/>
  <c r="K485" i="1"/>
  <c r="J485" i="1"/>
  <c r="N484" i="1"/>
  <c r="K484" i="1"/>
  <c r="J484" i="1"/>
  <c r="N483" i="1"/>
  <c r="K483" i="1"/>
  <c r="J483" i="1"/>
  <c r="N482" i="1"/>
  <c r="K482" i="1"/>
  <c r="J482" i="1"/>
  <c r="N481" i="1"/>
  <c r="K481" i="1"/>
  <c r="J481" i="1"/>
  <c r="N480" i="1"/>
  <c r="K480" i="1"/>
  <c r="J480" i="1"/>
  <c r="N479" i="1"/>
  <c r="K479" i="1"/>
  <c r="J479" i="1"/>
  <c r="N478" i="1"/>
  <c r="K478" i="1"/>
  <c r="J478" i="1"/>
  <c r="N477" i="1"/>
  <c r="K477" i="1"/>
  <c r="J477" i="1"/>
  <c r="N476" i="1"/>
  <c r="K476" i="1"/>
  <c r="J476" i="1"/>
  <c r="N475" i="1"/>
  <c r="K475" i="1"/>
  <c r="J475" i="1"/>
  <c r="N474" i="1"/>
  <c r="K474" i="1"/>
  <c r="J474" i="1"/>
  <c r="N473" i="1"/>
  <c r="K473" i="1"/>
  <c r="J473" i="1"/>
  <c r="N472" i="1"/>
  <c r="K472" i="1"/>
  <c r="J472" i="1"/>
  <c r="N471" i="1"/>
  <c r="K471" i="1"/>
  <c r="J471" i="1"/>
  <c r="N470" i="1"/>
  <c r="K470" i="1"/>
  <c r="J470" i="1"/>
  <c r="N469" i="1"/>
  <c r="K469" i="1"/>
  <c r="J469" i="1"/>
  <c r="N468" i="1"/>
  <c r="K468" i="1"/>
  <c r="J468" i="1"/>
  <c r="N467" i="1"/>
  <c r="K467" i="1"/>
  <c r="J467" i="1"/>
  <c r="N466" i="1"/>
  <c r="K466" i="1"/>
  <c r="J466" i="1"/>
  <c r="N465" i="1"/>
  <c r="K465" i="1"/>
  <c r="J465" i="1"/>
  <c r="N464" i="1"/>
  <c r="K464" i="1"/>
  <c r="J464" i="1"/>
  <c r="N463" i="1"/>
  <c r="K463" i="1"/>
  <c r="J463" i="1"/>
  <c r="N462" i="1"/>
  <c r="K462" i="1"/>
  <c r="J462" i="1"/>
  <c r="N461" i="1"/>
  <c r="K461" i="1"/>
  <c r="J461" i="1"/>
  <c r="N460" i="1"/>
  <c r="K460" i="1"/>
  <c r="J460" i="1"/>
  <c r="N459" i="1"/>
  <c r="K459" i="1"/>
  <c r="J459" i="1"/>
  <c r="N458" i="1"/>
  <c r="K458" i="1"/>
  <c r="J458" i="1"/>
  <c r="N457" i="1"/>
  <c r="K457" i="1"/>
  <c r="J457" i="1"/>
  <c r="N456" i="1"/>
  <c r="K456" i="1"/>
  <c r="J456" i="1"/>
  <c r="N455" i="1"/>
  <c r="K455" i="1"/>
  <c r="J455" i="1"/>
  <c r="N454" i="1"/>
  <c r="K454" i="1"/>
  <c r="J454" i="1"/>
  <c r="N453" i="1"/>
  <c r="K453" i="1"/>
  <c r="J453" i="1"/>
  <c r="N452" i="1"/>
  <c r="K452" i="1"/>
  <c r="J452" i="1"/>
  <c r="N451" i="1"/>
  <c r="K451" i="1"/>
  <c r="J451" i="1"/>
  <c r="N450" i="1"/>
  <c r="K450" i="1"/>
  <c r="J450" i="1"/>
  <c r="N449" i="1"/>
  <c r="K449" i="1"/>
  <c r="J449" i="1"/>
  <c r="N448" i="1"/>
  <c r="K448" i="1"/>
  <c r="J448" i="1"/>
  <c r="N447" i="1"/>
  <c r="K447" i="1"/>
  <c r="J447" i="1"/>
  <c r="N446" i="1"/>
  <c r="K446" i="1"/>
  <c r="J446" i="1"/>
  <c r="N445" i="1"/>
  <c r="K445" i="1"/>
  <c r="J445" i="1"/>
  <c r="N444" i="1"/>
  <c r="K444" i="1"/>
  <c r="J444" i="1"/>
  <c r="N443" i="1"/>
  <c r="K443" i="1"/>
  <c r="J443" i="1"/>
  <c r="N442" i="1"/>
  <c r="K442" i="1"/>
  <c r="J442" i="1"/>
  <c r="N441" i="1"/>
  <c r="K441" i="1"/>
  <c r="J441" i="1"/>
  <c r="N440" i="1"/>
  <c r="K440" i="1"/>
  <c r="J440" i="1"/>
  <c r="N439" i="1"/>
  <c r="K439" i="1"/>
  <c r="J439" i="1"/>
  <c r="N438" i="1"/>
  <c r="K438" i="1"/>
  <c r="J438" i="1"/>
  <c r="N437" i="1"/>
  <c r="K437" i="1"/>
  <c r="J437" i="1"/>
  <c r="N436" i="1"/>
  <c r="K436" i="1"/>
  <c r="J436" i="1"/>
  <c r="N435" i="1"/>
  <c r="K435" i="1"/>
  <c r="J435" i="1"/>
  <c r="N434" i="1"/>
  <c r="K434" i="1"/>
  <c r="J434" i="1"/>
  <c r="N433" i="1"/>
  <c r="K433" i="1"/>
  <c r="J433" i="1"/>
  <c r="N432" i="1"/>
  <c r="K432" i="1"/>
  <c r="J432" i="1"/>
  <c r="N431" i="1"/>
  <c r="K431" i="1"/>
  <c r="J431" i="1"/>
  <c r="N430" i="1"/>
  <c r="K430" i="1"/>
  <c r="J430" i="1"/>
  <c r="N429" i="1"/>
  <c r="K429" i="1"/>
  <c r="J429" i="1"/>
  <c r="N428" i="1"/>
  <c r="K428" i="1"/>
  <c r="J428" i="1"/>
  <c r="N427" i="1"/>
  <c r="K427" i="1"/>
  <c r="J427" i="1"/>
  <c r="N426" i="1"/>
  <c r="K426" i="1"/>
  <c r="J426" i="1"/>
  <c r="N425" i="1"/>
  <c r="K425" i="1"/>
  <c r="J425" i="1"/>
  <c r="N424" i="1"/>
  <c r="K424" i="1"/>
  <c r="J424" i="1"/>
  <c r="N423" i="1"/>
  <c r="K423" i="1"/>
  <c r="J423" i="1"/>
  <c r="N422" i="1"/>
  <c r="K422" i="1"/>
  <c r="J422" i="1"/>
  <c r="N421" i="1"/>
  <c r="K421" i="1"/>
  <c r="J421" i="1"/>
  <c r="N420" i="1"/>
  <c r="K420" i="1"/>
  <c r="J420" i="1"/>
  <c r="N419" i="1"/>
  <c r="K419" i="1"/>
  <c r="J419" i="1"/>
  <c r="N418" i="1"/>
  <c r="K418" i="1"/>
  <c r="J418" i="1"/>
  <c r="N417" i="1"/>
  <c r="K417" i="1"/>
  <c r="J417" i="1"/>
  <c r="N416" i="1"/>
  <c r="K416" i="1"/>
  <c r="J416" i="1"/>
  <c r="N415" i="1"/>
  <c r="K415" i="1"/>
  <c r="J415" i="1"/>
  <c r="N414" i="1"/>
  <c r="K414" i="1"/>
  <c r="J414" i="1"/>
  <c r="N413" i="1"/>
  <c r="K413" i="1"/>
  <c r="J413" i="1"/>
  <c r="N412" i="1"/>
  <c r="K412" i="1"/>
  <c r="J412" i="1"/>
  <c r="N411" i="1"/>
  <c r="K411" i="1"/>
  <c r="J411" i="1"/>
  <c r="N410" i="1"/>
  <c r="K410" i="1"/>
  <c r="J410" i="1"/>
  <c r="N409" i="1"/>
  <c r="K409" i="1"/>
  <c r="J409" i="1"/>
  <c r="N408" i="1"/>
  <c r="K408" i="1"/>
  <c r="J408" i="1"/>
  <c r="N407" i="1"/>
  <c r="K407" i="1"/>
  <c r="J407" i="1"/>
  <c r="N406" i="1"/>
  <c r="K406" i="1"/>
  <c r="J406" i="1"/>
  <c r="N405" i="1"/>
  <c r="K405" i="1"/>
  <c r="J405" i="1"/>
  <c r="N404" i="1"/>
  <c r="K404" i="1"/>
  <c r="J404" i="1"/>
  <c r="N403" i="1"/>
  <c r="K403" i="1"/>
  <c r="J403" i="1"/>
  <c r="N402" i="1"/>
  <c r="K402" i="1"/>
  <c r="J402" i="1"/>
  <c r="N401" i="1"/>
  <c r="K401" i="1"/>
  <c r="J401" i="1"/>
  <c r="N400" i="1"/>
  <c r="K400" i="1"/>
  <c r="J400" i="1"/>
  <c r="N399" i="1"/>
  <c r="K399" i="1"/>
  <c r="J399" i="1"/>
  <c r="N398" i="1"/>
  <c r="K398" i="1"/>
  <c r="J398" i="1"/>
  <c r="N397" i="1"/>
  <c r="K397" i="1"/>
  <c r="J397" i="1"/>
  <c r="N396" i="1"/>
  <c r="K396" i="1"/>
  <c r="J396" i="1"/>
  <c r="N395" i="1"/>
  <c r="K395" i="1"/>
  <c r="J395" i="1"/>
  <c r="N394" i="1"/>
  <c r="K394" i="1"/>
  <c r="J394" i="1"/>
  <c r="N393" i="1"/>
  <c r="K393" i="1"/>
  <c r="J393" i="1"/>
  <c r="N392" i="1"/>
  <c r="K392" i="1"/>
  <c r="J392" i="1"/>
  <c r="N391" i="1"/>
  <c r="K391" i="1"/>
  <c r="J391" i="1"/>
  <c r="N390" i="1"/>
  <c r="K390" i="1"/>
  <c r="J390" i="1"/>
  <c r="N389" i="1"/>
  <c r="K389" i="1"/>
  <c r="J389" i="1"/>
  <c r="N388" i="1"/>
  <c r="K388" i="1"/>
  <c r="J388" i="1"/>
  <c r="N387" i="1"/>
  <c r="K387" i="1"/>
  <c r="J387" i="1"/>
  <c r="N386" i="1"/>
  <c r="K386" i="1"/>
  <c r="J386" i="1"/>
  <c r="N385" i="1"/>
  <c r="K385" i="1"/>
  <c r="J385" i="1"/>
  <c r="N384" i="1"/>
  <c r="K384" i="1"/>
  <c r="J384" i="1"/>
  <c r="N383" i="1"/>
  <c r="K383" i="1"/>
  <c r="J383" i="1"/>
  <c r="N382" i="1"/>
  <c r="K382" i="1"/>
  <c r="J382" i="1"/>
  <c r="N381" i="1"/>
  <c r="K381" i="1"/>
  <c r="J381" i="1"/>
  <c r="N380" i="1"/>
  <c r="K380" i="1"/>
  <c r="J380" i="1"/>
  <c r="N379" i="1"/>
  <c r="K379" i="1"/>
  <c r="J379" i="1"/>
  <c r="N378" i="1"/>
  <c r="K378" i="1"/>
  <c r="J378" i="1"/>
  <c r="N377" i="1"/>
  <c r="K377" i="1"/>
  <c r="J377" i="1"/>
  <c r="N376" i="1"/>
  <c r="K376" i="1"/>
  <c r="J376" i="1"/>
  <c r="N375" i="1"/>
  <c r="K375" i="1"/>
  <c r="J375" i="1"/>
  <c r="N374" i="1"/>
  <c r="K374" i="1"/>
  <c r="J374" i="1"/>
  <c r="N373" i="1"/>
  <c r="K373" i="1"/>
  <c r="J373" i="1"/>
  <c r="N372" i="1"/>
  <c r="K372" i="1"/>
  <c r="J372" i="1"/>
  <c r="N371" i="1"/>
  <c r="K371" i="1"/>
  <c r="J371" i="1"/>
  <c r="N370" i="1"/>
  <c r="K370" i="1"/>
  <c r="J370" i="1"/>
  <c r="N369" i="1"/>
  <c r="K369" i="1"/>
  <c r="J369" i="1"/>
  <c r="N368" i="1"/>
  <c r="K368" i="1"/>
  <c r="J368" i="1"/>
  <c r="N367" i="1"/>
  <c r="K367" i="1"/>
  <c r="J367" i="1"/>
  <c r="N366" i="1"/>
  <c r="K366" i="1"/>
  <c r="J366" i="1"/>
  <c r="N365" i="1"/>
  <c r="K365" i="1"/>
  <c r="J365" i="1"/>
  <c r="N364" i="1"/>
  <c r="K364" i="1"/>
  <c r="J364" i="1"/>
  <c r="N363" i="1"/>
  <c r="K363" i="1"/>
  <c r="J363" i="1"/>
  <c r="N362" i="1"/>
  <c r="K362" i="1"/>
  <c r="J362" i="1"/>
  <c r="N361" i="1"/>
  <c r="K361" i="1"/>
  <c r="J361" i="1"/>
  <c r="N360" i="1"/>
  <c r="K360" i="1"/>
  <c r="J360" i="1"/>
  <c r="N359" i="1"/>
  <c r="K359" i="1"/>
  <c r="J359" i="1"/>
  <c r="N358" i="1"/>
  <c r="K358" i="1"/>
  <c r="J358" i="1"/>
  <c r="N357" i="1"/>
  <c r="K357" i="1"/>
  <c r="J357" i="1"/>
  <c r="N356" i="1"/>
  <c r="K356" i="1"/>
  <c r="J356" i="1"/>
  <c r="N355" i="1"/>
  <c r="K355" i="1"/>
  <c r="J355" i="1"/>
  <c r="N354" i="1"/>
  <c r="K354" i="1"/>
  <c r="J354" i="1"/>
  <c r="N353" i="1"/>
  <c r="K353" i="1"/>
  <c r="J353" i="1"/>
  <c r="N352" i="1"/>
  <c r="K352" i="1"/>
  <c r="J352" i="1"/>
  <c r="N351" i="1"/>
  <c r="K351" i="1"/>
  <c r="J351" i="1"/>
  <c r="N350" i="1"/>
  <c r="K350" i="1"/>
  <c r="J350" i="1"/>
  <c r="N349" i="1"/>
  <c r="K349" i="1"/>
  <c r="J349" i="1"/>
  <c r="N348" i="1"/>
  <c r="K348" i="1"/>
  <c r="J348" i="1"/>
  <c r="N347" i="1"/>
  <c r="K347" i="1"/>
  <c r="J347" i="1"/>
  <c r="N346" i="1"/>
  <c r="K346" i="1"/>
  <c r="J346" i="1"/>
  <c r="N345" i="1"/>
  <c r="K345" i="1"/>
  <c r="J345" i="1"/>
  <c r="N344" i="1"/>
  <c r="K344" i="1"/>
  <c r="J344" i="1"/>
  <c r="N343" i="1"/>
  <c r="K343" i="1"/>
  <c r="J343" i="1"/>
  <c r="N342" i="1"/>
  <c r="K342" i="1"/>
  <c r="J342" i="1"/>
  <c r="N341" i="1"/>
  <c r="K341" i="1"/>
  <c r="J341" i="1"/>
  <c r="N340" i="1"/>
  <c r="K340" i="1"/>
  <c r="J340" i="1"/>
  <c r="N339" i="1"/>
  <c r="K339" i="1"/>
  <c r="J339" i="1"/>
  <c r="N338" i="1"/>
  <c r="K338" i="1"/>
  <c r="J338" i="1"/>
  <c r="N337" i="1"/>
  <c r="K337" i="1"/>
  <c r="J337" i="1"/>
  <c r="N336" i="1"/>
  <c r="K336" i="1"/>
  <c r="J336" i="1"/>
  <c r="N335" i="1"/>
  <c r="K335" i="1"/>
  <c r="J335" i="1"/>
  <c r="N334" i="1"/>
  <c r="K334" i="1"/>
  <c r="J334" i="1"/>
  <c r="N333" i="1"/>
  <c r="K333" i="1"/>
  <c r="J333" i="1"/>
  <c r="N332" i="1"/>
  <c r="K332" i="1"/>
  <c r="J332" i="1"/>
  <c r="N331" i="1"/>
  <c r="K331" i="1"/>
  <c r="J331" i="1"/>
  <c r="N330" i="1"/>
  <c r="K330" i="1"/>
  <c r="J330" i="1"/>
  <c r="N329" i="1"/>
  <c r="K329" i="1"/>
  <c r="J329" i="1"/>
  <c r="N328" i="1"/>
  <c r="K328" i="1"/>
  <c r="J328" i="1"/>
  <c r="N327" i="1"/>
  <c r="K327" i="1"/>
  <c r="J327" i="1"/>
  <c r="N326" i="1"/>
  <c r="K326" i="1"/>
  <c r="J326" i="1"/>
  <c r="N325" i="1"/>
  <c r="K325" i="1"/>
  <c r="J325" i="1"/>
  <c r="N324" i="1"/>
  <c r="K324" i="1"/>
  <c r="J324" i="1"/>
  <c r="N323" i="1"/>
  <c r="K323" i="1"/>
  <c r="J323" i="1"/>
  <c r="N322" i="1"/>
  <c r="K322" i="1"/>
  <c r="J322" i="1"/>
  <c r="N321" i="1"/>
  <c r="K321" i="1"/>
  <c r="J321" i="1"/>
  <c r="N320" i="1"/>
  <c r="K320" i="1"/>
  <c r="J320" i="1"/>
  <c r="N319" i="1"/>
  <c r="K319" i="1"/>
  <c r="J319" i="1"/>
  <c r="N318" i="1"/>
  <c r="K318" i="1"/>
  <c r="J318" i="1"/>
  <c r="N317" i="1"/>
  <c r="K317" i="1"/>
  <c r="J317" i="1"/>
  <c r="N316" i="1"/>
  <c r="K316" i="1"/>
  <c r="J316" i="1"/>
  <c r="N315" i="1"/>
  <c r="K315" i="1"/>
  <c r="J315" i="1"/>
  <c r="N314" i="1"/>
  <c r="K314" i="1"/>
  <c r="J314" i="1"/>
  <c r="N313" i="1"/>
  <c r="K313" i="1"/>
  <c r="J313" i="1"/>
  <c r="N312" i="1"/>
  <c r="K312" i="1"/>
  <c r="J312" i="1"/>
  <c r="N311" i="1"/>
  <c r="K311" i="1"/>
  <c r="J311" i="1"/>
  <c r="N310" i="1"/>
  <c r="K310" i="1"/>
  <c r="J310" i="1"/>
  <c r="N309" i="1"/>
  <c r="K309" i="1"/>
  <c r="J309" i="1"/>
  <c r="N308" i="1"/>
  <c r="K308" i="1"/>
  <c r="J308" i="1"/>
  <c r="N307" i="1"/>
  <c r="K307" i="1"/>
  <c r="J307" i="1"/>
  <c r="N306" i="1"/>
  <c r="K306" i="1"/>
  <c r="J306" i="1"/>
  <c r="N305" i="1"/>
  <c r="K305" i="1"/>
  <c r="J305" i="1"/>
  <c r="N304" i="1"/>
  <c r="K304" i="1"/>
  <c r="J304" i="1"/>
  <c r="N303" i="1"/>
  <c r="K303" i="1"/>
  <c r="J303" i="1"/>
  <c r="N302" i="1"/>
  <c r="K302" i="1"/>
  <c r="J302" i="1"/>
  <c r="N301" i="1"/>
  <c r="K301" i="1"/>
  <c r="J301" i="1"/>
  <c r="N300" i="1"/>
  <c r="K300" i="1"/>
  <c r="J300" i="1"/>
  <c r="N299" i="1"/>
  <c r="K299" i="1"/>
  <c r="J299" i="1"/>
  <c r="N298" i="1"/>
  <c r="K298" i="1"/>
  <c r="J298" i="1"/>
  <c r="N297" i="1"/>
  <c r="K297" i="1"/>
  <c r="J297" i="1"/>
  <c r="N296" i="1"/>
  <c r="K296" i="1"/>
  <c r="J296" i="1"/>
  <c r="N295" i="1"/>
  <c r="K295" i="1"/>
  <c r="J295" i="1"/>
  <c r="N294" i="1"/>
  <c r="K294" i="1"/>
  <c r="J294" i="1"/>
  <c r="N293" i="1"/>
  <c r="K293" i="1"/>
  <c r="J293" i="1"/>
  <c r="N292" i="1"/>
  <c r="K292" i="1"/>
  <c r="J292" i="1"/>
  <c r="N291" i="1"/>
  <c r="K291" i="1"/>
  <c r="J291" i="1"/>
  <c r="N290" i="1"/>
  <c r="K290" i="1"/>
  <c r="J290" i="1"/>
  <c r="N289" i="1"/>
  <c r="K289" i="1"/>
  <c r="J289" i="1"/>
  <c r="N288" i="1"/>
  <c r="K288" i="1"/>
  <c r="J288" i="1"/>
  <c r="N287" i="1"/>
  <c r="K287" i="1"/>
  <c r="J287" i="1"/>
  <c r="N286" i="1"/>
  <c r="K286" i="1"/>
  <c r="J286" i="1"/>
  <c r="N285" i="1"/>
  <c r="K285" i="1"/>
  <c r="J285" i="1"/>
  <c r="N284" i="1"/>
  <c r="K284" i="1"/>
  <c r="J284" i="1"/>
  <c r="N283" i="1"/>
  <c r="K283" i="1"/>
  <c r="J283" i="1"/>
  <c r="N282" i="1"/>
  <c r="K282" i="1"/>
  <c r="J282" i="1"/>
  <c r="N281" i="1"/>
  <c r="K281" i="1"/>
  <c r="J281" i="1"/>
  <c r="N280" i="1"/>
  <c r="K280" i="1"/>
  <c r="J280" i="1"/>
  <c r="N279" i="1"/>
  <c r="K279" i="1"/>
  <c r="J279" i="1"/>
  <c r="N278" i="1"/>
  <c r="K278" i="1"/>
  <c r="J278" i="1"/>
  <c r="N277" i="1"/>
  <c r="K277" i="1"/>
  <c r="J277" i="1"/>
  <c r="N276" i="1"/>
  <c r="K276" i="1"/>
  <c r="J276" i="1"/>
  <c r="N275" i="1"/>
  <c r="K275" i="1"/>
  <c r="J275" i="1"/>
  <c r="N274" i="1"/>
  <c r="K274" i="1"/>
  <c r="J274" i="1"/>
  <c r="N273" i="1"/>
  <c r="K273" i="1"/>
  <c r="J273" i="1"/>
  <c r="N272" i="1"/>
  <c r="K272" i="1"/>
  <c r="J272" i="1"/>
  <c r="N271" i="1"/>
  <c r="K271" i="1"/>
  <c r="J271" i="1"/>
  <c r="N270" i="1"/>
  <c r="K270" i="1"/>
  <c r="J270" i="1"/>
  <c r="N269" i="1"/>
  <c r="K269" i="1"/>
  <c r="J269" i="1"/>
  <c r="N268" i="1"/>
  <c r="K268" i="1"/>
  <c r="J268" i="1"/>
  <c r="N267" i="1"/>
  <c r="K267" i="1"/>
  <c r="J267" i="1"/>
  <c r="N266" i="1"/>
  <c r="K266" i="1"/>
  <c r="J266" i="1"/>
  <c r="N265" i="1"/>
  <c r="K265" i="1"/>
  <c r="J265" i="1"/>
  <c r="N264" i="1"/>
  <c r="K264" i="1"/>
  <c r="J264" i="1"/>
  <c r="N263" i="1"/>
  <c r="K263" i="1"/>
  <c r="J263" i="1"/>
  <c r="N262" i="1"/>
  <c r="K262" i="1"/>
  <c r="J262" i="1"/>
  <c r="N261" i="1"/>
  <c r="K261" i="1"/>
  <c r="J261" i="1"/>
  <c r="N260" i="1"/>
  <c r="K260" i="1"/>
  <c r="J260" i="1"/>
  <c r="N259" i="1"/>
  <c r="K259" i="1"/>
  <c r="J259" i="1"/>
  <c r="N258" i="1"/>
  <c r="K258" i="1"/>
  <c r="J258" i="1"/>
  <c r="N257" i="1"/>
  <c r="K257" i="1"/>
  <c r="J257" i="1"/>
  <c r="N256" i="1"/>
  <c r="K256" i="1"/>
  <c r="J256" i="1"/>
  <c r="N255" i="1"/>
  <c r="K255" i="1"/>
  <c r="J255" i="1"/>
  <c r="N254" i="1"/>
  <c r="K254" i="1"/>
  <c r="J254" i="1"/>
  <c r="N253" i="1"/>
  <c r="K253" i="1"/>
  <c r="J253" i="1"/>
  <c r="N252" i="1"/>
  <c r="K252" i="1"/>
  <c r="J252" i="1"/>
  <c r="N251" i="1"/>
  <c r="K251" i="1"/>
  <c r="J251" i="1"/>
  <c r="N250" i="1"/>
  <c r="K250" i="1"/>
  <c r="J250" i="1"/>
  <c r="N249" i="1"/>
  <c r="K249" i="1"/>
  <c r="J249" i="1"/>
  <c r="N248" i="1"/>
  <c r="K248" i="1"/>
  <c r="J248" i="1"/>
  <c r="N247" i="1"/>
  <c r="K247" i="1"/>
  <c r="J247" i="1"/>
  <c r="N246" i="1"/>
  <c r="K246" i="1"/>
  <c r="J246" i="1"/>
  <c r="N245" i="1"/>
  <c r="K245" i="1"/>
  <c r="J245" i="1"/>
  <c r="N244" i="1"/>
  <c r="K244" i="1"/>
  <c r="J244" i="1"/>
  <c r="N243" i="1"/>
  <c r="K243" i="1"/>
  <c r="J243" i="1"/>
  <c r="N242" i="1"/>
  <c r="K242" i="1"/>
  <c r="J242" i="1"/>
  <c r="N241" i="1"/>
  <c r="K241" i="1"/>
  <c r="J241" i="1"/>
  <c r="N240" i="1"/>
  <c r="K240" i="1"/>
  <c r="J240" i="1"/>
  <c r="N239" i="1"/>
  <c r="K239" i="1"/>
  <c r="J239" i="1"/>
  <c r="N238" i="1"/>
  <c r="K238" i="1"/>
  <c r="J238" i="1"/>
  <c r="N237" i="1"/>
  <c r="K237" i="1"/>
  <c r="J237" i="1"/>
  <c r="N236" i="1"/>
  <c r="K236" i="1"/>
  <c r="J236" i="1"/>
  <c r="N235" i="1"/>
  <c r="K235" i="1"/>
  <c r="J235" i="1"/>
  <c r="N234" i="1"/>
  <c r="K234" i="1"/>
  <c r="J234" i="1"/>
  <c r="N233" i="1"/>
  <c r="K233" i="1"/>
  <c r="J233" i="1"/>
  <c r="N232" i="1"/>
  <c r="K232" i="1"/>
  <c r="J232" i="1"/>
  <c r="N231" i="1"/>
  <c r="K231" i="1"/>
  <c r="J231" i="1"/>
  <c r="N230" i="1"/>
  <c r="K230" i="1"/>
  <c r="J230" i="1"/>
  <c r="N229" i="1"/>
  <c r="K229" i="1"/>
  <c r="J229" i="1"/>
  <c r="N228" i="1"/>
  <c r="K228" i="1"/>
  <c r="J228" i="1"/>
  <c r="N227" i="1"/>
  <c r="K227" i="1"/>
  <c r="J227" i="1"/>
  <c r="N226" i="1"/>
  <c r="K226" i="1"/>
  <c r="J226" i="1"/>
  <c r="N225" i="1"/>
  <c r="K225" i="1"/>
  <c r="J225" i="1"/>
  <c r="N224" i="1"/>
  <c r="K224" i="1"/>
  <c r="J224" i="1"/>
  <c r="N223" i="1"/>
  <c r="K223" i="1"/>
  <c r="J223" i="1"/>
  <c r="N222" i="1"/>
  <c r="K222" i="1"/>
  <c r="J222" i="1"/>
  <c r="N221" i="1"/>
  <c r="K221" i="1"/>
  <c r="J221" i="1"/>
  <c r="N220" i="1"/>
  <c r="K220" i="1"/>
  <c r="J220" i="1"/>
  <c r="N219" i="1"/>
  <c r="K219" i="1"/>
  <c r="J219" i="1"/>
  <c r="N218" i="1"/>
  <c r="K218" i="1"/>
  <c r="J218" i="1"/>
  <c r="N217" i="1"/>
  <c r="K217" i="1"/>
  <c r="J217" i="1"/>
  <c r="N216" i="1"/>
  <c r="K216" i="1"/>
  <c r="J216" i="1"/>
  <c r="N215" i="1"/>
  <c r="K215" i="1"/>
  <c r="J215" i="1"/>
  <c r="N214" i="1"/>
  <c r="K214" i="1"/>
  <c r="J214" i="1"/>
  <c r="N213" i="1"/>
  <c r="K213" i="1"/>
  <c r="J213" i="1"/>
  <c r="N212" i="1"/>
  <c r="K212" i="1"/>
  <c r="J212" i="1"/>
  <c r="N211" i="1"/>
  <c r="K211" i="1"/>
  <c r="J211" i="1"/>
  <c r="N210" i="1"/>
  <c r="K210" i="1"/>
  <c r="J210" i="1"/>
  <c r="N209" i="1"/>
  <c r="K209" i="1"/>
  <c r="J209" i="1"/>
  <c r="N208" i="1"/>
  <c r="K208" i="1"/>
  <c r="J208" i="1"/>
  <c r="N207" i="1"/>
  <c r="K207" i="1"/>
  <c r="J207" i="1"/>
  <c r="N206" i="1"/>
  <c r="K206" i="1"/>
  <c r="J206" i="1"/>
  <c r="N205" i="1"/>
  <c r="K205" i="1"/>
  <c r="J205" i="1"/>
  <c r="N204" i="1"/>
  <c r="K204" i="1"/>
  <c r="J204" i="1"/>
  <c r="N203" i="1"/>
  <c r="K203" i="1"/>
  <c r="J203" i="1"/>
  <c r="N202" i="1"/>
  <c r="K202" i="1"/>
  <c r="J202" i="1"/>
  <c r="N201" i="1"/>
  <c r="K201" i="1"/>
  <c r="J201" i="1"/>
  <c r="N200" i="1"/>
  <c r="K200" i="1"/>
  <c r="J200" i="1"/>
  <c r="N199" i="1"/>
  <c r="K199" i="1"/>
  <c r="J199" i="1"/>
  <c r="N198" i="1"/>
  <c r="K198" i="1"/>
  <c r="J198" i="1"/>
  <c r="N197" i="1"/>
  <c r="K197" i="1"/>
  <c r="J197" i="1"/>
  <c r="N196" i="1"/>
  <c r="K196" i="1"/>
  <c r="J196" i="1"/>
  <c r="N195" i="1"/>
  <c r="K195" i="1"/>
  <c r="J195" i="1"/>
  <c r="N194" i="1"/>
  <c r="K194" i="1"/>
  <c r="J194" i="1"/>
  <c r="N193" i="1"/>
  <c r="K193" i="1"/>
  <c r="J193" i="1"/>
  <c r="N192" i="1"/>
  <c r="K192" i="1"/>
  <c r="J192" i="1"/>
  <c r="N191" i="1"/>
  <c r="K191" i="1"/>
  <c r="J191" i="1"/>
  <c r="N190" i="1"/>
  <c r="K190" i="1"/>
  <c r="J190" i="1"/>
  <c r="N189" i="1"/>
  <c r="K189" i="1"/>
  <c r="J189" i="1"/>
  <c r="N188" i="1"/>
  <c r="K188" i="1"/>
  <c r="J188" i="1"/>
  <c r="N187" i="1"/>
  <c r="K187" i="1"/>
  <c r="J187" i="1"/>
  <c r="N186" i="1"/>
  <c r="K186" i="1"/>
  <c r="J186" i="1"/>
  <c r="N185" i="1"/>
  <c r="K185" i="1"/>
  <c r="J185" i="1"/>
  <c r="N184" i="1"/>
  <c r="K184" i="1"/>
  <c r="J184" i="1"/>
  <c r="N183" i="1"/>
  <c r="K183" i="1"/>
  <c r="J183" i="1"/>
  <c r="N182" i="1"/>
  <c r="K182" i="1"/>
  <c r="J182" i="1"/>
  <c r="N181" i="1"/>
  <c r="K181" i="1"/>
  <c r="J181" i="1"/>
  <c r="N180" i="1"/>
  <c r="K180" i="1"/>
  <c r="J180" i="1"/>
  <c r="N179" i="1"/>
  <c r="K179" i="1"/>
  <c r="J179" i="1"/>
  <c r="N178" i="1"/>
  <c r="K178" i="1"/>
  <c r="J178" i="1"/>
  <c r="N177" i="1"/>
  <c r="K177" i="1"/>
  <c r="J177" i="1"/>
  <c r="N176" i="1"/>
  <c r="K176" i="1"/>
  <c r="J176" i="1"/>
  <c r="N175" i="1"/>
  <c r="K175" i="1"/>
  <c r="J175" i="1"/>
  <c r="N174" i="1"/>
  <c r="K174" i="1"/>
  <c r="J174" i="1"/>
  <c r="N173" i="1"/>
  <c r="K173" i="1"/>
  <c r="J173" i="1"/>
  <c r="N172" i="1"/>
  <c r="K172" i="1"/>
  <c r="J172" i="1"/>
  <c r="N171" i="1"/>
  <c r="K171" i="1"/>
  <c r="J171" i="1"/>
  <c r="N170" i="1"/>
  <c r="K170" i="1"/>
  <c r="J170" i="1"/>
  <c r="N169" i="1"/>
  <c r="K169" i="1"/>
  <c r="J169" i="1"/>
  <c r="N168" i="1"/>
  <c r="K168" i="1"/>
  <c r="J168" i="1"/>
  <c r="N167" i="1"/>
  <c r="K167" i="1"/>
  <c r="J167" i="1"/>
  <c r="N166" i="1"/>
  <c r="K166" i="1"/>
  <c r="J166" i="1"/>
  <c r="N165" i="1"/>
  <c r="K165" i="1"/>
  <c r="J165" i="1"/>
  <c r="N164" i="1"/>
  <c r="K164" i="1"/>
  <c r="J164" i="1"/>
  <c r="N163" i="1"/>
  <c r="K163" i="1"/>
  <c r="J163" i="1"/>
  <c r="N162" i="1"/>
  <c r="K162" i="1"/>
  <c r="J162" i="1"/>
  <c r="N161" i="1"/>
  <c r="K161" i="1"/>
  <c r="J161" i="1"/>
  <c r="N160" i="1"/>
  <c r="K160" i="1"/>
  <c r="J160" i="1"/>
  <c r="N159" i="1"/>
  <c r="K159" i="1"/>
  <c r="J159" i="1"/>
  <c r="N158" i="1"/>
  <c r="K158" i="1"/>
  <c r="J158" i="1"/>
  <c r="N157" i="1"/>
  <c r="K157" i="1"/>
  <c r="J157" i="1"/>
  <c r="N156" i="1"/>
  <c r="K156" i="1"/>
  <c r="J156" i="1"/>
  <c r="N155" i="1"/>
  <c r="K155" i="1"/>
  <c r="J155" i="1"/>
  <c r="N154" i="1"/>
  <c r="K154" i="1"/>
  <c r="J154" i="1"/>
  <c r="N153" i="1"/>
  <c r="K153" i="1"/>
  <c r="J153" i="1"/>
  <c r="N152" i="1"/>
  <c r="K152" i="1"/>
  <c r="J152" i="1"/>
  <c r="N151" i="1"/>
  <c r="K151" i="1"/>
  <c r="J151" i="1"/>
  <c r="N150" i="1"/>
  <c r="K150" i="1"/>
  <c r="J150" i="1"/>
  <c r="N149" i="1"/>
  <c r="K149" i="1"/>
  <c r="J149" i="1"/>
  <c r="N148" i="1"/>
  <c r="K148" i="1"/>
  <c r="J148" i="1"/>
  <c r="N147" i="1"/>
  <c r="K147" i="1"/>
  <c r="J147" i="1"/>
  <c r="N146" i="1"/>
  <c r="K146" i="1"/>
  <c r="J146" i="1"/>
  <c r="N145" i="1"/>
  <c r="K145" i="1"/>
  <c r="J145" i="1"/>
  <c r="N144" i="1"/>
  <c r="K144" i="1"/>
  <c r="J144" i="1"/>
  <c r="N143" i="1"/>
  <c r="K143" i="1"/>
  <c r="J143" i="1"/>
  <c r="N142" i="1"/>
  <c r="K142" i="1"/>
  <c r="J142" i="1"/>
  <c r="N141" i="1"/>
  <c r="K141" i="1"/>
  <c r="J141" i="1"/>
  <c r="N140" i="1"/>
  <c r="K140" i="1"/>
  <c r="J140" i="1"/>
  <c r="N139" i="1"/>
  <c r="K139" i="1"/>
  <c r="J139" i="1"/>
  <c r="N138" i="1"/>
  <c r="K138" i="1"/>
  <c r="J138" i="1"/>
  <c r="N137" i="1"/>
  <c r="K137" i="1"/>
  <c r="J137" i="1"/>
  <c r="N136" i="1"/>
  <c r="K136" i="1"/>
  <c r="J136" i="1"/>
  <c r="N135" i="1"/>
  <c r="K135" i="1"/>
  <c r="J135" i="1"/>
  <c r="N134" i="1"/>
  <c r="K134" i="1"/>
  <c r="J134" i="1"/>
  <c r="N133" i="1"/>
  <c r="K133" i="1"/>
  <c r="J133" i="1"/>
  <c r="N132" i="1"/>
  <c r="K132" i="1"/>
  <c r="J132" i="1"/>
  <c r="N131" i="1"/>
  <c r="K131" i="1"/>
  <c r="J131" i="1"/>
  <c r="N130" i="1"/>
  <c r="K130" i="1"/>
  <c r="J130" i="1"/>
  <c r="N129" i="1"/>
  <c r="K129" i="1"/>
  <c r="J129" i="1"/>
  <c r="N128" i="1"/>
  <c r="K128" i="1"/>
  <c r="J128" i="1"/>
  <c r="N127" i="1"/>
  <c r="K127" i="1"/>
  <c r="J127" i="1"/>
  <c r="N126" i="1"/>
  <c r="K126" i="1"/>
  <c r="J126" i="1"/>
  <c r="N125" i="1"/>
  <c r="K125" i="1"/>
  <c r="J125" i="1"/>
  <c r="N124" i="1"/>
  <c r="K124" i="1"/>
  <c r="J124" i="1"/>
  <c r="N123" i="1"/>
  <c r="K123" i="1"/>
  <c r="J123" i="1"/>
  <c r="N122" i="1"/>
  <c r="K122" i="1"/>
  <c r="J122" i="1"/>
  <c r="N121" i="1"/>
  <c r="K121" i="1"/>
  <c r="J121" i="1"/>
  <c r="N120" i="1"/>
  <c r="K120" i="1"/>
  <c r="J120" i="1"/>
  <c r="N119" i="1"/>
  <c r="K119" i="1"/>
  <c r="J119" i="1"/>
  <c r="N118" i="1"/>
  <c r="K118" i="1"/>
  <c r="J118" i="1"/>
  <c r="N117" i="1"/>
  <c r="K117" i="1"/>
  <c r="J117" i="1"/>
  <c r="N116" i="1"/>
  <c r="K116" i="1"/>
  <c r="J116" i="1"/>
  <c r="N115" i="1"/>
  <c r="K115" i="1"/>
  <c r="J115" i="1"/>
  <c r="N114" i="1"/>
  <c r="K114" i="1"/>
  <c r="J114" i="1"/>
  <c r="N113" i="1"/>
  <c r="K113" i="1"/>
  <c r="J113" i="1"/>
  <c r="N112" i="1"/>
  <c r="K112" i="1"/>
  <c r="J112" i="1"/>
  <c r="N111" i="1"/>
  <c r="K111" i="1"/>
  <c r="J111" i="1"/>
  <c r="N110" i="1"/>
  <c r="K110" i="1"/>
  <c r="J110" i="1"/>
  <c r="N109" i="1"/>
  <c r="K109" i="1"/>
  <c r="J109" i="1"/>
  <c r="N108" i="1"/>
  <c r="K108" i="1"/>
  <c r="J108" i="1"/>
  <c r="N107" i="1"/>
  <c r="K107" i="1"/>
  <c r="J107" i="1"/>
  <c r="N106" i="1"/>
  <c r="K106" i="1"/>
  <c r="J106" i="1"/>
  <c r="N105" i="1"/>
  <c r="K105" i="1"/>
  <c r="J105" i="1"/>
  <c r="N104" i="1"/>
  <c r="K104" i="1"/>
  <c r="J104" i="1"/>
  <c r="N103" i="1"/>
  <c r="K103" i="1"/>
  <c r="J103" i="1"/>
  <c r="N102" i="1"/>
  <c r="K102" i="1"/>
  <c r="J102" i="1"/>
  <c r="N101" i="1"/>
  <c r="K101" i="1"/>
  <c r="J101" i="1"/>
  <c r="N100" i="1"/>
  <c r="K100" i="1"/>
  <c r="J100" i="1"/>
  <c r="N99" i="1"/>
  <c r="K99" i="1"/>
  <c r="J99" i="1"/>
  <c r="N98" i="1"/>
  <c r="K98" i="1"/>
  <c r="J98" i="1"/>
  <c r="N97" i="1"/>
  <c r="K97" i="1"/>
  <c r="J97" i="1"/>
  <c r="N96" i="1"/>
  <c r="K96" i="1"/>
  <c r="J96" i="1"/>
  <c r="N95" i="1"/>
  <c r="K95" i="1"/>
  <c r="J95" i="1"/>
  <c r="N94" i="1"/>
  <c r="K94" i="1"/>
  <c r="J94" i="1"/>
  <c r="N93" i="1"/>
  <c r="K93" i="1"/>
  <c r="J93" i="1"/>
  <c r="N92" i="1"/>
  <c r="K92" i="1"/>
  <c r="J92" i="1"/>
  <c r="N91" i="1"/>
  <c r="K91" i="1"/>
  <c r="J91" i="1"/>
  <c r="N90" i="1"/>
  <c r="K90" i="1"/>
  <c r="J90" i="1"/>
  <c r="N89" i="1"/>
  <c r="K89" i="1"/>
  <c r="J89" i="1"/>
  <c r="N88" i="1"/>
  <c r="K88" i="1"/>
  <c r="J88" i="1"/>
  <c r="N87" i="1"/>
  <c r="K87" i="1"/>
  <c r="J87" i="1"/>
  <c r="N86" i="1"/>
  <c r="K86" i="1"/>
  <c r="J86" i="1"/>
  <c r="N85" i="1"/>
  <c r="K85" i="1"/>
  <c r="J85" i="1"/>
  <c r="N84" i="1"/>
  <c r="K84" i="1"/>
  <c r="J84" i="1"/>
  <c r="N83" i="1"/>
  <c r="K83" i="1"/>
  <c r="J83" i="1"/>
  <c r="N82" i="1"/>
  <c r="K82" i="1"/>
  <c r="J82" i="1"/>
  <c r="N81" i="1"/>
  <c r="K81" i="1"/>
  <c r="J81" i="1"/>
  <c r="N80" i="1"/>
  <c r="K80" i="1"/>
  <c r="J80" i="1"/>
  <c r="N79" i="1"/>
  <c r="K79" i="1"/>
  <c r="J79" i="1"/>
  <c r="N78" i="1"/>
  <c r="K78" i="1"/>
  <c r="J78" i="1"/>
  <c r="N77" i="1"/>
  <c r="K77" i="1"/>
  <c r="J77" i="1"/>
  <c r="N76" i="1"/>
  <c r="K76" i="1"/>
  <c r="J76" i="1"/>
  <c r="N75" i="1"/>
  <c r="K75" i="1"/>
  <c r="J75" i="1"/>
  <c r="N74" i="1"/>
  <c r="K74" i="1"/>
  <c r="J74" i="1"/>
  <c r="N73" i="1"/>
  <c r="K73" i="1"/>
  <c r="J73" i="1"/>
  <c r="N72" i="1"/>
  <c r="K72" i="1"/>
  <c r="J72" i="1"/>
  <c r="N71" i="1"/>
  <c r="K71" i="1"/>
  <c r="J71" i="1"/>
  <c r="N70" i="1"/>
  <c r="K70" i="1"/>
  <c r="J70" i="1"/>
  <c r="N69" i="1"/>
  <c r="K69" i="1"/>
  <c r="J69" i="1"/>
  <c r="N68" i="1"/>
  <c r="K68" i="1"/>
  <c r="J68" i="1"/>
  <c r="N67" i="1"/>
  <c r="K67" i="1"/>
  <c r="J67" i="1"/>
  <c r="N66" i="1"/>
  <c r="K66" i="1"/>
  <c r="J66" i="1"/>
  <c r="N65" i="1"/>
  <c r="K65" i="1"/>
  <c r="J65" i="1"/>
  <c r="N64" i="1"/>
  <c r="K64" i="1"/>
  <c r="J64" i="1"/>
  <c r="N63" i="1"/>
  <c r="K63" i="1"/>
  <c r="J63" i="1"/>
  <c r="N62" i="1"/>
  <c r="K62" i="1"/>
  <c r="J62" i="1"/>
  <c r="N61" i="1"/>
  <c r="K61" i="1"/>
  <c r="J61" i="1"/>
  <c r="N60" i="1"/>
  <c r="K60" i="1"/>
  <c r="J60" i="1"/>
  <c r="N59" i="1"/>
  <c r="K59" i="1"/>
  <c r="J59" i="1"/>
  <c r="N58" i="1"/>
  <c r="K58" i="1"/>
  <c r="J58" i="1"/>
  <c r="N57" i="1"/>
  <c r="K57" i="1"/>
  <c r="J57" i="1"/>
  <c r="N56" i="1"/>
  <c r="K56" i="1"/>
  <c r="J56" i="1"/>
  <c r="N55" i="1"/>
  <c r="K55" i="1"/>
  <c r="J55" i="1"/>
  <c r="N54" i="1"/>
  <c r="K54" i="1"/>
  <c r="J54" i="1"/>
  <c r="N53" i="1"/>
  <c r="K53" i="1"/>
  <c r="J53" i="1"/>
  <c r="N52" i="1"/>
  <c r="K52" i="1"/>
  <c r="J52" i="1"/>
  <c r="N51" i="1"/>
  <c r="K51" i="1"/>
  <c r="J51" i="1"/>
  <c r="N50" i="1"/>
  <c r="K50" i="1"/>
  <c r="J50" i="1"/>
  <c r="N49" i="1"/>
  <c r="K49" i="1"/>
  <c r="J49" i="1"/>
  <c r="N48" i="1"/>
  <c r="K48" i="1"/>
  <c r="J48" i="1"/>
  <c r="N47" i="1"/>
  <c r="K47" i="1"/>
  <c r="J47" i="1"/>
  <c r="N46" i="1"/>
  <c r="K46" i="1"/>
  <c r="J46" i="1"/>
  <c r="N45" i="1"/>
  <c r="K45" i="1"/>
  <c r="J45" i="1"/>
  <c r="N44" i="1"/>
  <c r="K44" i="1"/>
  <c r="J44" i="1"/>
  <c r="N43" i="1"/>
  <c r="K43" i="1"/>
  <c r="J43" i="1"/>
  <c r="N42" i="1"/>
  <c r="K42" i="1"/>
  <c r="J42" i="1"/>
  <c r="N41" i="1"/>
  <c r="K41" i="1"/>
  <c r="J41" i="1"/>
  <c r="N40" i="1"/>
  <c r="K40" i="1"/>
  <c r="J40" i="1"/>
  <c r="N39" i="1"/>
  <c r="K39" i="1"/>
  <c r="J39" i="1"/>
  <c r="N38" i="1"/>
  <c r="K38" i="1"/>
  <c r="J38" i="1"/>
  <c r="N37" i="1"/>
  <c r="K37" i="1"/>
  <c r="J37" i="1"/>
  <c r="N36" i="1"/>
  <c r="K36" i="1"/>
  <c r="J36" i="1"/>
  <c r="N35" i="1"/>
  <c r="K35" i="1"/>
  <c r="J35" i="1"/>
  <c r="N34" i="1"/>
  <c r="K34" i="1"/>
  <c r="J34" i="1"/>
  <c r="N33" i="1"/>
  <c r="K33" i="1"/>
  <c r="J33" i="1"/>
  <c r="N32" i="1"/>
  <c r="K32" i="1"/>
  <c r="J32" i="1"/>
  <c r="N31" i="1"/>
  <c r="K31" i="1"/>
  <c r="J31" i="1"/>
  <c r="N30" i="1"/>
  <c r="K30" i="1"/>
  <c r="J30" i="1"/>
  <c r="N29" i="1"/>
  <c r="K29" i="1"/>
  <c r="J29" i="1"/>
  <c r="N28" i="1"/>
  <c r="K28" i="1"/>
  <c r="J28" i="1"/>
  <c r="N27" i="1"/>
  <c r="K27" i="1"/>
  <c r="J27" i="1"/>
  <c r="N26" i="1"/>
  <c r="K26" i="1"/>
  <c r="J26" i="1"/>
  <c r="N25" i="1"/>
  <c r="K25" i="1"/>
  <c r="J25" i="1"/>
  <c r="N24" i="1"/>
  <c r="K24" i="1"/>
  <c r="J24" i="1"/>
  <c r="N23" i="1"/>
  <c r="K23" i="1"/>
  <c r="J23" i="1"/>
  <c r="N22" i="1"/>
  <c r="K22" i="1"/>
  <c r="J22" i="1"/>
  <c r="N21" i="1"/>
  <c r="K21" i="1"/>
  <c r="J21" i="1"/>
  <c r="N20" i="1"/>
  <c r="K20" i="1"/>
  <c r="J20" i="1"/>
  <c r="N19" i="1"/>
  <c r="K19" i="1"/>
  <c r="J19" i="1"/>
  <c r="N18" i="1"/>
  <c r="K18" i="1"/>
  <c r="J18" i="1"/>
  <c r="N17" i="1"/>
  <c r="K17" i="1"/>
  <c r="J17" i="1"/>
  <c r="N16" i="1"/>
  <c r="K16" i="1"/>
  <c r="J16" i="1"/>
  <c r="N15" i="1"/>
  <c r="K15" i="1"/>
  <c r="J15" i="1"/>
  <c r="N14" i="1"/>
  <c r="K14" i="1"/>
  <c r="J14" i="1"/>
  <c r="N13" i="1"/>
  <c r="K13" i="1"/>
  <c r="J13" i="1"/>
  <c r="N12" i="1"/>
  <c r="K12" i="1"/>
  <c r="J12" i="1"/>
  <c r="N11" i="1"/>
  <c r="K11" i="1"/>
  <c r="J11" i="1"/>
  <c r="N10" i="1"/>
  <c r="K10" i="1"/>
  <c r="J10" i="1"/>
  <c r="N9" i="1"/>
  <c r="K9" i="1"/>
  <c r="J9" i="1"/>
  <c r="N8" i="1"/>
  <c r="K8" i="1"/>
  <c r="J8" i="1"/>
  <c r="N7" i="1"/>
  <c r="K7" i="1"/>
  <c r="J7" i="1"/>
  <c r="N6" i="1"/>
  <c r="K6" i="1"/>
  <c r="J6" i="1"/>
  <c r="N5" i="1"/>
  <c r="K5" i="1"/>
  <c r="J5" i="1"/>
  <c r="N4" i="1"/>
  <c r="K4" i="1"/>
  <c r="J4" i="1"/>
  <c r="N3" i="1"/>
  <c r="K3" i="1"/>
  <c r="J3" i="1"/>
  <c r="N2" i="1"/>
  <c r="K2" i="1"/>
  <c r="J2" i="1"/>
</calcChain>
</file>

<file path=xl/sharedStrings.xml><?xml version="1.0" encoding="utf-8"?>
<sst xmlns="http://schemas.openxmlformats.org/spreadsheetml/2006/main" count="1827" uniqueCount="1373">
  <si>
    <t>發生時間</t>
  </si>
  <si>
    <t>發生地點</t>
  </si>
  <si>
    <t>死亡人數</t>
  </si>
  <si>
    <t>受傷人數</t>
  </si>
  <si>
    <t>車種</t>
  </si>
  <si>
    <t>經度</t>
  </si>
  <si>
    <t>緯度</t>
  </si>
  <si>
    <t>107年02月23日 23時59分18秒</t>
  </si>
  <si>
    <t>107年06月10日 11時45分16秒</t>
  </si>
  <si>
    <t>107年06月18日 15時14分00秒</t>
  </si>
  <si>
    <t>107年07月03日 10時51分28秒</t>
  </si>
  <si>
    <t>107年07月22日 02時58分00秒</t>
  </si>
  <si>
    <t>107年08月18日 19時20分00秒</t>
  </si>
  <si>
    <t>107年12月06日 07時45分48秒</t>
  </si>
  <si>
    <t>107年01月01日 05時25分00秒</t>
  </si>
  <si>
    <t>107年01月04日 10時40分00秒</t>
  </si>
  <si>
    <t>107年01月04日 21時52分00秒</t>
  </si>
  <si>
    <t>107年01月05日 05時05分00秒</t>
  </si>
  <si>
    <t>107年01月08日 03時12分00秒</t>
  </si>
  <si>
    <t>107年01月13日 10時40分05秒</t>
  </si>
  <si>
    <t>107年01月13日 16時40分00秒</t>
  </si>
  <si>
    <t>107年01月14日 21時52分22秒</t>
  </si>
  <si>
    <t>107年01月17日 18時15分00秒</t>
  </si>
  <si>
    <t>107年01月25日 13時45分00秒</t>
  </si>
  <si>
    <t>107年01月27日 14時44分56秒</t>
  </si>
  <si>
    <t>107年01月27日 16時20分00秒</t>
  </si>
  <si>
    <t>107年01月28日 02時14分08秒</t>
  </si>
  <si>
    <t>107年02月02日 14時02分30秒</t>
  </si>
  <si>
    <t>107年02月04日 22時20分00秒</t>
  </si>
  <si>
    <t>107年02月09日 19時32分00秒</t>
  </si>
  <si>
    <t>107年02月09日 20時20分47秒</t>
  </si>
  <si>
    <t>107年02月13日 17時12分00秒</t>
  </si>
  <si>
    <t>107年02月14日 16時45分00秒</t>
  </si>
  <si>
    <t>107年02月17日 19時10分29秒</t>
  </si>
  <si>
    <t>107年02月18日 14時00分32秒</t>
  </si>
  <si>
    <t>107年02月19日 15時20分04秒</t>
  </si>
  <si>
    <t>107年02月19日 15時37分00秒</t>
  </si>
  <si>
    <t>107年02月19日 18時20分00秒</t>
  </si>
  <si>
    <t>107年02月19日 20時14分00秒</t>
  </si>
  <si>
    <t>107年02月20日 14時08分00秒</t>
  </si>
  <si>
    <t>107年02月22日 02時00分00秒</t>
  </si>
  <si>
    <t>107年02月22日 18時15分00秒</t>
  </si>
  <si>
    <t>107年02月23日 17時34分34秒</t>
  </si>
  <si>
    <t>107年02月24日 12時02分00秒</t>
  </si>
  <si>
    <t>107年02月24日 16時45分00秒</t>
  </si>
  <si>
    <t>107年02月27日 07時30分26秒</t>
  </si>
  <si>
    <t>107年02月28日 07時55分00秒</t>
  </si>
  <si>
    <t>107年02月28日 14時45分00秒</t>
  </si>
  <si>
    <t>107年03月02日 12時38分00秒</t>
  </si>
  <si>
    <t>107年03月04日 14時25分00秒</t>
  </si>
  <si>
    <t>107年03月04日 16時24分00秒</t>
  </si>
  <si>
    <t>107年03月06日 16時04分26秒</t>
  </si>
  <si>
    <t>107年03月09日 13時15分00秒</t>
  </si>
  <si>
    <t>107年03月10日 18時30分00秒</t>
  </si>
  <si>
    <t>107年03月11日 12時23分00秒</t>
  </si>
  <si>
    <t>107年03月11日 16時20分00秒</t>
  </si>
  <si>
    <t>107年03月12日 12時33分00秒</t>
  </si>
  <si>
    <t>107年03月13日 22時40分21秒</t>
  </si>
  <si>
    <t>107年03月14日 06時53分00秒</t>
  </si>
  <si>
    <t>107年03月15日 07時47分00秒</t>
  </si>
  <si>
    <t>107年03月15日 18時11分00秒</t>
  </si>
  <si>
    <t>107年03月18日 09時10分14秒</t>
  </si>
  <si>
    <t>107年03月18日 10時20分57秒</t>
  </si>
  <si>
    <t>107年03月18日 21時17分31秒</t>
  </si>
  <si>
    <t>107年03月20日 08時25分21秒</t>
  </si>
  <si>
    <t>107年03月25日 17時50分00秒</t>
  </si>
  <si>
    <t>107年03月25日 18時32分28秒</t>
  </si>
  <si>
    <t>107年03月25日 19時15分24秒</t>
  </si>
  <si>
    <t>107年03月26日 16時30分58秒</t>
  </si>
  <si>
    <t>107年04月01日 18時30分00秒</t>
  </si>
  <si>
    <t>107年04月02日 09時27分00秒</t>
  </si>
  <si>
    <t>107年04月03日 07時50分07秒</t>
  </si>
  <si>
    <t>107年04月04日 06時13分51秒</t>
  </si>
  <si>
    <t>107年04月04日 14時43分00秒</t>
  </si>
  <si>
    <t>107年04月04日 14時44分52秒</t>
  </si>
  <si>
    <t>107年04月04日 16時00分00秒</t>
  </si>
  <si>
    <t>107年04月05日 12時45分03秒</t>
  </si>
  <si>
    <t>107年04月08日 16時58分00秒</t>
  </si>
  <si>
    <t>107年04月08日 19時34分00秒</t>
  </si>
  <si>
    <t>107年04月09日 08時33分20秒</t>
  </si>
  <si>
    <t>107年04月09日 17時30分00秒</t>
  </si>
  <si>
    <t>107年04月11日 15時50分56秒</t>
  </si>
  <si>
    <t>107年04月11日 21時48分00秒</t>
  </si>
  <si>
    <t>107年04月14日 02時50分00秒</t>
  </si>
  <si>
    <t>107年04月14日 09時50分00秒</t>
  </si>
  <si>
    <t>107年04月16日 16時55分21秒</t>
  </si>
  <si>
    <t>107年04月19日 09時04分00秒</t>
  </si>
  <si>
    <t>107年04月19日 09時53分00秒</t>
  </si>
  <si>
    <t>107年04月20日 06時55分00秒</t>
  </si>
  <si>
    <t>107年04月22日 15時30分00秒</t>
  </si>
  <si>
    <t>107年04月25日 06時57分00秒</t>
  </si>
  <si>
    <t>107年04月27日 08時19分37秒</t>
  </si>
  <si>
    <t>107年04月28日 20時06分00秒</t>
  </si>
  <si>
    <t>107年04月29日 23時37分00秒</t>
  </si>
  <si>
    <t>107年04月30日 15時56分00秒</t>
  </si>
  <si>
    <t>107年05月02日 14時20分00秒</t>
  </si>
  <si>
    <t>107年05月06日 09時47分45秒</t>
  </si>
  <si>
    <t>107年05月06日 18時06分32秒</t>
  </si>
  <si>
    <t>107年05月11日 05時00分55秒</t>
  </si>
  <si>
    <t>107年05月11日 18時50分00秒</t>
  </si>
  <si>
    <t>107年05月12日 06時43分00秒</t>
  </si>
  <si>
    <t>107年05月12日 10時50分20秒</t>
  </si>
  <si>
    <t>107年05月12日 20時05分05秒</t>
  </si>
  <si>
    <t>107年05月14日 04時50分00秒</t>
  </si>
  <si>
    <t>107年05月14日 11時20分00秒</t>
  </si>
  <si>
    <t>107年05月20日 00時40分00秒</t>
  </si>
  <si>
    <t>107年05月20日 10時30分00秒</t>
  </si>
  <si>
    <t>107年05月20日 15時00分00秒</t>
  </si>
  <si>
    <t>107年05月22日 12時44分00秒</t>
  </si>
  <si>
    <t>107年05月23日 07時55分35秒</t>
  </si>
  <si>
    <t>107年05月23日 12時58分00秒</t>
  </si>
  <si>
    <t>107年05月24日 08時30分30秒</t>
  </si>
  <si>
    <t>107年05月26日 07時32分00秒</t>
  </si>
  <si>
    <t>107年05月26日 07時58分00秒</t>
  </si>
  <si>
    <t>107年05月26日 08時00分00秒</t>
  </si>
  <si>
    <t>107年05月30日 18時22分54秒</t>
  </si>
  <si>
    <t>107年05月30日 21時00分49秒</t>
  </si>
  <si>
    <t>107年05月31日 08時20分49秒</t>
  </si>
  <si>
    <t>107年06月01日 10時50分00秒</t>
  </si>
  <si>
    <t>107年06月01日 17時21分00秒</t>
  </si>
  <si>
    <t>107年06月05日 07時50分00秒</t>
  </si>
  <si>
    <t>107年06月09日 07時39分00秒</t>
  </si>
  <si>
    <t>107年06月09日 21時32分00秒</t>
  </si>
  <si>
    <t>107年06月11日 07時00分00秒</t>
  </si>
  <si>
    <t>107年06月14日 06時20分10秒</t>
  </si>
  <si>
    <t>107年06月14日 17時20分20秒</t>
  </si>
  <si>
    <t>107年06月14日 17時40分00秒</t>
  </si>
  <si>
    <t>107年06月15日 04時36分00秒</t>
  </si>
  <si>
    <t>107年06月18日 16時10分00秒</t>
  </si>
  <si>
    <t>107年06月20日 04時25分00秒</t>
  </si>
  <si>
    <t>107年06月20日 09時38分00秒</t>
  </si>
  <si>
    <t>107年06月20日 16時24分00秒</t>
  </si>
  <si>
    <t>107年06月21日 01時00分00秒</t>
  </si>
  <si>
    <t>107年06月24日 14時40分55秒</t>
  </si>
  <si>
    <t>107年06月26日 00時43分13秒</t>
  </si>
  <si>
    <t>107年06月28日 11時55分00秒</t>
  </si>
  <si>
    <t>107年06月28日 17時06分00秒</t>
  </si>
  <si>
    <t>107年06月28日 22時20分50秒</t>
  </si>
  <si>
    <t>107年06月29日 09時15分00秒</t>
  </si>
  <si>
    <t>107年06月29日 17時49分26秒</t>
  </si>
  <si>
    <t>107年06月30日 18時30分20秒</t>
  </si>
  <si>
    <t>107年07月01日 11時35分00秒</t>
  </si>
  <si>
    <t>107年07月02日 06時25分50秒</t>
  </si>
  <si>
    <t>107年07月02日 06時35分00秒</t>
  </si>
  <si>
    <t>107年07月02日 07時50分00秒</t>
  </si>
  <si>
    <t>107年07月03日 12時05分59秒</t>
  </si>
  <si>
    <t>107年07月03日 15時50分55秒</t>
  </si>
  <si>
    <t>107年07月04日 19時26分09秒</t>
  </si>
  <si>
    <t>107年07月06日 07時39分00秒</t>
  </si>
  <si>
    <t>107年07月06日 15時59分47秒</t>
  </si>
  <si>
    <t>107年07月09日 16時45分00秒</t>
  </si>
  <si>
    <t>107年07月12日 17時12分00秒</t>
  </si>
  <si>
    <t>107年07月15日 10時50分00秒</t>
  </si>
  <si>
    <t>107年07月18日 17時30分00秒</t>
  </si>
  <si>
    <t>107年07月20日 17時18分23秒</t>
  </si>
  <si>
    <t>107年07月20日 19時49分26秒</t>
  </si>
  <si>
    <t>107年07月21日 07時58分00秒</t>
  </si>
  <si>
    <t>107年07月23日 13時11分00秒</t>
  </si>
  <si>
    <t>107年07月26日 17時38分00秒</t>
  </si>
  <si>
    <t>107年07月29日 13時25分00秒</t>
  </si>
  <si>
    <t>107年07月30日 21時30分17秒</t>
  </si>
  <si>
    <t>107年07月31日 03時10分00秒</t>
  </si>
  <si>
    <t>107年08月01日 12時50分00秒</t>
  </si>
  <si>
    <t>107年08月01日 16時19分00秒</t>
  </si>
  <si>
    <t>107年08月02日 11時22分12秒</t>
  </si>
  <si>
    <t>107年08月04日 09時36分00秒</t>
  </si>
  <si>
    <t>107年08月06日 20時23分00秒</t>
  </si>
  <si>
    <t>107年08月07日 14時02分22秒</t>
  </si>
  <si>
    <t>107年08月09日 17時10分00秒</t>
  </si>
  <si>
    <t>107年08月10日 13時49分00秒</t>
  </si>
  <si>
    <t>107年08月11日 09時55分00秒</t>
  </si>
  <si>
    <t>107年08月12日 18時30分00秒</t>
  </si>
  <si>
    <t>107年08月13日 15時09分39秒</t>
  </si>
  <si>
    <t>107年08月14日 15時56分00秒</t>
  </si>
  <si>
    <t>107年08月15日 13時12分00秒</t>
  </si>
  <si>
    <t>107年08月16日 09時11分46秒</t>
  </si>
  <si>
    <t>107年08月16日 14時38分00秒</t>
  </si>
  <si>
    <t>107年08月17日 23時30分00秒</t>
  </si>
  <si>
    <t>107年08月20日 15時21分00秒</t>
  </si>
  <si>
    <t>107年08月21日 07時39分55秒</t>
  </si>
  <si>
    <t>107年08月22日 06時15分00秒</t>
  </si>
  <si>
    <t>107年08月25日 00時20分00秒</t>
  </si>
  <si>
    <t>107年08月26日 19時30分00秒</t>
  </si>
  <si>
    <t>107年08月26日 19時39分59秒</t>
  </si>
  <si>
    <t>107年08月27日 11時30分00秒</t>
  </si>
  <si>
    <t>107年08月28日 06時25分00秒</t>
  </si>
  <si>
    <t>107年08月28日 15時52分51秒</t>
  </si>
  <si>
    <t>107年08月30日 07時20分00秒</t>
  </si>
  <si>
    <t>107年08月30日 09時50分50秒</t>
  </si>
  <si>
    <t>107年09月01日 18時00分59秒</t>
  </si>
  <si>
    <t>107年09月02日 06時15分00秒</t>
  </si>
  <si>
    <t>107年09月02日 14時47分00秒</t>
  </si>
  <si>
    <t>107年09月03日 17時11分00秒</t>
  </si>
  <si>
    <t>107年09月06日 01時00分06秒</t>
  </si>
  <si>
    <t>107年09月06日 15時40分00秒</t>
  </si>
  <si>
    <t>107年09月08日 14時40分00秒</t>
  </si>
  <si>
    <t>107年09月08日 16時55分21秒</t>
  </si>
  <si>
    <t>107年09月09日 17時00分58秒</t>
  </si>
  <si>
    <t>107年09月11日 18時11分00秒</t>
  </si>
  <si>
    <t>107年09月13日 20時35分00秒</t>
  </si>
  <si>
    <t>107年09月14日 07時40分00秒</t>
  </si>
  <si>
    <t>107年09月14日 11時12分58秒</t>
  </si>
  <si>
    <t>107年09月19日 04時50分54秒</t>
  </si>
  <si>
    <t>107年09月19日 07時16分26秒</t>
  </si>
  <si>
    <t>107年09月20日 17時24分00秒</t>
  </si>
  <si>
    <t>107年09月21日 09時00分00秒</t>
  </si>
  <si>
    <t>107年09月21日 11時57分00秒</t>
  </si>
  <si>
    <t>107年09月22日 11時32分33秒</t>
  </si>
  <si>
    <t>107年09月22日 23時31分00秒</t>
  </si>
  <si>
    <t>107年09月23日 12時20分00秒</t>
  </si>
  <si>
    <t>107年09月24日 15時53分00秒</t>
  </si>
  <si>
    <t>107年09月25日 07時50分00秒</t>
  </si>
  <si>
    <t>107年09月25日 14時01分00秒</t>
  </si>
  <si>
    <t>107年09月26日 14時25分00秒</t>
  </si>
  <si>
    <t>107年09月26日 14時55分11秒</t>
  </si>
  <si>
    <t>107年09月27日 22時30分00秒</t>
  </si>
  <si>
    <t>107年09月28日 11時04分26秒</t>
  </si>
  <si>
    <t>107年10月02日 16時50分59秒</t>
  </si>
  <si>
    <t>107年10月04日 15時48分00秒</t>
  </si>
  <si>
    <t>107年10月05日 08時45分52秒</t>
  </si>
  <si>
    <t>107年10月07日 02時30分00秒</t>
  </si>
  <si>
    <t>107年10月10日 01時50分34秒</t>
  </si>
  <si>
    <t>107年10月11日 11時29分00秒</t>
  </si>
  <si>
    <t>107年10月11日 14時14分45秒</t>
  </si>
  <si>
    <t>107年10月12日 05時03分20秒</t>
  </si>
  <si>
    <t>107年10月13日 07時08分00秒</t>
  </si>
  <si>
    <t>107年10月15日 17時21分00秒</t>
  </si>
  <si>
    <t>107年10月24日 02時53分14秒</t>
  </si>
  <si>
    <t>107年10月24日 17時40分00秒</t>
  </si>
  <si>
    <t>107年11月02日 08時10分00秒</t>
  </si>
  <si>
    <t>107年11月09日 12時53分00秒</t>
  </si>
  <si>
    <t>107年11月10日 11時50分00秒</t>
  </si>
  <si>
    <t>107年11月13日 09時56分20秒</t>
  </si>
  <si>
    <t>107年11月13日 13時19分00秒</t>
  </si>
  <si>
    <t>107年11月14日 10時03分27秒</t>
  </si>
  <si>
    <t>107年11月15日 16時12分17秒</t>
  </si>
  <si>
    <t>107年11月15日 18時10分00秒</t>
  </si>
  <si>
    <t>107年11月16日 08時27分55秒</t>
  </si>
  <si>
    <t>107年11月16日 10時00分00秒</t>
  </si>
  <si>
    <t>107年11月16日 13時49分00秒</t>
  </si>
  <si>
    <t>107年11月16日 23時50分00秒</t>
  </si>
  <si>
    <t>107年11月18日 23時40分17秒</t>
  </si>
  <si>
    <t>107年11月21日 13時33分36秒</t>
  </si>
  <si>
    <t>107年11月22日 12時50分00秒</t>
  </si>
  <si>
    <t>107年11月24日 13時40分00秒</t>
  </si>
  <si>
    <t>107年11月27日 16時10分00秒</t>
  </si>
  <si>
    <t>107年11月30日 16時55分00秒</t>
  </si>
  <si>
    <t>107年12月01日 10時28分42秒</t>
  </si>
  <si>
    <t>107年12月01日 10時45分00秒</t>
  </si>
  <si>
    <t>107年12月02日 11時55分11秒</t>
  </si>
  <si>
    <t>107年12月03日 09時02分52秒</t>
  </si>
  <si>
    <t>107年12月03日 21時46分15秒</t>
  </si>
  <si>
    <t>107年12月05日 12時56分00秒</t>
  </si>
  <si>
    <t>107年12月06日 05時50分00秒</t>
  </si>
  <si>
    <t>107年12月06日 08時55分00秒</t>
  </si>
  <si>
    <t>107年12月06日 09時21分00秒</t>
  </si>
  <si>
    <t>107年12月10日 07時18分00秒</t>
  </si>
  <si>
    <t>107年12月10日 16時25分00秒</t>
  </si>
  <si>
    <t>107年12月10日 16時27分00秒</t>
  </si>
  <si>
    <t>107年12月13日 11時00分00秒</t>
  </si>
  <si>
    <t>107年12月16日 19時01分25秒</t>
  </si>
  <si>
    <t>107年12月22日 10時35分00秒</t>
  </si>
  <si>
    <t>107年12月23日 15時45分00秒</t>
  </si>
  <si>
    <t>107年12月25日 13時48分00秒</t>
  </si>
  <si>
    <t>107年12月26日 21時00分00秒</t>
  </si>
  <si>
    <t>107年12月28日 20時45分38秒</t>
  </si>
  <si>
    <t>107年12月29日 13時39分00秒</t>
  </si>
  <si>
    <t>107年12月30日 10時30分00秒</t>
  </si>
  <si>
    <t>108年03月25日 16時48分00秒</t>
  </si>
  <si>
    <t>108年07月12日 12時35分00秒</t>
  </si>
  <si>
    <t>108年08月19日 09時55分00秒</t>
  </si>
  <si>
    <t>108年10月17日 05時13分30秒</t>
  </si>
  <si>
    <t>108年10月28日 06時50分05秒</t>
  </si>
  <si>
    <t>108年01月01日 20時00分24秒</t>
  </si>
  <si>
    <t>108年01月03日 10時59分00秒</t>
  </si>
  <si>
    <t>108年01月04日 16時07分00秒</t>
  </si>
  <si>
    <t>108年01月05日 07時50分00秒</t>
  </si>
  <si>
    <t>108年01月05日 10時39分03秒</t>
  </si>
  <si>
    <t>108年01月05日 12時05分00秒</t>
  </si>
  <si>
    <t>108年01月10日 18時25分00秒</t>
  </si>
  <si>
    <t>108年01月14日 19時00分00秒</t>
  </si>
  <si>
    <t>108年01月18日 08時08分00秒</t>
  </si>
  <si>
    <t>108年01月18日 14時12分00秒</t>
  </si>
  <si>
    <t>108年01月19日 13時00分00秒</t>
  </si>
  <si>
    <t>108年01月20日 16時05分56秒</t>
  </si>
  <si>
    <t>108年01月20日 16時10分00秒</t>
  </si>
  <si>
    <t>108年01月20日 18時09分31秒</t>
  </si>
  <si>
    <t>108年01月23日 07時55分00秒</t>
  </si>
  <si>
    <t>108年01月26日 10時30分00秒</t>
  </si>
  <si>
    <t>108年01月27日 12時37分00秒</t>
  </si>
  <si>
    <t>108年01月28日 11時59分48秒</t>
  </si>
  <si>
    <t>108年01月28日 13時28分00秒</t>
  </si>
  <si>
    <t>108年01月29日 14時18分00秒</t>
  </si>
  <si>
    <t>108年02月01日 18時50分00秒</t>
  </si>
  <si>
    <t>108年02月02日 15時00分00秒</t>
  </si>
  <si>
    <t>108年02月02日 15時48分01秒</t>
  </si>
  <si>
    <t>108年02月03日 10時52分59秒</t>
  </si>
  <si>
    <t>108年02月06日 11時00分53秒</t>
  </si>
  <si>
    <t>108年02月07日 09時05分22秒</t>
  </si>
  <si>
    <t>108年02月07日 13時56分17秒</t>
  </si>
  <si>
    <t>108年02月07日 14時25分15秒</t>
  </si>
  <si>
    <t>108年02月09日 21時18分55秒</t>
  </si>
  <si>
    <t>108年02月15日 14時01分00秒</t>
  </si>
  <si>
    <t>108年02月16日 08時01分53秒</t>
  </si>
  <si>
    <t>108年02月17日 06時35分00秒</t>
  </si>
  <si>
    <t>108年02月19日 13時38分00秒</t>
  </si>
  <si>
    <t>108年02月22日 05時55分59秒</t>
  </si>
  <si>
    <t>108年02月23日 18時05分00秒</t>
  </si>
  <si>
    <t>108年02月24日 14時56分00秒</t>
  </si>
  <si>
    <t>108年02月25日 14時22分57秒</t>
  </si>
  <si>
    <t>108年02月25日 14時37分56秒</t>
  </si>
  <si>
    <t>108年02月28日 10時42分20秒</t>
  </si>
  <si>
    <t>108年02月28日 19時10分11秒</t>
  </si>
  <si>
    <t>108年03月02日 11時57分06秒</t>
  </si>
  <si>
    <t>108年03月04日 10時20分37秒</t>
  </si>
  <si>
    <t>108年03月04日 11時10分00秒</t>
  </si>
  <si>
    <t>108年03月07日 08時45分39秒</t>
  </si>
  <si>
    <t>108年03月07日 14時12分00秒</t>
  </si>
  <si>
    <t>108年03月07日 18時02分00秒</t>
  </si>
  <si>
    <t>108年03月07日 23時23分20秒</t>
  </si>
  <si>
    <t>108年03月09日 07時40分03秒</t>
  </si>
  <si>
    <t>108年03月09日 09時24分00秒</t>
  </si>
  <si>
    <t>108年03月09日 14時00分00秒</t>
  </si>
  <si>
    <t>108年03月10日 07時47分00秒</t>
  </si>
  <si>
    <t>108年03月12日 10時19分53秒</t>
  </si>
  <si>
    <t>108年03月13日 08時31分00秒</t>
  </si>
  <si>
    <t>108年03月13日 19時50分25秒</t>
  </si>
  <si>
    <t>108年03月15日 11時00分00秒</t>
  </si>
  <si>
    <t>108年03月16日 18時57分05秒</t>
  </si>
  <si>
    <t>108年03月17日 13時54分00秒</t>
  </si>
  <si>
    <t>108年03月17日 15時45分59秒</t>
  </si>
  <si>
    <t>108年03月17日 16時44分42秒</t>
  </si>
  <si>
    <t>108年03月18日 14時45分00秒</t>
  </si>
  <si>
    <t>108年03月19日 11時55分00秒</t>
  </si>
  <si>
    <t>108年03月20日 19時25分11秒</t>
  </si>
  <si>
    <t>108年03月21日 04時13分00秒</t>
  </si>
  <si>
    <t>108年03月21日 21時20分00秒</t>
  </si>
  <si>
    <t>108年03月23日 11時50分00秒</t>
  </si>
  <si>
    <t>108年03月24日 07時33分00秒</t>
  </si>
  <si>
    <t>108年03月24日 15時22分22秒</t>
  </si>
  <si>
    <t>108年03月25日 09時22分32秒</t>
  </si>
  <si>
    <t>108年03月26日 13時14分00秒</t>
  </si>
  <si>
    <t>108年03月27日 11時33分14秒</t>
  </si>
  <si>
    <t>108年03月28日 15時45分00秒</t>
  </si>
  <si>
    <t>108年03月31日 15時42分14秒</t>
  </si>
  <si>
    <t>108年04月01日 11時21分00秒</t>
  </si>
  <si>
    <t>108年04月02日 06時43分00秒</t>
  </si>
  <si>
    <t>108年04月03日 23時45分00秒</t>
  </si>
  <si>
    <t>108年04月04日 19時23分00秒</t>
  </si>
  <si>
    <t>108年04月05日 01時33分00秒</t>
  </si>
  <si>
    <t>108年04月06日 18時30分00秒</t>
  </si>
  <si>
    <t>108年04月08日 16時40分00秒</t>
  </si>
  <si>
    <t>108年04月09日 09時28分00秒</t>
  </si>
  <si>
    <t>108年04月09日 10時40分31秒</t>
  </si>
  <si>
    <t>108年04月14日 01時35分21秒</t>
  </si>
  <si>
    <t>108年04月15日 13時51分42秒</t>
  </si>
  <si>
    <t>108年04月16日 20時47分00秒</t>
  </si>
  <si>
    <t>108年04月17日 12時41分00秒</t>
  </si>
  <si>
    <t>108年04月19日 13時00分02秒</t>
  </si>
  <si>
    <t>108年04月20日 00時30分00秒</t>
  </si>
  <si>
    <t>108年04月20日 11時02分12秒</t>
  </si>
  <si>
    <t>108年04月21日 10時02分14秒</t>
  </si>
  <si>
    <t>108年04月22日 19時55分00秒</t>
  </si>
  <si>
    <t>108年04月23日 11時27分22秒</t>
  </si>
  <si>
    <t>108年04月24日 13時35分22秒</t>
  </si>
  <si>
    <t>108年04月27日 13時53分41秒</t>
  </si>
  <si>
    <t>108年04月27日 18時51分52秒</t>
  </si>
  <si>
    <t>108年04月28日 05時35分00秒</t>
  </si>
  <si>
    <t>108年04月28日 21時55分00秒</t>
  </si>
  <si>
    <t>108年04月30日 14時45分00秒</t>
  </si>
  <si>
    <t>108年04月30日 15時46分00秒</t>
  </si>
  <si>
    <t>108年04月30日 17時36分00秒</t>
  </si>
  <si>
    <t>108年05月01日 07時15分00秒</t>
  </si>
  <si>
    <t>108年05月02日 07時30分00秒</t>
  </si>
  <si>
    <t>108年05月04日 11時30分00秒</t>
  </si>
  <si>
    <t>108年05月09日 17時17分00秒</t>
  </si>
  <si>
    <t>108年05月10日 11時18分28秒</t>
  </si>
  <si>
    <t>108年05月11日 01時50分00秒</t>
  </si>
  <si>
    <t>108年05月11日 08時25分38秒</t>
  </si>
  <si>
    <t>108年05月11日 17時23分37秒</t>
  </si>
  <si>
    <t>108年05月13日 13時00分48秒</t>
  </si>
  <si>
    <t>108年05月13日 15時17分36秒</t>
  </si>
  <si>
    <t>108年05月14日 06時38分00秒</t>
  </si>
  <si>
    <t>108年05月14日 06時42分07秒</t>
  </si>
  <si>
    <t>108年05月14日 18時25分30秒</t>
  </si>
  <si>
    <t>108年05月15日 21時20分00秒</t>
  </si>
  <si>
    <t>108年05月16日 20時20分00秒</t>
  </si>
  <si>
    <t>108年05月17日 07時18分00秒</t>
  </si>
  <si>
    <t>108年05月17日 17時29分22秒</t>
  </si>
  <si>
    <t>108年05月17日 17時51分00秒</t>
  </si>
  <si>
    <t>108年05月18日 08時14分32秒</t>
  </si>
  <si>
    <t>108年05月18日 08時18分32秒</t>
  </si>
  <si>
    <t>108年05月20日 09時54分00秒</t>
  </si>
  <si>
    <t>108年05月23日 01時20分00秒</t>
  </si>
  <si>
    <t>108年05月23日 18時56分00秒</t>
  </si>
  <si>
    <t>108年05月24日 15時16分38秒</t>
  </si>
  <si>
    <t>108年05月24日 18時02分00秒</t>
  </si>
  <si>
    <t>108年05月25日 22時52分24秒</t>
  </si>
  <si>
    <t>108年05月26日 03時25分36秒</t>
  </si>
  <si>
    <t>108年05月28日 10時02分00秒</t>
  </si>
  <si>
    <t>108年05月28日 10時48分00秒</t>
  </si>
  <si>
    <t>108年05月28日 15時00分10秒</t>
  </si>
  <si>
    <t>108年05月30日 07時00分47秒</t>
  </si>
  <si>
    <t>108年05月30日 08時24分38秒</t>
  </si>
  <si>
    <t>108年05月30日 16時30分58秒</t>
  </si>
  <si>
    <t>108年05月31日 09時00分00秒</t>
  </si>
  <si>
    <t>108年06月01日 11時51分00秒</t>
  </si>
  <si>
    <t>108年06月01日 14時23分00秒</t>
  </si>
  <si>
    <t>108年06月02日 15時43分00秒</t>
  </si>
  <si>
    <t>108年06月03日 21時35分00秒</t>
  </si>
  <si>
    <t>108年06月03日 21時48分15秒</t>
  </si>
  <si>
    <t>108年06月05日 06時04分05秒</t>
  </si>
  <si>
    <t>108年06月05日 13時04分20秒</t>
  </si>
  <si>
    <t>108年06月06日 00時37分17秒</t>
  </si>
  <si>
    <t>108年06月06日 15時04分43秒</t>
  </si>
  <si>
    <t>108年06月06日 19時55分00秒</t>
  </si>
  <si>
    <t>108年06月06日 21時45分16秒</t>
  </si>
  <si>
    <t>108年06月08日 05時45分00秒</t>
  </si>
  <si>
    <t>108年06月09日 11時10分00秒</t>
  </si>
  <si>
    <t>108年06月09日 15時47分57秒</t>
  </si>
  <si>
    <t>108年06月10日 11時10分40秒</t>
  </si>
  <si>
    <t>108年06月11日 08時57分00秒</t>
  </si>
  <si>
    <t>108年06月12日 11時02分00秒</t>
  </si>
  <si>
    <t>108年06月12日 16時35分06秒</t>
  </si>
  <si>
    <t>108年06月14日 09時11分58秒</t>
  </si>
  <si>
    <t>108年06月14日 18時40分00秒</t>
  </si>
  <si>
    <t>108年06月15日 12時40分06秒</t>
  </si>
  <si>
    <t>108年06月15日 14時30分00秒</t>
  </si>
  <si>
    <t>108年06月16日 17時05分46秒</t>
  </si>
  <si>
    <t>108年06月16日 19時40分00秒</t>
  </si>
  <si>
    <t>108年06月19日 12時31分18秒</t>
  </si>
  <si>
    <t>108年06月23日 00時12分30秒</t>
  </si>
  <si>
    <t>108年06月23日 16時30分00秒</t>
  </si>
  <si>
    <t>108年06月27日 00時30分00秒</t>
  </si>
  <si>
    <t>108年06月29日 14時23分22秒</t>
  </si>
  <si>
    <t>108年07月01日 07時30分29秒</t>
  </si>
  <si>
    <t>108年07月01日 09時56分00秒</t>
  </si>
  <si>
    <t>108年07月03日 08時29分00秒</t>
  </si>
  <si>
    <t>108年07月03日 10時12分00秒</t>
  </si>
  <si>
    <t>108年07月03日 18時50分30秒</t>
  </si>
  <si>
    <t>108年07月05日 06時31分53秒</t>
  </si>
  <si>
    <t>108年07月05日 13時09分18秒</t>
  </si>
  <si>
    <t>108年07月05日 13時10分47秒</t>
  </si>
  <si>
    <t>108年07月05日 18時01分00秒</t>
  </si>
  <si>
    <t>108年07月06日 12時52分08秒</t>
  </si>
  <si>
    <t>108年07月08日 12時27分00秒</t>
  </si>
  <si>
    <t>108年07月08日 15時20分00秒</t>
  </si>
  <si>
    <t>108年07月08日 17時08分00秒</t>
  </si>
  <si>
    <t>108年07月08日 23時42分00秒</t>
  </si>
  <si>
    <t>108年07月10日 17時30分00秒</t>
  </si>
  <si>
    <t>108年07月11日 04時09分00秒</t>
  </si>
  <si>
    <t>108年07月11日 08時33分00秒</t>
  </si>
  <si>
    <t>108年07月12日 15時00分00秒</t>
  </si>
  <si>
    <t>108年07月13日 07時53分00秒</t>
  </si>
  <si>
    <t>108年07月13日 11時34分00秒</t>
  </si>
  <si>
    <t>108年07月14日 16時50分00秒</t>
  </si>
  <si>
    <t>108年07月17日 10時56分00秒</t>
  </si>
  <si>
    <t>108年07月19日 19時45分18秒</t>
  </si>
  <si>
    <t>108年07月19日 20時32分40秒</t>
  </si>
  <si>
    <t>108年07月19日 21時14分00秒</t>
  </si>
  <si>
    <t>108年07月20日 20時58分11秒</t>
  </si>
  <si>
    <t>108年07月20日 22時29分56秒</t>
  </si>
  <si>
    <t>108年07月21日 14時33分03秒</t>
  </si>
  <si>
    <t>108年07月22日 07時50分00秒</t>
  </si>
  <si>
    <t>108年07月22日 09時33分13秒</t>
  </si>
  <si>
    <t>108年07月23日 13時00分00秒</t>
  </si>
  <si>
    <t>108年07月24日 12時35分11秒</t>
  </si>
  <si>
    <t>108年07月24日 13時00分00秒</t>
  </si>
  <si>
    <t>108年07月25日 09時44分00秒</t>
  </si>
  <si>
    <t>108年07月26日 08時04分00秒</t>
  </si>
  <si>
    <t>108年07月27日 11時00分08秒</t>
  </si>
  <si>
    <t>108年07月27日 11時40分50秒</t>
  </si>
  <si>
    <t>108年07月27日 17時17分00秒</t>
  </si>
  <si>
    <t>108年07月28日 18時28分27秒</t>
  </si>
  <si>
    <t>108年07月30日 09時44分55秒</t>
  </si>
  <si>
    <t>108年07月30日 12時23分00秒</t>
  </si>
  <si>
    <t>108年07月30日 13時08分00秒</t>
  </si>
  <si>
    <t>108年07月30日 22時39分00秒</t>
  </si>
  <si>
    <t>108年07月31日 06時29分00秒</t>
  </si>
  <si>
    <t>108年07月31日 20時09分00秒</t>
  </si>
  <si>
    <t>108年08月01日 06時32分00秒</t>
  </si>
  <si>
    <t>108年08月04日 08時20分07秒</t>
  </si>
  <si>
    <t>108年08月04日 21時49分00秒</t>
  </si>
  <si>
    <t>108年08月05日 07時45分00秒</t>
  </si>
  <si>
    <t>108年08月05日 22時32分00秒</t>
  </si>
  <si>
    <t>108年08月12日 22時53分00秒</t>
  </si>
  <si>
    <t>108年08月13日 05時40分00秒</t>
  </si>
  <si>
    <t>108年08月13日 07時33分00秒</t>
  </si>
  <si>
    <t>108年08月14日 02時00分58秒</t>
  </si>
  <si>
    <t>108年08月15日 20時34分00秒</t>
  </si>
  <si>
    <t>108年08月16日 03時03分48秒</t>
  </si>
  <si>
    <t>108年08月16日 20時45分00秒</t>
  </si>
  <si>
    <t>108年08月18日 20時05分00秒</t>
  </si>
  <si>
    <t>108年08月19日 15時12分48秒</t>
  </si>
  <si>
    <t>108年08月19日 22時07分00秒</t>
  </si>
  <si>
    <t>108年08月21日 02時33分14秒</t>
  </si>
  <si>
    <t>108年08月22日 06時39分00秒</t>
  </si>
  <si>
    <t>108年08月26日 10時15分32秒</t>
  </si>
  <si>
    <t>108年08月30日 09時58分00秒</t>
  </si>
  <si>
    <t>108年08月30日 17時28分30秒</t>
  </si>
  <si>
    <t>108年09月02日 16時15分00秒</t>
  </si>
  <si>
    <t>108年09月06日 08時10分54秒</t>
  </si>
  <si>
    <t>108年09月08日 12時31分42秒</t>
  </si>
  <si>
    <t>108年09月10日 08時01分11秒</t>
  </si>
  <si>
    <t>108年09月10日 13時44分03秒</t>
  </si>
  <si>
    <t>108年09月12日 04時17分00秒</t>
  </si>
  <si>
    <t>108年09月12日 07時45分00秒</t>
  </si>
  <si>
    <t>108年09月12日 14時30分38秒</t>
  </si>
  <si>
    <t>108年09月13日 11時33分28秒</t>
  </si>
  <si>
    <t>108年09月14日 18時43分00秒</t>
  </si>
  <si>
    <t>108年09月16日 10時29分00秒</t>
  </si>
  <si>
    <t>108年09月19日 16時30分30秒</t>
  </si>
  <si>
    <t>108年09月19日 18時15分55秒</t>
  </si>
  <si>
    <t>108年09月20日 17時30分24秒</t>
  </si>
  <si>
    <t>108年09月22日 16時30分00秒</t>
  </si>
  <si>
    <t>108年09月22日 23時37分00秒</t>
  </si>
  <si>
    <t>108年09月29日 07時16分01秒</t>
  </si>
  <si>
    <t>108年09月29日 15時45分00秒</t>
  </si>
  <si>
    <t>108年09月29日 19時30分05秒</t>
  </si>
  <si>
    <t>108年10月01日 16時40分10秒</t>
  </si>
  <si>
    <t>108年10月02日 11時30分48秒</t>
  </si>
  <si>
    <t>108年10月02日 20時07分40秒</t>
  </si>
  <si>
    <t>108年10月05日 01時46分08秒</t>
  </si>
  <si>
    <t>108年10月05日 14時54分00秒</t>
  </si>
  <si>
    <t>108年10月07日 05時30分18秒</t>
  </si>
  <si>
    <t>108年10月08日 13時57分00秒</t>
  </si>
  <si>
    <t>108年10月10日 09時00分00秒</t>
  </si>
  <si>
    <t>108年10月10日 09時19分34秒</t>
  </si>
  <si>
    <t>108年10月11日 05時02分00秒</t>
  </si>
  <si>
    <t>108年10月11日 05時52分00秒</t>
  </si>
  <si>
    <t>108年10月11日 16時29分00秒</t>
  </si>
  <si>
    <t>108年10月13日 13時21分00秒</t>
  </si>
  <si>
    <t>108年10月13日 19時25分00秒</t>
  </si>
  <si>
    <t>108年10月16日 19時40分00秒</t>
  </si>
  <si>
    <t>108年10月17日 14時35分00秒</t>
  </si>
  <si>
    <t>108年10月20日 08時28分58秒</t>
  </si>
  <si>
    <t>108年10月20日 17時44分00秒</t>
  </si>
  <si>
    <t>108年10月20日 17時48分23秒</t>
  </si>
  <si>
    <t>108年10月22日 22時16分00秒</t>
  </si>
  <si>
    <t>108年10月24日 14時10分00秒</t>
  </si>
  <si>
    <t>108年10月25日 06時00分00秒</t>
  </si>
  <si>
    <t>108年10月25日 10時40分00秒</t>
  </si>
  <si>
    <t>108年10月26日 07時09分04秒</t>
  </si>
  <si>
    <t>108年10月26日 23時25分00秒</t>
  </si>
  <si>
    <t>108年10月27日 10時20分28秒</t>
  </si>
  <si>
    <t>108年10月27日 17時20分00秒</t>
  </si>
  <si>
    <t>108年10月27日 23時28分37秒</t>
  </si>
  <si>
    <t>108年10月28日 09時13分21秒</t>
  </si>
  <si>
    <t>108年10月28日 14時40分00秒</t>
  </si>
  <si>
    <t>108年10月31日 07時40分08秒</t>
  </si>
  <si>
    <t>108年11月01日 09時32分23秒</t>
  </si>
  <si>
    <t>108年11月01日 10時00分12秒</t>
  </si>
  <si>
    <t>108年11月02日 01時36分00秒</t>
  </si>
  <si>
    <t>108年11月02日 14時59分00秒</t>
  </si>
  <si>
    <t>108年11月03日 12時53分00秒</t>
  </si>
  <si>
    <t>108年11月03日 14時31分05秒</t>
  </si>
  <si>
    <t>108年11月04日 21時30分46秒</t>
  </si>
  <si>
    <t>108年11月05日 14時47分00秒</t>
  </si>
  <si>
    <t>108年11月05日 20時34分00秒</t>
  </si>
  <si>
    <t>108年11月06日 07時34分39秒</t>
  </si>
  <si>
    <t>108年11月09日 15時36分00秒</t>
  </si>
  <si>
    <t>108年11月09日 22時56分00秒</t>
  </si>
  <si>
    <t>108年11月10日 16時55分00秒</t>
  </si>
  <si>
    <t>108年11月10日 21時45分00秒</t>
  </si>
  <si>
    <t>108年11月11日 16時54分21秒</t>
  </si>
  <si>
    <t>108年11月14日 08時10分38秒</t>
  </si>
  <si>
    <t>108年11月14日 15時22分06秒</t>
  </si>
  <si>
    <t>108年11月16日 13時16分00秒</t>
  </si>
  <si>
    <t>108年11月16日 17時32分00秒</t>
  </si>
  <si>
    <t>108年11月17日 07時51分40秒</t>
  </si>
  <si>
    <t>108年11月17日 15時45分00秒</t>
  </si>
  <si>
    <t>108年11月17日 17時09分32秒</t>
  </si>
  <si>
    <t>108年11月17日 17時37分29秒</t>
  </si>
  <si>
    <t>108年11月17日 20時03分31秒</t>
  </si>
  <si>
    <t>108年11月18日 16時35分00秒</t>
  </si>
  <si>
    <t>108年11月19日 13時34分00秒</t>
  </si>
  <si>
    <t>108年11月20日 08時11分00秒</t>
  </si>
  <si>
    <t>108年11月22日 10時20分30秒</t>
  </si>
  <si>
    <t>108年11月22日 14時58分32秒</t>
  </si>
  <si>
    <t>108年11月23日 11時15分00秒</t>
  </si>
  <si>
    <t>108年11月24日 11時25分00秒</t>
  </si>
  <si>
    <t>108年11月25日 00時20分00秒</t>
  </si>
  <si>
    <t>108年11月27日 00時33分11秒</t>
  </si>
  <si>
    <t>108年11月27日 11時31分19秒</t>
  </si>
  <si>
    <t>108年11月28日 12時15分27秒</t>
  </si>
  <si>
    <t>108年11月28日 12時30分00秒</t>
  </si>
  <si>
    <t>108年11月29日 06時00分00秒</t>
  </si>
  <si>
    <t>108年11月29日 06時46分00秒</t>
  </si>
  <si>
    <t>108年11月30日 14時00分00秒</t>
  </si>
  <si>
    <t>108年12月01日 16時40分09秒</t>
  </si>
  <si>
    <t>108年12月02日 15時41分03秒</t>
  </si>
  <si>
    <t>108年12月04日 06時40分30秒</t>
  </si>
  <si>
    <t>108年12月04日 19時16分00秒</t>
  </si>
  <si>
    <t>108年12月05日 09時30分00秒</t>
  </si>
  <si>
    <t>108年12月06日 15時10分00秒</t>
  </si>
  <si>
    <t>108年12月06日 16時59分00秒</t>
  </si>
  <si>
    <t>108年12月06日 22時51分00秒</t>
  </si>
  <si>
    <t>108年12月08日 17時41分11秒</t>
  </si>
  <si>
    <t>108年12月10日 11時16分00秒</t>
  </si>
  <si>
    <t>108年12月12日 07時40分00秒</t>
  </si>
  <si>
    <t>108年12月13日 08時06分00秒</t>
  </si>
  <si>
    <t>108年12月14日 07時30分28秒</t>
  </si>
  <si>
    <t>108年12月14日 13時20分35秒</t>
  </si>
  <si>
    <t>108年12月16日 07時51分00秒</t>
  </si>
  <si>
    <t>108年12月17日 23時26分00秒</t>
  </si>
  <si>
    <t>108年12月18日 17時50分00秒</t>
  </si>
  <si>
    <t>108年12月21日 00時32分16秒</t>
  </si>
  <si>
    <t>108年12月23日 18時21分00秒</t>
  </si>
  <si>
    <t>108年12月23日 19時55分00秒</t>
  </si>
  <si>
    <t>108年12月26日 07時40分00秒</t>
  </si>
  <si>
    <t>108年12月31日 17時15分04秒</t>
  </si>
  <si>
    <t>108年12月31日 17時25分19秒</t>
  </si>
  <si>
    <t>桃園市大園區台61線 31公里600.0公尺處南向內側</t>
  </si>
  <si>
    <t>苗栗縣後龍鎮海寶里台61線北上慢車道95.4公里附近</t>
  </si>
  <si>
    <t>彰化縣線西鄉台61線 169公里800.0公尺處北側向內側</t>
  </si>
  <si>
    <t>嘉義縣東石鄉台61線263K北向東石交流道口</t>
  </si>
  <si>
    <t>彰化縣伸港鄉台61線 169公里北側向中外</t>
  </si>
  <si>
    <t>彰化縣鹿港鎮台61線 172公里100.0公尺處北側向外側</t>
  </si>
  <si>
    <t>雲林縣臺西鄉台61線</t>
  </si>
  <si>
    <t>彰化縣芳苑鄉台61線 189公里北向外側</t>
  </si>
  <si>
    <t>苗栗縣竹南鎮台61線崎頂海水浴場前</t>
  </si>
  <si>
    <t>雲林縣麥寮鄉台61線 216.1公里100.0公尺處北向外側</t>
  </si>
  <si>
    <t>桃園市大園區台61線 36公里500.0公尺處北向內側</t>
  </si>
  <si>
    <t>雲林縣口湖鄉台61線 251公里400.0公尺處南向內側</t>
  </si>
  <si>
    <t>苗栗縣後龍鎮台61線與苗32路口</t>
  </si>
  <si>
    <t>苗栗縣後龍鎮台61線 110公里300.0公尺處北向外側</t>
  </si>
  <si>
    <t>苗栗縣後龍鎮台61線 95公里200.0公尺處南向機、慢車道</t>
  </si>
  <si>
    <t>雲林縣麥寮鄉瓦磘村臺61線219.2公里處往北</t>
  </si>
  <si>
    <t>桃園市新屋區永安里中山西路3段東側 / 桃園市新屋區永安里台61線路</t>
  </si>
  <si>
    <t>苗栗縣後龍鎮台61線 106公里250.0公尺處北向機、慢車道</t>
  </si>
  <si>
    <t>苗栗縣通霄鎮台61線 121公里700.0公尺處南向中外</t>
  </si>
  <si>
    <t>雲林縣口湖鄉成龍村台61線快速道路南下250公里處</t>
  </si>
  <si>
    <t>桃園市蘆竹區台61線(近濱海路) V107020060</t>
  </si>
  <si>
    <t>嘉義縣布袋鎮台61線 274公里950.0公尺處南向內側</t>
  </si>
  <si>
    <t>桃園市蘆竹區台61線橋下24K處 V107020216  外社所</t>
  </si>
  <si>
    <t>彰化縣福興鄉台61線 182公里30.0公尺處南向內側</t>
  </si>
  <si>
    <t>雲林縣臺西鄉台61線 225.2公里</t>
  </si>
  <si>
    <t>嘉義縣布袋鎮光復里台17線129k與台61線路口</t>
  </si>
  <si>
    <t>苗栗縣苑裡鎮台61線與臨海路口</t>
  </si>
  <si>
    <t>彰化縣大城鄉台61線 210公里800.0公尺處北側向內側</t>
  </si>
  <si>
    <t>苗栗縣後龍鎮台61線 96公里200.0公尺處南向外側</t>
  </si>
  <si>
    <t>桃園市大園區台61線北向平面道路橋墩PB164</t>
  </si>
  <si>
    <t>彰化縣伸港鄉台61線 167公里833.0公尺處北向外側</t>
  </si>
  <si>
    <t>嘉義縣布袋鎮台61線 279公里北</t>
  </si>
  <si>
    <t>彰化縣芳苑鄉台61線 190公里700.0公尺處北向內側</t>
  </si>
  <si>
    <t>苗栗縣後龍鎮臺61線苗11縣道口</t>
  </si>
  <si>
    <t>苗栗縣後龍鎮中和里台61線與苗32路口</t>
  </si>
  <si>
    <t>苗栗縣後龍鎮苗11線與台61線口</t>
  </si>
  <si>
    <t>桃園市觀音區台61線與玉林路二段985巷口</t>
  </si>
  <si>
    <t>嘉義縣東石鄉三家村台61線平面道路與166線路口</t>
  </si>
  <si>
    <t>嘉義縣布袋鎮台61線 278公里500.0公尺處南向路肩</t>
  </si>
  <si>
    <t>桃園市大園區漁港路與台61平面</t>
  </si>
  <si>
    <t>苗栗縣竹南鎮天文里台61線與龍江街口</t>
  </si>
  <si>
    <t>嘉義縣東石鄉台61線 263公里800.0公尺處南向內側</t>
  </si>
  <si>
    <t>苗栗縣後龍鎮台61線與苗32線路口</t>
  </si>
  <si>
    <t>嘉義縣東石鄉永屯村台61線平面道路262.5公里處</t>
  </si>
  <si>
    <t>桃園市大園區台61線平面南下PB39橋墩處</t>
  </si>
  <si>
    <t>苗栗縣後龍鎮台61線與苗32線(中南橋)東側</t>
  </si>
  <si>
    <t>桃園市大園區台61北32K平面</t>
  </si>
  <si>
    <t>苗栗縣後龍鎮台61線 97公里400.0公尺處南向機、慢車道</t>
  </si>
  <si>
    <t>桃園市新屋區台61線與深圳里3鄰產業道路口</t>
  </si>
  <si>
    <t>桃園市新屋區永安里中山西路3段西側 / 桃園市新屋區永安里台61線路</t>
  </si>
  <si>
    <t>嘉義縣布袋鎮龍江里台61線270.634公里側車道</t>
  </si>
  <si>
    <t>苗栗縣後龍鎮台61線 95公里南向機、慢車道</t>
  </si>
  <si>
    <t>苗栗縣後龍鎮台61線北上100.4公里(慢車道)</t>
  </si>
  <si>
    <t>苗栗縣後龍鎮台61線 108公里500.0公尺處南向外側</t>
  </si>
  <si>
    <t>苗栗縣後龍鎮台61線 98公里200.0公尺處北向內側</t>
  </si>
  <si>
    <t>彰化縣鹿港鎮臺61縣南下172.2公里內側車道</t>
  </si>
  <si>
    <t>苗栗縣後龍鎮台61線北上106.3公里處慢車道線</t>
  </si>
  <si>
    <t>桃園市蘆竹區台61線北上23.3公里處與海山中街口</t>
  </si>
  <si>
    <t>雲林縣口湖鄉台61線 251公里500.0公尺處附近向外側</t>
  </si>
  <si>
    <t>雲林縣麥寮鄉橋頭村臺61線217.4公里往南</t>
  </si>
  <si>
    <t>桃園市大園區台61線 28公里南側向外側</t>
  </si>
  <si>
    <t>桃園市觀音區台61線南下與玉林路二段985巷口</t>
  </si>
  <si>
    <t>嘉義縣東石鄉網寮村台61線快速道路橋下便道與170線(東側)路口</t>
  </si>
  <si>
    <t>苗栗縣後龍鎮台61線 98公里向台61線98K涵洞下路口</t>
  </si>
  <si>
    <t>桃園市新屋區台61、港昇路口</t>
  </si>
  <si>
    <t>苗栗縣後龍鎮台61線 105公里300.0公尺處南側向交流道</t>
  </si>
  <si>
    <t>苗栗縣竹南鎮台61線 92公里北側向外側</t>
  </si>
  <si>
    <t>新竹縣新豐鄉台61線68.5公里(鳳鼻隧道)南下車道</t>
  </si>
  <si>
    <t>彰化縣伸港鄉台61乙線 2公里500.0公尺處西側向內側</t>
  </si>
  <si>
    <t>苗栗縣竹南鎮台61線與青草路</t>
  </si>
  <si>
    <t>彰化縣和美鎮台61乙線 6公里500.0公尺處西側向外側</t>
  </si>
  <si>
    <t>雲林縣麥寮鄉台61線 220公里500.0公尺處北側向外側</t>
  </si>
  <si>
    <t>嘉義縣東石鄉三家村台61線側車道南向路肩</t>
  </si>
  <si>
    <t>新竹市香山區台61線(西濱公路)83K</t>
  </si>
  <si>
    <t>苗栗縣通霄鎮台61縣西濱快速公路南下外側車道(橋柱編號P050)</t>
  </si>
  <si>
    <t>桃園市新屋區笨港里台61線北上平面道路55K處</t>
  </si>
  <si>
    <t>桃園市觀音區台61高架南下47公里</t>
  </si>
  <si>
    <t>嘉義縣布袋鎮台61線269.8k(南下)</t>
  </si>
  <si>
    <t>新竹縣新豐鄉台61線68.5公里處</t>
  </si>
  <si>
    <t>苗栗縣竹南鎮崎頂里台61線與天祥街口</t>
  </si>
  <si>
    <t>桃園市新屋區台61線 60公里300.0公尺處西側向中線</t>
  </si>
  <si>
    <t>苗栗縣竹南鎮臺61線92.8K南下慢車道</t>
  </si>
  <si>
    <t>苗栗縣通霄鎮台61線 126公里400.0公尺處南側向路肩</t>
  </si>
  <si>
    <t>彰化縣伸港鄉臺61線平面車道南向164.9公里處</t>
  </si>
  <si>
    <t>苗栗縣後龍鎮台61線 109公里700.0公尺處南側向內側</t>
  </si>
  <si>
    <t>桃園市大園區台61線、漁港路口</t>
  </si>
  <si>
    <t>桃園市蘆竹區台15線24K與台61線交叉口</t>
  </si>
  <si>
    <t>桃園市大園區台61線 29公里500.0公尺處北側向外側</t>
  </si>
  <si>
    <t>桃園市大園區台61線高架北上35.1K</t>
  </si>
  <si>
    <t>嘉義縣布袋鎮台61線聯外道路光復段</t>
  </si>
  <si>
    <t>桃園市觀音區台61線 44公里500.0公尺處南側向內側</t>
  </si>
  <si>
    <t>雲林縣四湖鄉台61線 236.9公里南側向路肩</t>
  </si>
  <si>
    <t>苗栗縣後龍鎮台61線 98公里800.0公尺處北側向外側</t>
  </si>
  <si>
    <t>雲林縣四湖鄉台61線 235公里6.0公尺處北側向內側</t>
  </si>
  <si>
    <t>臺南市北門區台61線 282公里100.0公尺處南側向外側</t>
  </si>
  <si>
    <t>嘉義縣布袋鎮光復里台61線聯外道路東向</t>
  </si>
  <si>
    <t>桃園市新屋區中山西路三段及台61線北向路口</t>
  </si>
  <si>
    <t>嘉義縣東石鄉台61線 267公里200.0公尺處北側向內側</t>
  </si>
  <si>
    <t>彰化縣芳苑鄉台61線 194公里200.0公尺處南側向內側</t>
  </si>
  <si>
    <t>苗栗縣後龍鎮台61線 111公里南側向機、慢車道</t>
  </si>
  <si>
    <t>苗栗縣竹南鎮竹興里台61線西濱快速道路與復興路口附近</t>
  </si>
  <si>
    <t>桃園市蘆竹區台61線北上22.2公里處-V107050378</t>
  </si>
  <si>
    <t>桃園市大園區台61線35.9K高架南向</t>
  </si>
  <si>
    <t>桃園市觀音區白玉里台61線北上平面道路與桃科十路口</t>
  </si>
  <si>
    <t>桃園市觀音區台61線北上平面道路燈桿0601634號旁</t>
  </si>
  <si>
    <t>苗栗縣竹南鎮台61線 93公里300.0公尺處北側向外側</t>
  </si>
  <si>
    <t>苗栗縣竹南鎮台61線南下91公里處</t>
  </si>
  <si>
    <t>桃園市大園區台61線北向32K過橋側車道</t>
  </si>
  <si>
    <t>苗栗縣後龍鎮台61線96.4K處</t>
  </si>
  <si>
    <t>桃園市大園區台61線南向31.7K</t>
  </si>
  <si>
    <t>彰化縣伸港鄉台61線 168公里300.0公尺處南側向內側</t>
  </si>
  <si>
    <t>臺南市北門區保吉里臺61線南向接臺84線環道</t>
  </si>
  <si>
    <t>雲林縣臺西鄉臺61線北上車道224.8公里</t>
  </si>
  <si>
    <t>苗栗縣後龍鎮台61線(北上)與苗32線路口</t>
  </si>
  <si>
    <t>苗栗縣竹南鎮台61線 92公里100.0公尺處南側向機、慢車道</t>
  </si>
  <si>
    <t>彰化縣線西鄉台61線 171公里300.0公尺處南側向外側</t>
  </si>
  <si>
    <t>雲林縣四湖鄉林厝村臺61線233.5公里處往北</t>
  </si>
  <si>
    <t>臺南市北門區台61線 280公里400.0公尺處</t>
  </si>
  <si>
    <t>彰化縣線西鄉台61線 171公里400.0公尺處南側向內側</t>
  </si>
  <si>
    <t>苗栗縣後龍鎮台61線北上109公里處內側快車道</t>
  </si>
  <si>
    <t>雲林縣口湖鄉台61線金湖段南下入口處</t>
  </si>
  <si>
    <t>苗栗縣通霄鎮台1線與台61西濱南下匝道口</t>
  </si>
  <si>
    <t>嘉義縣布袋鎮台61線 269公里900.0公尺處北側向外側</t>
  </si>
  <si>
    <t>苗栗縣竹南鎮台61線 92公里500.0公尺處北側向外側</t>
  </si>
  <si>
    <t>雲林縣臺西鄉和豐村台61線湖仔內南下閘道與台17線路口</t>
  </si>
  <si>
    <t>雲林縣四湖鄉台61線 236公里29.0公尺處附近向外側</t>
  </si>
  <si>
    <t>雲林縣口湖鄉台61線 245公里700.0公尺處南側向外側</t>
  </si>
  <si>
    <t>桃園市大園區台61平面南下橋墩PB48</t>
  </si>
  <si>
    <t>苗栗縣竹南鎮台61線 94公里700.0公尺處南側向外側</t>
  </si>
  <si>
    <t>苗栗縣竹南鎮台61線 93公里900.0公尺處南側向機、慢車道</t>
  </si>
  <si>
    <t>雲林縣口湖鄉椬梧村台61線快速公路北上251.6公里處</t>
  </si>
  <si>
    <t>彰化縣福興鄉台61線 183公里90.0公尺處南側向內側</t>
  </si>
  <si>
    <t>雲林縣麥寮鄉台61線北上車道路燈桿221K-ML13號前</t>
  </si>
  <si>
    <t>苗栗縣竹南鎮台61線 89公里南側向慢車道</t>
  </si>
  <si>
    <t>雲林縣口湖鄉成龍村台61快速公路249.8南下路段</t>
  </si>
  <si>
    <t>苗栗縣竹南鎮台61線 87公里南側</t>
  </si>
  <si>
    <t>苗栗縣竹南鎮竹興里台61線與博愛街口</t>
  </si>
  <si>
    <t>苗栗縣竹南鎮台61線 93公里950.0公尺處北側向機、慢車道</t>
  </si>
  <si>
    <t>臺南市北門區錦湖里省道臺61線快速公路前0.0公尺北側</t>
  </si>
  <si>
    <t>桃園市大園區台61線南向32.6K處高架</t>
  </si>
  <si>
    <t>桃園市大園區台61線橋下北上27K處(PB33橋墩)</t>
  </si>
  <si>
    <t>苗栗縣竹南鎮崎頂里台61線南下88.9k處慢車道</t>
  </si>
  <si>
    <t>苗栗縣後龍鎮台61線與苗11縣道口</t>
  </si>
  <si>
    <t>桃園市觀音區台61南下高架40.7公里處</t>
  </si>
  <si>
    <t>彰化縣大城鄉臺61線大城交流道</t>
  </si>
  <si>
    <t>新北市八里區臺61線道路前0.0公尺</t>
  </si>
  <si>
    <t>桃園市大園區台61線南向30.2K平面</t>
  </si>
  <si>
    <t>苗栗縣竹南鎮台61線 90公里900.0公尺處南側向機、慢車道</t>
  </si>
  <si>
    <t>苗栗縣竹南鎮仁愛路與台61線路口</t>
  </si>
  <si>
    <t>彰化縣伸港鄉台61線 163公里600.0公尺處南側向外側</t>
  </si>
  <si>
    <t>苗栗縣後龍鎮台61線與龍港交流道出口彎道處</t>
  </si>
  <si>
    <t>桃園市新屋區永安里台61線路北側 / 桃園市新屋區永安里中山西路3段西側</t>
  </si>
  <si>
    <t>苗栗縣後龍鎮台61線96K慢車道與海寶平交道口</t>
  </si>
  <si>
    <t>桃園市觀音區台61線 48公里200.0公尺處</t>
  </si>
  <si>
    <t>桃園市大園區台61線平面PB90橋墩處(南下)</t>
  </si>
  <si>
    <t>苗栗縣通霄鎮台61線 121公里800.0公尺處南側向內側</t>
  </si>
  <si>
    <t>苗栗縣後龍鎮台61線 97公里西側向機、慢車道</t>
  </si>
  <si>
    <t>桃園市大園區台61線平面側車道南下31K處</t>
  </si>
  <si>
    <t>苗栗縣後龍鎮台61線 96.9公里西側向機、慢車道</t>
  </si>
  <si>
    <t>苗栗縣竹南鎮台61線北上慢車道89公里處</t>
  </si>
  <si>
    <t>雲林縣麥寮鄉台61線南下212.6公里處</t>
  </si>
  <si>
    <t>桃園市觀音區保障里台61線南下高架37.5公里處</t>
  </si>
  <si>
    <t>彰化縣線西鄉台61線 168公里900.0公尺處北側向外側</t>
  </si>
  <si>
    <t>桃園市觀音區台61線高架北上41.2公里</t>
  </si>
  <si>
    <t>新竹縣新豐鄉台61線蔚藍海岸路口</t>
  </si>
  <si>
    <t>新北市林口區臺61線道路前0.0公尺</t>
  </si>
  <si>
    <t>雲林縣四湖鄉台61線匣道與160線道</t>
  </si>
  <si>
    <t>苗栗縣竹南鎮台61線西濱海水域場前</t>
  </si>
  <si>
    <t>雲林縣麥寮鄉雷厝村台61線214.6公里處往北</t>
  </si>
  <si>
    <t>雲林縣臺西鄉臺61線快速道路南下車道225公里處</t>
  </si>
  <si>
    <t>彰化縣鹿港鎮台61線 181公里940.0公尺處南側向外側</t>
  </si>
  <si>
    <t>苗栗縣竹南鎮台61線 88.8公里口向中內</t>
  </si>
  <si>
    <t>苗栗縣後龍鎮台61線 102.1公里北側</t>
  </si>
  <si>
    <t>嘉義縣東石鄉台61線 256公里900.0公尺處南側向路肩</t>
  </si>
  <si>
    <t>新竹市香山區台61線 78.5公里</t>
  </si>
  <si>
    <t>彰化縣伸港鄉台61線 163公里900.0公尺處南側向外側</t>
  </si>
  <si>
    <t>雲林縣口湖鄉台61線 251公里600.0公尺處北側向中內</t>
  </si>
  <si>
    <t>苗栗縣後龍鎮台61線 98公里北側向機、慢車道</t>
  </si>
  <si>
    <t>嘉義縣東石鄉台61線 258公里南側向內側</t>
  </si>
  <si>
    <t>苗栗縣竹南鎮崎頂里台61線西濱快速道路崎頂海水浴場前</t>
  </si>
  <si>
    <t>嘉義縣東石鄉台61線 260公里600.0公尺處北側</t>
  </si>
  <si>
    <t>桃園市大園區台61線平面南下PB66橋墩處</t>
  </si>
  <si>
    <t>彰化縣芳苑鄉台61線 188公里100.0公尺處北側向內側</t>
  </si>
  <si>
    <t>桃園市大園區沙崙里漁港路228號旁台61線橋下</t>
  </si>
  <si>
    <t>桃園市蘆竹區台61橋下道路往竹圍方向(橋墩便號PA18))</t>
  </si>
  <si>
    <t>苗栗縣竹南鎮台61線 89公里200.0公尺處北側向中外</t>
  </si>
  <si>
    <t>彰化縣福興鄉台61線 178公里500.0公尺處北側向外側</t>
  </si>
  <si>
    <t>桃園市大園區台61線平面道路與中央路口</t>
  </si>
  <si>
    <t>嘉義縣東石鄉三家村台61線與166線路口</t>
  </si>
  <si>
    <t>雲林縣麥寮鄉台61線 218公里100.0公尺處南側向外側</t>
  </si>
  <si>
    <t>新竹縣竹北市台61線 72公里</t>
  </si>
  <si>
    <t>桃園市觀音區台61線平面南下大潭電廠旁</t>
  </si>
  <si>
    <t>臺南市北門區台61線 280公里556.0公尺處南側向路肩</t>
  </si>
  <si>
    <t>彰化縣芳苑鄉台61線 188公里800.0公尺處南側向內側</t>
  </si>
  <si>
    <t>苗栗縣後龍鎮台61線 101.2公里向外側</t>
  </si>
  <si>
    <t>苗栗縣苑裡鎮台61線與東西八路路口</t>
  </si>
  <si>
    <t>苗栗縣後龍鎮台61線 110公里900.0公尺處南側向機、慢車道</t>
  </si>
  <si>
    <t>苗栗縣竹南鎮台61線西濱快速道路與博愛街路口北上慢車道</t>
  </si>
  <si>
    <t>新北市林口區台61線道前0.0公尺</t>
  </si>
  <si>
    <t>桃園市新屋區永安里中山西路三段、台61線附近</t>
  </si>
  <si>
    <t>臺南市七股區臺61線304.7公里處</t>
  </si>
  <si>
    <t>苗栗縣竹南鎮台61線 93公里600.0公尺處北側</t>
  </si>
  <si>
    <t>雲林縣四湖鄉台61線 233公里600.0公尺處北側向中外</t>
  </si>
  <si>
    <t>新竹市香山區台61線 82公里400.0公尺處</t>
  </si>
  <si>
    <t>桃園市觀音區台61線南下高架38.4公里處</t>
  </si>
  <si>
    <t>彰化縣鹿港鎮台61線 173公里500.0公尺處南側向內側</t>
  </si>
  <si>
    <t>嘉義縣東石鄉型厝村嘉4線、台61線橋下便道路口</t>
  </si>
  <si>
    <t>新竹縣新豐鄉台61線高架63公里附近</t>
  </si>
  <si>
    <t>桃園市觀音區台61線平面南下47.3公里處</t>
  </si>
  <si>
    <t>桃園市新屋區永安里台61線南下54公里處</t>
  </si>
  <si>
    <t>嘉義縣東石鄉台61線 259公里300.0公尺處北側向內側</t>
  </si>
  <si>
    <t>嘉義縣布袋鎮台61線 275公里北側向內側</t>
  </si>
  <si>
    <t>桃園市大園區台61線35.6K</t>
  </si>
  <si>
    <t>嘉義縣布袋鎮光復里台61線聯絡道〈IH053號誌箱旁〉</t>
  </si>
  <si>
    <t>桃園市觀音區樹林里台61線與玉林路二段371巷口</t>
  </si>
  <si>
    <t>苗栗縣竹南鎮台61線西濱崎頂海水浴場路口</t>
  </si>
  <si>
    <t>嘉義縣東石鄉永屯村台61線側車道南下(橋下)261.5K公里處</t>
  </si>
  <si>
    <t>嘉義縣布袋鎮台61線 274公里900.0公尺處北側</t>
  </si>
  <si>
    <t>桃園市觀音區台61線平面南下、電廠三路</t>
  </si>
  <si>
    <t>苗栗縣竹南鎮西濱台61線北上94.9K慢車道</t>
  </si>
  <si>
    <t>桃園市大園區台61線平面車道南下PB111橋墩</t>
  </si>
  <si>
    <t>新竹縣新豐鄉台61西濱公路南下62KM處。</t>
  </si>
  <si>
    <t>苗栗縣後龍鎮台61線96K北上慢車道與海寶平交道口</t>
  </si>
  <si>
    <t>苗栗縣通霄鎮台61線 113公里900.0公尺處北側向外側</t>
  </si>
  <si>
    <t>新竹縣新豐鄉台61線紅毛港橋上(北向)</t>
  </si>
  <si>
    <t>新竹縣新豐鄉台61線 61公里200.0公尺處南側向快速道路上</t>
  </si>
  <si>
    <t>彰化縣鹿港鎮台61線 179公里500.0公尺處南側向外側</t>
  </si>
  <si>
    <t>苗栗縣通霄鎮台61線115.6公里北上內側車道</t>
  </si>
  <si>
    <t>苗栗縣通霄鎮台61線 121公里500.0公尺處南側向路肩</t>
  </si>
  <si>
    <t>新北市林口區台61線往北22K</t>
  </si>
  <si>
    <t>臺南市北門區台61線 290公里100.0公尺處向路肩</t>
  </si>
  <si>
    <t>嘉義縣東石鄉永屯村嘉9線與台61線平面側車道路口</t>
  </si>
  <si>
    <t>彰化縣芳苑鄉台61線 190公里400.0公尺處北側向內側</t>
  </si>
  <si>
    <t>桃園市大園區台61線 31公里6.0公尺處附近向內側</t>
  </si>
  <si>
    <t>新竹縣新豐鄉西濱公路台15線與台61線口</t>
  </si>
  <si>
    <t>新竹市香山區台61線 77公里7.0公尺處北側向外側</t>
  </si>
  <si>
    <t>桃園市大園區台61線 35公里100.0公尺處南側向內側</t>
  </si>
  <si>
    <t>雲林縣口湖鄉台61線 251公里700.0公尺處北側向外側</t>
  </si>
  <si>
    <t>臺南市北門區台61線 282公里800.0公尺處南側向外側</t>
  </si>
  <si>
    <t>桃園市大園區台61線南下31.5K處橋下平面道路</t>
  </si>
  <si>
    <t>嘉義縣布袋鎮台61線 273公里900.0公尺處南側向外側</t>
  </si>
  <si>
    <t>嘉義縣布袋鎮光復里台61線第2匝道聯外道路0.5公里</t>
  </si>
  <si>
    <t>嘉義縣東石鄉永屯村台61線道與嘉9線道口附近</t>
  </si>
  <si>
    <t>嘉義縣布袋鎮台17線與台61線第二匝道口聯絡道路路口</t>
  </si>
  <si>
    <t>桃園市觀音區台61線平面道路47K</t>
  </si>
  <si>
    <t>桃園市觀音區台61線高架道路37.4K</t>
  </si>
  <si>
    <t>桃園市蘆竹區台61線22.7K處附近-V107120468</t>
  </si>
  <si>
    <t>嘉義縣東石鄉鰲鼓村西濱快速道路(台61線道)258.3公里附近</t>
  </si>
  <si>
    <t>苗栗縣竹南鎮台61線北上92.8k慢車道</t>
  </si>
  <si>
    <t>嘉義縣布袋鎮台61線 271公里400.0公尺處東側向外側</t>
  </si>
  <si>
    <t>桃園市大園區台61線31K南向過橋側車道</t>
  </si>
  <si>
    <t>嘉義縣東石鄉掌潭村台61線平面側車道268.2公里處</t>
  </si>
  <si>
    <t>桃園市大園區臺61線平面道路北上與桃25線路口</t>
  </si>
  <si>
    <t>雲林縣口湖鄉台61線 247公里向內側</t>
  </si>
  <si>
    <t>新竹縣新豐鄉台61線北上62K處</t>
  </si>
  <si>
    <t>桃園市觀音區台61線快速道路38.1K處往北大園方向</t>
  </si>
  <si>
    <t>苗栗縣通霄鎮台61線通灣聯絡道</t>
  </si>
  <si>
    <t>桃園市大園區台61線高架南向33.6K</t>
  </si>
  <si>
    <t>嘉義縣布袋鎮龍江里台61線273公里200公尺處(北向側車道)</t>
  </si>
  <si>
    <t>桃園市大園區台61線平面道35K(南)</t>
  </si>
  <si>
    <t>桃園市新屋區綠色隧道台61高架下涵洞前</t>
  </si>
  <si>
    <t>臺南市北門區台61線 288公里200.0公尺處北側向內側</t>
  </si>
  <si>
    <t>苗栗縣後龍鎮台61線與苗8線口</t>
  </si>
  <si>
    <t>桃園市大園區台61線高架33k(南下)</t>
  </si>
  <si>
    <t>桃園市大園區台61線平面道與許厝港路口</t>
  </si>
  <si>
    <t>桃園市觀音區台61平面道路與忠孝路</t>
  </si>
  <si>
    <t>彰化縣芳苑鄉台61線 191公里100.0公尺處南側向內側</t>
  </si>
  <si>
    <t>苗栗縣後龍鎮台61線102.9K處南下慢車道出口處</t>
  </si>
  <si>
    <t>彰化縣鹿港鎮台61線橋下平面</t>
  </si>
  <si>
    <t>苗栗縣竹南鎮台61線與台1己線口</t>
  </si>
  <si>
    <t>彰化縣鹿港鎮台61線橋下</t>
  </si>
  <si>
    <t>桃園市大園區台61線平面道(南)、濱海路200巷口</t>
  </si>
  <si>
    <t>桃園市新屋區永興里台61線南下51.2K處</t>
  </si>
  <si>
    <t>桃園市觀音區台66線與台61線路口內</t>
  </si>
  <si>
    <t>桃園市觀音區臺61平面北向與桃科十路</t>
  </si>
  <si>
    <t>桃園市觀音區台61線平面道路與桃科六路口(北上方向)</t>
  </si>
  <si>
    <t>雲林縣四湖鄉台61線南下236.9K</t>
  </si>
  <si>
    <t>桃園市新屋區深圳里台61線南下平面道路57.5公里處</t>
  </si>
  <si>
    <t>苗栗縣竹南鎮台61線 95公里南側向外側</t>
  </si>
  <si>
    <t>苗栗縣後龍鎮苗11線與台61線路口</t>
  </si>
  <si>
    <t>桃園市大園區沙崙里台61線27公里南下平面道路</t>
  </si>
  <si>
    <t>桃園市大園區沙崙里台61線27.4公里南下平面道路</t>
  </si>
  <si>
    <t>雲林縣麥寮鄉台61線北上214.7公里P14柱處</t>
  </si>
  <si>
    <t>雲林縣麥寮鄉臺61線北上217.1公里處</t>
  </si>
  <si>
    <t>苗栗縣後龍鎮台61線苗11線口</t>
  </si>
  <si>
    <t>嘉義縣東石鄉台61線 262公里800.0公尺處東側向機、慢車道</t>
  </si>
  <si>
    <t>苗栗縣通霄鎮台61線 119公里北側向外側</t>
  </si>
  <si>
    <t>嘉義縣布袋鎮光復里台61線278公里300公尺處</t>
  </si>
  <si>
    <t>彰化縣芳苑鄉台61線引道口北向柱子P266S</t>
  </si>
  <si>
    <t>苗栗縣後龍鎮台61線北上106.1公里處</t>
  </si>
  <si>
    <t>嘉義縣東石鄉三家村台61線與嘉4線路口</t>
  </si>
  <si>
    <t>嘉義縣布袋鎮光復里台61線273公里257公尺處側車道</t>
  </si>
  <si>
    <t>雲林縣口湖鄉台61線 241公里200.0公尺處北側向內側</t>
  </si>
  <si>
    <t>苗栗縣通霄鎮台61線 116.7公里北側向路肩</t>
  </si>
  <si>
    <t>苗栗縣後龍鎮台61線南下104.6公里慢車道處</t>
  </si>
  <si>
    <t>嘉義縣東石鄉三家村台61線平面道路與嘉4線路口</t>
  </si>
  <si>
    <t>嘉義縣布袋鎮新民里台61線276公里300公尺處</t>
  </si>
  <si>
    <t>新竹縣新豐鄉池府路與台61橋下路口</t>
  </si>
  <si>
    <t>彰化縣伸港鄉台61線 168公里200.0公尺處北側向內側</t>
  </si>
  <si>
    <t>苗栗縣通霄鎮台61線 119公里800.0公尺處北側向內側</t>
  </si>
  <si>
    <t>彰化縣芳苑鄉台61線 190公里700.0公尺處北側向外側</t>
  </si>
  <si>
    <t>雲林縣口湖鄉台61甲線 254公里800.0公尺處東側向內側</t>
  </si>
  <si>
    <t>嘉義縣布袋鎮光復里台61線273公里處</t>
  </si>
  <si>
    <t>苗栗縣後龍鎮台61線南下102.2公里快車道</t>
  </si>
  <si>
    <t>桃園市觀音區台61線 49公里700.0公尺處北側向內側</t>
  </si>
  <si>
    <t>桃園市新屋區深圳里台61線高架南向58.8K附近</t>
  </si>
  <si>
    <t>苗栗縣後龍鎮台61線 96公里西側向機、慢車道</t>
  </si>
  <si>
    <t>新竹市香山區台61、長興街228巷</t>
  </si>
  <si>
    <t>新竹縣新豐鄉台61線 63.5公里</t>
  </si>
  <si>
    <t>苗栗縣竹南鎮台61線 88公里8.0公尺處東側向機車優先道</t>
  </si>
  <si>
    <t>苗栗縣後龍鎮中和里苗33與台61線路口</t>
  </si>
  <si>
    <t>苗栗縣後龍鎮台61線 104公里700.0公尺處南側向機、慢車道</t>
  </si>
  <si>
    <t>桃園市觀音區樹林里台61線北上高架40.3公里處</t>
  </si>
  <si>
    <t>桃園市新屋區台61線與文學路路口</t>
  </si>
  <si>
    <t>苗栗縣竹南鎮台61線 87公里6.0公尺處東側向外側</t>
  </si>
  <si>
    <t>嘉義縣東石鄉三家村台61線與嘉9線路口</t>
  </si>
  <si>
    <t>桃園市大園區台61線南向平面道路橋墩PB31</t>
  </si>
  <si>
    <t>新竹縣新豐鄉台61線66.5公里北上</t>
  </si>
  <si>
    <t>雲林縣四湖鄉台61線 238公里200.0公尺處西側向內側</t>
  </si>
  <si>
    <t>苗栗縣通霄鎮台61線 113.7公里20.0公尺處北側向中外</t>
  </si>
  <si>
    <t>新竹縣新豐鄉台61線橋上</t>
  </si>
  <si>
    <t>桃園市大園區台61線平面南下與許厝港路口</t>
  </si>
  <si>
    <t>桃園市新屋區中山西路三段、台61線路口附近</t>
  </si>
  <si>
    <t>桃園市觀音區台61線快速道路49.7K往大園(北)_</t>
  </si>
  <si>
    <t>苗栗縣苑裡鎮苑港里台61西濱橋下北上內側車道(橋墩114號)</t>
  </si>
  <si>
    <t>桃園市觀音區樹林里台61線北上40公里平面道路</t>
  </si>
  <si>
    <t>新北市八里區訊塘里商港路口 / 新北市八里區訊塘里臺61線道路口</t>
  </si>
  <si>
    <t>苗栗縣後龍鎮台61線 101公里200.0公尺處南側向與苗11線路口</t>
  </si>
  <si>
    <t>嘉義縣東石鄉副瀨村台61線平面道路與嘉4線涵洞口(台61線260公里處南下平面道路)</t>
  </si>
  <si>
    <t>嘉義縣東石鄉掌潭村台61線267.1公里</t>
  </si>
  <si>
    <t>桃園市新屋區中山西路三段與台61線路口旁</t>
  </si>
  <si>
    <t>彰化縣福興鄉台61線 184公里300.0公尺處南側向外側</t>
  </si>
  <si>
    <t>桃園市大園區台61線快速道路北上28.3K</t>
  </si>
  <si>
    <t>桃園市觀音區台61線 43公里300.0公尺處北側向外側</t>
  </si>
  <si>
    <t>嘉義縣東石鄉永屯村台61線259.5公里</t>
  </si>
  <si>
    <t>嘉義縣東石鄉掌潭村台61線267.4公里</t>
  </si>
  <si>
    <t>桃園市蘆竹區台61高架橋下方與海港路口</t>
  </si>
  <si>
    <t>苗栗縣竹南鎮臺61線89.5公里南下慢車道</t>
  </si>
  <si>
    <t>桃園市觀音區大潭里台61線平面道路北上49.6公里處</t>
  </si>
  <si>
    <t>嘉義縣布袋鎮新民里台61線278公里800公尺處</t>
  </si>
  <si>
    <t>嘉義縣東石鄉三家村台17線與台61線平面道路口</t>
  </si>
  <si>
    <t>桃園市觀音區台61線平面道路與白玉一路口</t>
  </si>
  <si>
    <t>桃園市觀音區台61線往南永安方向48.7K處</t>
  </si>
  <si>
    <t>桃園市新屋區永安里中山西路三段與台61線北上車道路口</t>
  </si>
  <si>
    <t>桃園市大園區沙崙里台61線平面南下PB81處</t>
  </si>
  <si>
    <t>苗栗縣竹南鎮台61線 90公里南側向外側</t>
  </si>
  <si>
    <t>新竹縣新豐鄉台15線65.5K高架橋上(台61線)</t>
  </si>
  <si>
    <t>苗栗縣竹南鎮台61線92.3公里南向內側車道</t>
  </si>
  <si>
    <t>桃園市蘆竹區台61線橋墩PA18處附近</t>
  </si>
  <si>
    <t>苗栗縣後龍鎮台61線南下慢車道99.4K處</t>
  </si>
  <si>
    <t>臺南市七股區台61線 299公里300.0公尺處南側</t>
  </si>
  <si>
    <t>桃園市觀音區台61平面道、玉林路二段321巷</t>
  </si>
  <si>
    <t>桃園市觀音區台61線北上平面與桃科六路口</t>
  </si>
  <si>
    <t>桃園市新屋區蚵間里台61線南下慢車道與產業道路口</t>
  </si>
  <si>
    <t>彰化縣伸港鄉台61線 164公里500.0公尺處南側向外側</t>
  </si>
  <si>
    <t>苗栗縣後龍鎮臺61線南下96k處機慢車道</t>
  </si>
  <si>
    <t>彰化縣芳苑鄉台61線 190公里南側向中外</t>
  </si>
  <si>
    <t>桃園市大園區北港里台61線高架南向32K處</t>
  </si>
  <si>
    <t>桃園市觀音區樹林里台61線與玉林路二段985巷口</t>
  </si>
  <si>
    <t>臺南市北門區台61線 286公里北側向外側</t>
  </si>
  <si>
    <t>雲林縣麥寮鄉橋頭村台61線北上近215.5公里處</t>
  </si>
  <si>
    <t>桃園市大園區沙崙里臺61平面南下29.2K</t>
  </si>
  <si>
    <t>苗栗縣竹南鎮台61線北上慢車道92.6K處</t>
  </si>
  <si>
    <t>苗栗縣竹南鎮台61線與台1己線路口</t>
  </si>
  <si>
    <t>桃園市蘆竹區台61線PA18橋墩附近V108050208</t>
  </si>
  <si>
    <t>苗栗縣後龍鎮台61線106.6k處</t>
  </si>
  <si>
    <t>苗栗縣後龍鎮台61線北上慢車道101.8公里處</t>
  </si>
  <si>
    <t>桃園市大園區台61線南向平面道路橋墩PB54附近</t>
  </si>
  <si>
    <t>苗栗縣後龍鎮台61線 109公里100.0公尺處南側向外側</t>
  </si>
  <si>
    <t>苗栗縣後龍鎮台61線 107公里700.0公尺處北側向內側</t>
  </si>
  <si>
    <t>桃園市觀音區草漯里台61線北上平面38.5公里處</t>
  </si>
  <si>
    <t>桃園市蘆竹區台61線橋下道路PA18橋墩前_V108050268</t>
  </si>
  <si>
    <t>苗栗縣竹南鎮台61線 94公里100.0公尺處南側向外側</t>
  </si>
  <si>
    <t>苗栗縣後龍鎮台61線104.7公里處北上快車道外側車道</t>
  </si>
  <si>
    <t>桃園市大園區台61線 31公里700.0公尺處南側向內側</t>
  </si>
  <si>
    <t>彰化縣伸港鄉台61線 166公里700.0公尺處南側向外側</t>
  </si>
  <si>
    <t>桃園市新屋區深圳里台61線南向與深圳里5鄰道路口</t>
  </si>
  <si>
    <t>苗栗縣竹南鎮台61線 94公里200.0公尺處北側向外側</t>
  </si>
  <si>
    <t>彰化縣芳苑鄉台61線 191公里600.0公尺處南側向內側</t>
  </si>
  <si>
    <t>桃園市新屋區台61南下58K處附近</t>
  </si>
  <si>
    <t>桃園市觀音區台61線北上平面與環南路路口附近</t>
  </si>
  <si>
    <t>新北市林口區台61線道 / 新北市林口區東華路</t>
  </si>
  <si>
    <t>彰化縣芳苑鄉台61線 190公里500.0公尺處北側向內側</t>
  </si>
  <si>
    <t>桃園市觀音區保障里台61線平面道37.7K處約35公尺處</t>
  </si>
  <si>
    <t>苗栗縣後龍鎮台61線北上102k慢車道</t>
  </si>
  <si>
    <t>雲林縣口湖鄉台61線南下255.8公里處</t>
  </si>
  <si>
    <t>苗栗縣後龍鎮台61線北上側車道與海寶平交道口</t>
  </si>
  <si>
    <t>嘉義縣東石鄉永屯村台61線262.9公里</t>
  </si>
  <si>
    <t>桃園市新屋區永安里中山西路三段、台61線北上慢車道口</t>
  </si>
  <si>
    <t>嘉義縣東石鄉永屯村台61線263.5公里</t>
  </si>
  <si>
    <t>嘉義縣布袋鎮復興里台61線277公里300公尺處南向車道</t>
  </si>
  <si>
    <t>苗栗縣竹南鎮台61線94.2公里北上快車道</t>
  </si>
  <si>
    <t>桃園市蘆竹區台61南下23K處</t>
  </si>
  <si>
    <t>桃園市觀音區台61線南下平面道路與桃科九路口附近</t>
  </si>
  <si>
    <t>苗栗縣竹南鎮台61線 92公里北側向內側</t>
  </si>
  <si>
    <t>桃園市大園區台61線 35公里800.0公尺處南側向外側</t>
  </si>
  <si>
    <t>雲林縣四湖鄉台61線 239.9公里向內側</t>
  </si>
  <si>
    <t>苗栗縣後龍鎮台61線 105公里300.0公尺處南側向外側</t>
  </si>
  <si>
    <t>臺南市北門區保吉里臺61線南向匝道6526030號路燈前</t>
  </si>
  <si>
    <t>桃園市新屋區蚵間里台61線南下59.1公里處</t>
  </si>
  <si>
    <t>苗栗縣後龍鎮台61線北上慢車道103公里溪洲匝道口</t>
  </si>
  <si>
    <t>雲林縣口湖鄉台61線道路北上253公里附近</t>
  </si>
  <si>
    <t>彰化縣伸港鄉台61線 169公里北側向內側</t>
  </si>
  <si>
    <t>彰化縣福興鄉台61線 179公里600.0公尺處北側向外側</t>
  </si>
  <si>
    <t>桃園市觀音區台61南下高架40.2K附近</t>
  </si>
  <si>
    <t>桃園市大園區台61線 26公里500.0公尺處北側向內側</t>
  </si>
  <si>
    <t>桃園市觀音區台61線與台66線路口</t>
  </si>
  <si>
    <t>苗栗縣苑裡鎮東西六路與台61線路口</t>
  </si>
  <si>
    <t>桃園市大園區臺61線平面與桃25線</t>
  </si>
  <si>
    <t>桃園市蘆竹區台61線橋下PA13橋墩前</t>
  </si>
  <si>
    <t>臺南市北門區台61線 289公里400.0公尺處</t>
  </si>
  <si>
    <t>苗栗縣苑裡鎮苑港里台61線126K-L2電桿前北上匝道入口處。</t>
  </si>
  <si>
    <t>桃園市觀音區保障里台61北上高架37.4K處</t>
  </si>
  <si>
    <t>桃園市新屋區蚵間里台61線南下高架路段60.2K處旁</t>
  </si>
  <si>
    <t>雲林縣口湖鄉台61線 248公里900.0公尺處南側向中內</t>
  </si>
  <si>
    <t>苗栗縣後龍鎮台61線 106公里300.0公尺處東側向機、慢車道</t>
  </si>
  <si>
    <t>雲林縣口湖鄉台61線 243公里800.0公尺處北側向內側</t>
  </si>
  <si>
    <t>雲林縣麥寮鄉台61線 217公里700.0公尺處南側向中外</t>
  </si>
  <si>
    <t>彰化縣鹿港鎮台61線 173公里北側向外側</t>
  </si>
  <si>
    <t>彰化縣芳苑鄉台61線 190公里北側向內側</t>
  </si>
  <si>
    <t>雲林縣口湖鄉台61線 254公里2.0公尺處南側向中內</t>
  </si>
  <si>
    <t>嘉義縣東石鄉永屯村台61線快速道路263K處南向</t>
  </si>
  <si>
    <t>桃園市觀音區台61線與環南路口</t>
  </si>
  <si>
    <t>苗栗縣竹南鎮台61線快車道南下94.2公里處</t>
  </si>
  <si>
    <t>新竹縣新豐鄉台61線65公里附近</t>
  </si>
  <si>
    <t>苗栗縣竹南鎮台61線南下90.3公里側車道</t>
  </si>
  <si>
    <t>苗栗縣後龍鎮南港里苗32與台61線南下慢車道</t>
  </si>
  <si>
    <t>彰化縣鹿港鎮台61線 174公里600.0公尺處北側向外側</t>
  </si>
  <si>
    <t>桃園市觀音區台61線與白玉一路口</t>
  </si>
  <si>
    <t>嘉義縣布袋鎮光復里台61線275.1公里</t>
  </si>
  <si>
    <t>彰化縣線西鄉台61線 169公里北側向外側</t>
  </si>
  <si>
    <t>彰化縣鹿港鎮台61線 175公里800.0公尺處南側向外側</t>
  </si>
  <si>
    <t>彰化縣伸港鄉台61線 166公里300.0公尺處北側向外側</t>
  </si>
  <si>
    <t>彰化縣伸港鄉台61線 163公里200.0公尺處北側向內側</t>
  </si>
  <si>
    <t>苗栗縣苑裡鎮台61線下方橋墩P108號前道路路燈旁</t>
  </si>
  <si>
    <t>嘉義縣布袋鎮台61線 279公里900.0公尺處南側</t>
  </si>
  <si>
    <t>彰化縣芳苑鄉台61線 193公里900.0公尺處南側向內側</t>
  </si>
  <si>
    <t>桃園市新屋區深圳里台61線北向及觀路一段166巷口</t>
  </si>
  <si>
    <t>雲林縣麥寮鄉瓦?村台61線南下車道222.9K處</t>
  </si>
  <si>
    <t>苗栗縣竹南鎮臺61線與復興路口</t>
  </si>
  <si>
    <t>桃園市觀音區草漯里台61線平面道路南下與忠孝路口附近</t>
  </si>
  <si>
    <t>苗栗縣後龍鎮臺61苗11路口</t>
  </si>
  <si>
    <t>桃園市觀音區樹林里台61線南下40K平面道路前</t>
  </si>
  <si>
    <t>苗栗縣竹南鎮台61線北上90.6公里處側車道</t>
  </si>
  <si>
    <t>桃園市觀音區樹林里台61線北上平面40公里處</t>
  </si>
  <si>
    <t>桃園市觀音區台61線與忠孝路口附近</t>
  </si>
  <si>
    <t>桃園市蘆竹區台61線高架橋與海港路口</t>
  </si>
  <si>
    <t>桃園市觀音區台61北上高架37.2K處</t>
  </si>
  <si>
    <t>桃園市觀音區台61線 38.2公里</t>
  </si>
  <si>
    <t>彰化縣伸港鄉台61線168k處</t>
  </si>
  <si>
    <t>新竹市香山區台61線77K</t>
  </si>
  <si>
    <t>雲林縣臺西鄉五港村臺61快速道路北上229.4公里處</t>
  </si>
  <si>
    <t>桃園市觀音區台61線平面道路與玉林路二段路口</t>
  </si>
  <si>
    <t>桃園市觀音區台61線北上49.5K</t>
  </si>
  <si>
    <t>桃園市觀音區台61線南下平面道路38公里處</t>
  </si>
  <si>
    <t>嘉義縣東石鄉鰲鼓村台61線四股涵洞與台17線路口</t>
  </si>
  <si>
    <t>苗栗縣後龍鎮台61線南下慢車道與苗32線口</t>
  </si>
  <si>
    <t>桃園市蘆竹區台61橋下與海港路口</t>
  </si>
  <si>
    <t>桃園市大園區國際路一段與民生路口往台61方向</t>
  </si>
  <si>
    <t>桃園市大園區台61線29.5K平面北上</t>
  </si>
  <si>
    <t>新竹縣新豐鄉台61線64L南下車道</t>
  </si>
  <si>
    <t>苗栗縣後龍鎮台61線106.3公里機慢車道處</t>
  </si>
  <si>
    <t>彰化縣大城鄉台61線 209公里200.0公尺處北側向外側</t>
  </si>
  <si>
    <t>桃園市大園區台61線高架北上35.5K</t>
  </si>
  <si>
    <t>嘉義縣布袋鎮龍江里台61線新厝段匝道034423路燈前</t>
  </si>
  <si>
    <t>臺南市七股區台61公路303.3公里附近北上車道</t>
  </si>
  <si>
    <t>彰化縣線西鄉台61線 170公里500.0公尺處南側向外側</t>
  </si>
  <si>
    <t>雲林縣四湖鄉台61線 233公里500.0公尺處北側</t>
  </si>
  <si>
    <t>苗栗縣通霄鎮臺61線122.7K處</t>
  </si>
  <si>
    <t>桃園市大園區許厝港路往台61方向路邊</t>
  </si>
  <si>
    <t>苗栗縣後龍鎮台61線 101公里900.0公尺處北側向中外</t>
  </si>
  <si>
    <t>桃園市大園區台61平面道北上36K</t>
  </si>
  <si>
    <t>臺南市七股區臺61線295.8公里處</t>
  </si>
  <si>
    <t>苗栗縣竹南鎮竹南鎮台61線與仁愛路2271巷口</t>
  </si>
  <si>
    <t>苗栗縣竹南鎮台61線南下89公里附近慢車道</t>
  </si>
  <si>
    <t>嘉義縣東石鄉三家村台61線平面道路與嘉166線東側路口</t>
  </si>
  <si>
    <t>苗栗縣竹南鎮台61線北向側車道與青草路口</t>
  </si>
  <si>
    <t>嘉義縣布袋鎮龍江里台61線新厝仔聯絡道往東〈034426路燈〉</t>
  </si>
  <si>
    <t>嘉義縣布袋鎮岑海里台61線272.9公里</t>
  </si>
  <si>
    <t>嘉義縣東石鄉網寮村台61線平面側道路</t>
  </si>
  <si>
    <t>苗栗縣竹南鎮台61線天祥街二段路口</t>
  </si>
  <si>
    <t>苗栗縣竹南鎮台61線與龍江街口</t>
  </si>
  <si>
    <t>苗栗縣後龍鎮台61線103.5公里處北上慢車道涵洞旁</t>
  </si>
  <si>
    <t>苗栗縣通霄鎮台61線橋下5135號路燈</t>
  </si>
  <si>
    <t>嘉義縣東石鄉三家村台61線262公里</t>
  </si>
  <si>
    <t>雲林縣四湖鄉台78線與台61線南下及北上交通道口</t>
  </si>
  <si>
    <t>臺南市北門區臺61線南下289.7公里處</t>
  </si>
  <si>
    <t>苗栗縣竹南鎮台61線89.4公里處南下車道</t>
  </si>
  <si>
    <t>桃園市大園區後厝里台61線南向29.5k處</t>
  </si>
  <si>
    <t>桃園市大園區台61線側車道31.6公里往八里方向</t>
  </si>
  <si>
    <t>桃園市觀音區台61線 38公里南側向外側</t>
  </si>
  <si>
    <t>苗栗縣通霄鎮西濱台61線南下123公里處</t>
  </si>
  <si>
    <t>桃園市新屋區台61線 58公里300.0公尺處北側向外側</t>
  </si>
  <si>
    <t>苗栗縣後龍鎮台61線南下快車道外側104.5公里處</t>
  </si>
  <si>
    <t>桃園市蘆竹區台15線24K處與台61線交叉口-V108090419</t>
  </si>
  <si>
    <t>苗栗縣竹南鎮台61線93.1公里側車道</t>
  </si>
  <si>
    <t>苗栗縣後龍鎮台61線北上側車道96.9k處</t>
  </si>
  <si>
    <t>嘉義縣布袋鎮龍江里台61線270.2K南下側車道</t>
  </si>
  <si>
    <t>苗栗縣竹南鎮台61線 90.6公里西側向機、慢車道</t>
  </si>
  <si>
    <t>雲林縣口湖鄉台61線 249公里900.0公尺處北側向外側</t>
  </si>
  <si>
    <t>苗栗縣後龍鎮台61線與新苗八線口</t>
  </si>
  <si>
    <t>桃園市大園區北港里台61線34公里南下平面道路</t>
  </si>
  <si>
    <t>雲林縣麥寮鄉台61線 214公里4.0公尺處附近</t>
  </si>
  <si>
    <t>桃園市大園區台61線平面側車道(大園南向37.5K)</t>
  </si>
  <si>
    <t>彰化縣伸港鄉台61線 168公里200.0公尺處南側向內側</t>
  </si>
  <si>
    <t>新竹縣新豐鄉臺61線64K上橋處</t>
  </si>
  <si>
    <t>桃園市大園區台61線北向31.6K</t>
  </si>
  <si>
    <t>桃園市蘆竹區台61南下橋墩PA18處</t>
  </si>
  <si>
    <t>桃園市新屋區台61線路口 / 桃園市新屋區文化路2段口</t>
  </si>
  <si>
    <t>苗栗縣後龍鎮台61線 97公里900.0公尺處附近向機、慢車道</t>
  </si>
  <si>
    <t>嘉義縣東石鄉網寮村台61線橋下方與嘉170線路口</t>
  </si>
  <si>
    <t>嘉義縣東石鄉永屯村縣168線與台61線路口</t>
  </si>
  <si>
    <t>桃園市觀音區大潭里台61線平面道路南下43.3K處</t>
  </si>
  <si>
    <t>嘉義縣東石鄉三家村台61線平面道路與166縣道路口</t>
  </si>
  <si>
    <t>桃園市大園區臺61線高架橋下橋墩編號PB135處旁</t>
  </si>
  <si>
    <t>彰化縣大城鄉台61線 209公里北側向外側</t>
  </si>
  <si>
    <t>彰化縣鹿港鎮台61線 178公里500.0公尺處南側向內側</t>
  </si>
  <si>
    <t>彰化縣伸港鄉台61線 162公里900.0公尺處北側向外側</t>
  </si>
  <si>
    <t>桃園市觀音區台61線平面道路南下41K處</t>
  </si>
  <si>
    <t>苗栗縣竹南鎮台61線南下慢車道87.4K處</t>
  </si>
  <si>
    <t>彰化縣芳苑鄉台61線 186公里400.0公尺處南側向外側</t>
  </si>
  <si>
    <t>苗栗縣後龍鎮台61線南下慢車道102公里涵洞處</t>
  </si>
  <si>
    <t>彰化縣芳苑鄉台61芳苑交流道與台17聯絡道口</t>
  </si>
  <si>
    <t>苗栗縣苑裡鎮台61線西濱北上123.8K處</t>
  </si>
  <si>
    <t>桃園市觀音區樹林里台61線北上高架40公里處</t>
  </si>
  <si>
    <t>彰化縣芳苑鄉台61線 189公里600.0公尺處南側向外側</t>
  </si>
  <si>
    <t>苗栗縣竹南鎮台61線與天祥路路口</t>
  </si>
  <si>
    <t>桃園市觀音區保障里台61線平面道路南下往觀音37.5K處</t>
  </si>
  <si>
    <t>桃園市觀音區台61線平面道路南下45公里處</t>
  </si>
  <si>
    <t>桃園市觀音區保障里台61線南下38公里處</t>
  </si>
  <si>
    <t>桃園市大園區台61線快速道路35.1K(北)</t>
  </si>
  <si>
    <t>桃園市蘆竹區台15與台61路口V108110029</t>
  </si>
  <si>
    <t>苗栗縣竹南鎮台61線88.12公里南下側車道</t>
  </si>
  <si>
    <t>雲林縣四湖鄉臺61線南下235KM附近</t>
  </si>
  <si>
    <t>桃園市蘆竹區台61與台15路口V108110060</t>
  </si>
  <si>
    <t>桃園市大園區台61快速道路平面道29K(北)</t>
  </si>
  <si>
    <t>桃園市觀音區樹林里台61線南下平面41.5公里處</t>
  </si>
  <si>
    <t>嘉義縣東石鄉掌潭村台61線268.4公里</t>
  </si>
  <si>
    <t>苗栗縣後龍鎮台61線 101公里200.0公尺處南側向中外</t>
  </si>
  <si>
    <t>嘉義縣東石鄉永屯村嘉168線與台61線路口</t>
  </si>
  <si>
    <t>苗栗縣後龍鎮台61線 100公里300.0公尺處向外側</t>
  </si>
  <si>
    <t>苗栗縣竹南鎮台61線94.8公里處南下側車道</t>
  </si>
  <si>
    <t>彰化縣伸港鄉台61乙線 3公里600.0公尺處東側向外側</t>
  </si>
  <si>
    <t>桃園市觀音區台61線南下平面道路(燈桿號0601536)</t>
  </si>
  <si>
    <t>苗栗縣竹南鎮臺61線與臺1己線口</t>
  </si>
  <si>
    <t>臺南市七股區十份里173公路與臺61快速道路交流道附近</t>
  </si>
  <si>
    <t>桃園市大園區台61線平面道路PB39橋墩旁路口</t>
  </si>
  <si>
    <t>苗栗縣苑裡鎮台61線130公里處外側平面車道</t>
  </si>
  <si>
    <t>彰化縣線西鄉台61線 171公里500.0公尺處北側向外側</t>
  </si>
  <si>
    <t>彰化縣伸港鄉台61線 167公里900.0公尺處北側向外側</t>
  </si>
  <si>
    <t>桃園市觀音區草漯里台61線南下平面路38.5公里處</t>
  </si>
  <si>
    <t>桃園市觀音區保障里8鄰52-27號前台61線平面道往南新屋永安方向</t>
  </si>
  <si>
    <t>桃園市觀音區台61線高架道路北上48.1公里處</t>
  </si>
  <si>
    <t>苗栗縣苑裡鎮房裡里台61與東西七路路口</t>
  </si>
  <si>
    <t>新北市八里區下罟子產業道路 / 新北市八里區臺61線道路</t>
  </si>
  <si>
    <t>雲林縣麥寮鄉橋頭村台61線橋頭交流道上匝道處(南下)</t>
  </si>
  <si>
    <t>臺南市北門區雙春里省道臺61線快速公路前0.0公尺</t>
  </si>
  <si>
    <t>嘉義縣布袋鎮台61線 270公里200.0公尺處南側向外側</t>
  </si>
  <si>
    <t>嘉義縣布袋鎮台61線 274公里900.0公尺處向側車道</t>
  </si>
  <si>
    <t>桃園市新屋區永安里台61線與中山西路三段口</t>
  </si>
  <si>
    <t>桃園市大園區台61線平面南下36.5K</t>
  </si>
  <si>
    <t>桃園市蘆竹區台61線道平面道與台15線道口</t>
  </si>
  <si>
    <t>桃園市大園區台61平面道(北)、許厝港路</t>
  </si>
  <si>
    <t>苗栗縣竹南鎮龍鳳里西濱台61線南下90公里處慢車道附近</t>
  </si>
  <si>
    <t>新竹市香山區那魯灣街口 台61</t>
  </si>
  <si>
    <t>桃園市觀音區電廠三路與台61線平面</t>
  </si>
  <si>
    <t>桃園市大園區台61高架南下27.1K處</t>
  </si>
  <si>
    <t>新竹縣新豐鄉臺61線西濱快速公路與濱海公路口</t>
  </si>
  <si>
    <t>彰化縣鹿港鎮台61線 179公里200.0公尺處南側向內側</t>
  </si>
  <si>
    <t>桃園市楊梅區台61縣 5839公里處</t>
  </si>
  <si>
    <t>桃園市蘆竹區台61平面道路橋墩PA22處</t>
  </si>
  <si>
    <t>桃園市觀音區樹林里台61線平面北上41K處</t>
  </si>
  <si>
    <t>嘉義縣東石鄉三家村台61平面道路與嘉166縣道路口(東側方向)</t>
  </si>
  <si>
    <t>苗栗縣竹南鎮台61線與仁愛路2271巷</t>
  </si>
  <si>
    <t>苗栗縣苑裡鎮台61線與濱海路口南下100公尺處</t>
  </si>
  <si>
    <t>桃園市蘆竹區台61線橋下PA20橋墩附近</t>
  </si>
  <si>
    <t>桃園市觀音區台61線快速道路平面與桃科三路口</t>
  </si>
  <si>
    <t>桃園市新屋區中山西路三段與台61口</t>
  </si>
  <si>
    <t>新竹縣新豐鄉台61線鳳鼻隧道北上出口處</t>
  </si>
  <si>
    <t>嘉義縣布袋鎮台61線 278公里200.0公尺處北側向內側</t>
  </si>
  <si>
    <t>雲林縣麥寮鄉台61線北上216.9公里處</t>
  </si>
  <si>
    <t>苗栗縣竹南鎮台61線與博愛街路口</t>
  </si>
  <si>
    <t>桃園市大園區西濱路三段(台61線北上平面34.9K處)</t>
  </si>
  <si>
    <t>雲林縣麥寮鄉台61線</t>
  </si>
  <si>
    <t>大型重型1(550C.C.以上)-機車</t>
  </si>
  <si>
    <t>普通重型-機車</t>
  </si>
  <si>
    <t>營業用-半聯結車</t>
  </si>
  <si>
    <t>自用-大貨車;自用-小客車;乘客-人;乘客-人</t>
  </si>
  <si>
    <t>行人-人;自用-小客車;自用-小客車;自用-小客車;自用-小客車;自用-小客車</t>
  </si>
  <si>
    <t>營業用-大貨車;自用-小貨車(含客、貨兩用);自用-小客車</t>
  </si>
  <si>
    <t>自用-小客車;營業用-曳引車</t>
  </si>
  <si>
    <t>自用-小客車;普通重型-機車</t>
  </si>
  <si>
    <t>自用-小客車;自用-小貨車(含客、貨兩用);營業用-曳引車;營業用-曳引車;乘客-人</t>
  </si>
  <si>
    <t>自用-小客車</t>
  </si>
  <si>
    <t>營業用-曳引車</t>
  </si>
  <si>
    <t>大型重型1(550C.C.以上)-機車;自用-小客車;自用-小客車</t>
  </si>
  <si>
    <t>普通重型-機車;電動輔助自行車-慢車</t>
  </si>
  <si>
    <t>自用-小客車;大型重型1(550C.C.以上)-機車</t>
  </si>
  <si>
    <t>普通重型-機車;腳踏自行車-慢車</t>
  </si>
  <si>
    <t>營業用-曳引車;自用-曳引車</t>
  </si>
  <si>
    <t>普通重型-機車;自用-小貨車(含客、貨兩用)</t>
  </si>
  <si>
    <t>自用-小客車;自用-小客車;乘客-人</t>
  </si>
  <si>
    <t>營業用-曳引車;自用-小客車</t>
  </si>
  <si>
    <t>自用-小貨車(含客、貨兩用);自用-小客車;自用-小客車</t>
  </si>
  <si>
    <t>自用-小客車;乘客-人;乘客-人;乘客-人</t>
  </si>
  <si>
    <t>自用-小客車;乘客-人</t>
  </si>
  <si>
    <t>自用-小客車;營業用-大貨車;自用-小客車</t>
  </si>
  <si>
    <t>營業用-曳引車;自用-小客車;自用-小客車;自用-小客車;自用-小客車;自用-小客車</t>
  </si>
  <si>
    <t>普通重型-機車;乘客-人</t>
  </si>
  <si>
    <t>普通重型-機車;自用-小貨車(含客、貨兩用);乘客-人</t>
  </si>
  <si>
    <t>普通重型-機車;普通重型-機車;乘客-人</t>
  </si>
  <si>
    <t>自用-小貨車(含客、貨兩用)</t>
  </si>
  <si>
    <t>普通重型-機車;普通重型-機車</t>
  </si>
  <si>
    <t>普通重型-機車;自用-小客車</t>
  </si>
  <si>
    <t>租賃車-小客車;普通重型-機車</t>
  </si>
  <si>
    <t>自用-小客車;腳踏自行車-慢車</t>
  </si>
  <si>
    <t>自用-小客車;普通重型-機車;乘客-人</t>
  </si>
  <si>
    <t>電動自行車-慢車;普通重型-機車</t>
  </si>
  <si>
    <t>營業用-曳引車;普通重型-機車</t>
  </si>
  <si>
    <t>腳踏自行車-慢車;自用-小客車</t>
  </si>
  <si>
    <t>自用-小客車;自用-小貨車(含客、貨兩用)</t>
  </si>
  <si>
    <t>腳踏自行車-慢車;警備車-特種車;自用-小客車</t>
  </si>
  <si>
    <t>自用-小貨車(含客、貨兩用);普通重型-機車;乘客-人</t>
  </si>
  <si>
    <t>自用-小客車;自用-小客車;自用-小貨車(含客、貨兩用);乘客-人</t>
  </si>
  <si>
    <t>自用-小客車;租賃車-小客車</t>
  </si>
  <si>
    <t>腳踏自行車-慢車;普通重型-機車</t>
  </si>
  <si>
    <t>自用-大貨車;普通重型-機車</t>
  </si>
  <si>
    <t>普通重型-機車;電動自行車-慢車</t>
  </si>
  <si>
    <t>大型重型2(250-550C.C.)-機車;乘客-人</t>
  </si>
  <si>
    <t>自用-小客車;自用-小貨車(含客、貨兩用);自用-小客車;行人-人</t>
  </si>
  <si>
    <t>自用-小客車;自用-小客車</t>
  </si>
  <si>
    <t>自用-小貨車(含客、貨兩用);普通重型-機車</t>
  </si>
  <si>
    <t>自用-小貨車(含客、貨兩用);乘客-人</t>
  </si>
  <si>
    <t>自用-小客車;自用-曳引車;乘客-人;乘客-人</t>
  </si>
  <si>
    <t>營業用-曳引車;營業用-曳引車;自用-小客車;營業用-曳引車;自用-小客車</t>
  </si>
  <si>
    <t>營業用-曳引車;自用-小貨車(含客、貨兩用)</t>
  </si>
  <si>
    <t>營業用-小貨車(含客、貨兩用);自用-小貨車(含客、貨兩用)</t>
  </si>
  <si>
    <t>大型重型2(250-550C.C.)-機車;營業用-小貨車(含客、貨兩用);自用-小客車</t>
  </si>
  <si>
    <t>普通重型-機車;警備車-特種車;乘客-人</t>
  </si>
  <si>
    <t>自用-小貨車(含客、貨兩用);營業用-大貨車</t>
  </si>
  <si>
    <t>普通重型-機車;營業用-曳引車</t>
  </si>
  <si>
    <t>租賃車-小客車;營業用-大貨車</t>
  </si>
  <si>
    <t>營業用-小貨車(含客、貨兩用);自用-小客車;乘客-人;乘客-人</t>
  </si>
  <si>
    <t>腳踏自行車-慢車</t>
  </si>
  <si>
    <t>營業用-大貨車;自用-小客車;乘客-人</t>
  </si>
  <si>
    <t>營業用-曳引車;營業用-曳引車;自用-大貨車;乘客-人</t>
  </si>
  <si>
    <t>自用-小貨車(含客、貨兩用);租賃車-小客車;乘客-人</t>
  </si>
  <si>
    <t>營業用-曳引車;營業用-曳引車;自用-小客車;營業用-大貨車</t>
  </si>
  <si>
    <t>營業用-大貨車</t>
  </si>
  <si>
    <t>普通重型-機車;自用-小客車;乘客-人</t>
  </si>
  <si>
    <t>自用-小貨車(含客、貨兩用);自用-小客車</t>
  </si>
  <si>
    <t>營業用-曳引車;營業用-曳引車</t>
  </si>
  <si>
    <t>租賃車-小客車</t>
  </si>
  <si>
    <t>自用-小貨車(含客、貨兩用);營業用-曳引車;乘客-人</t>
  </si>
  <si>
    <t>自用-大貨車</t>
  </si>
  <si>
    <t>自用-大貨車;自用-小貨車(含客、貨兩用)</t>
  </si>
  <si>
    <t>自用-小貨車(含客、貨兩用);乘客-人;乘客-人</t>
  </si>
  <si>
    <t>自用-小客車;普通重型-機車;乘客-人;乘客-人</t>
  </si>
  <si>
    <t>營業用-曳引車;自用-小貨車(含客、貨兩用);自用-小客車;自用-小客車</t>
  </si>
  <si>
    <t>自用-小客車;營業用-曳引車;行人-人</t>
  </si>
  <si>
    <t>自用-小客車;營業用-曳引車;乘客-人</t>
  </si>
  <si>
    <t>營業用-半聯結車;營業用-半聯結車;自用-小客車;自用-小客車;自用-小客車</t>
  </si>
  <si>
    <t>自用-小客車;營業用-大貨車</t>
  </si>
  <si>
    <t>自用-小客車;大型重型2(250-550C.C.)-機車</t>
  </si>
  <si>
    <t>自用-小客車;自用-小客車;乘客-人;乘客-人</t>
  </si>
  <si>
    <t>計程車-小客車</t>
  </si>
  <si>
    <t>營業用-小貨車(含客、貨兩用);自用-小客車</t>
  </si>
  <si>
    <t>營業用-大貨車;普通重型-機車</t>
  </si>
  <si>
    <t>普通重型-機車;營業用-小貨車(含客、貨兩用)</t>
  </si>
  <si>
    <t>自用-小貨車(含客、貨兩用);自用-小貨車(含客、貨兩用)</t>
  </si>
  <si>
    <t>自用-小客車;自用-小客車;自用-小貨車(含客、貨兩用);自用-小貨車(含客、貨兩用)</t>
  </si>
  <si>
    <t>自用-小客車;自用-小貨車(含客、貨兩用);乘客-人</t>
  </si>
  <si>
    <t>營業用-半聯結車;自用-小貨車(含客、貨兩用);營業用-大貨車</t>
  </si>
  <si>
    <t>營業用-曳引車;營業用-曳引車;自用-小客車;乘客-人;營業用-大貨車</t>
  </si>
  <si>
    <t>大型重型1(550C.C.以上)-機車;大型重型1(550C.C.以上)-機車</t>
  </si>
  <si>
    <t>電動自行車-慢車</t>
  </si>
  <si>
    <t>營業用-大貨車;營業用-曳引車</t>
  </si>
  <si>
    <t>租賃車-小客車;自用-小貨車(含客、貨兩用)</t>
  </si>
  <si>
    <t>自用-小貨車(含客、貨兩用);自用-小客車;乘客-人;乘客-人</t>
  </si>
  <si>
    <t>自用-大貨車;營業用-曳引車</t>
  </si>
  <si>
    <t>營業用-曳引車;營業用-曳引車;自用-大貨車</t>
  </si>
  <si>
    <t>營業用-半聯結車;營業用-半聯結車</t>
  </si>
  <si>
    <t>腳踏自行車-慢車;腳踏自行車-慢車</t>
  </si>
  <si>
    <t>自用-小貨車(含客、貨兩用);自用-大貨車;營業用-小貨車(含客、貨兩用)</t>
  </si>
  <si>
    <t>自用-小客車;營業用-大貨車;大型重型1(550C.C.以上)-機車</t>
  </si>
  <si>
    <t>普通重型-機車;普通重型-機車;乘客-人;乘客-人</t>
  </si>
  <si>
    <t>大型重型1(550C.C.以上)-機車;自用-小客車</t>
  </si>
  <si>
    <t>營業用-曳引車;自用-大貨車</t>
  </si>
  <si>
    <t>自用-小客車;營業用-小貨車(含客、貨兩用);乘客-人</t>
  </si>
  <si>
    <t>營業用-小貨車(含客、貨兩用);自用-小客車;自用-小客車</t>
  </si>
  <si>
    <t>自用-小客車;自用-小客車;乘客-人;乘客-人;乘客-人;乘客-人</t>
  </si>
  <si>
    <t>自用-小客車;自用-小客車;自用-小客車</t>
  </si>
  <si>
    <t>自用-小貨車(含客、貨兩用);自用-小貨車(含客、貨兩用);自用-小客車</t>
  </si>
  <si>
    <t>普通重型-機車;行人-人</t>
  </si>
  <si>
    <t>自用-小客車;自用-曳引車</t>
  </si>
  <si>
    <t>營業用-全聯結車</t>
  </si>
  <si>
    <t>腳踏自行車-慢車;自用-小貨車(含客、貨兩用)</t>
  </si>
  <si>
    <t>自用-小客車;乘客-人;乘客-人</t>
  </si>
  <si>
    <t>大型重型2(250-550C.C.)-機車;營業用-全聯結車</t>
  </si>
  <si>
    <t>普通重型-機車;自用-小客車;行人-人;乘客-人</t>
  </si>
  <si>
    <t>營業用-曳引車;自用-小貨車(含客、貨兩用);營業用-曳引車;自用-大貨車;營業用-曳引車;營業用-曳引車;營業用-曳引車;營業用-曳引車;自用-小客車</t>
  </si>
  <si>
    <t>租賃車-小客車;營業用-曳引車</t>
  </si>
  <si>
    <t>自用-小客車;自用-小貨車(含客、貨兩用);自用-小客車;乘客-人;乘客-人</t>
  </si>
  <si>
    <t>自用-大貨車;自用-大貨車</t>
  </si>
  <si>
    <t>警備車-特種車;營業用-曳引車;乘客-人;乘客-人</t>
  </si>
  <si>
    <t>租賃車-小客車;乘客-人;乘客-人</t>
  </si>
  <si>
    <t>自用-小貨車(含客、貨兩用);自用-小客車;乘客-人;乘客-人;乘客-人</t>
  </si>
  <si>
    <t>大型重型2(250-550C.C.)-機車</t>
  </si>
  <si>
    <t>自用-小客車;自用-大貨車</t>
  </si>
  <si>
    <t>自用-小貨車(含客、貨兩用);營業用-曳引車</t>
  </si>
  <si>
    <t>營業用-曳引車;自用-小客車;自用-小客車;乘客-人</t>
  </si>
  <si>
    <t>營業用-小貨車(含客、貨兩用);乘客-人</t>
  </si>
  <si>
    <t>營業用-曳引車;乘客-人</t>
  </si>
  <si>
    <t>自用-曳引車;營業用-大貨車</t>
  </si>
  <si>
    <t>普通重型-機車;自用-曳引車</t>
  </si>
  <si>
    <t>自用-小貨車(含客、貨兩用);大型重型1(550C.C.以上)-機車</t>
  </si>
  <si>
    <t>營業用-曳引車;自用-小客車;自用-小客車;自用-小客車;自用-小客車;自用-小客車;自用-小客車;自用-小客車;自用-小客車;自用-小客車;乘客-人</t>
  </si>
  <si>
    <t>自用-小客車;營業用-小貨車(含客、貨兩用)</t>
  </si>
  <si>
    <t>自用-小貨車(含客、貨兩用);自用-小貨車(含客、貨兩用);乘客-人;乘客-人</t>
  </si>
  <si>
    <t>自用-曳引車</t>
  </si>
  <si>
    <t>自用-小貨車(含客、貨兩用);自用-大貨車</t>
  </si>
  <si>
    <t>營業用-半聯結車;營業用-半聯結車;營業用-半聯結車</t>
  </si>
  <si>
    <t>自用-小客車;自用-小貨車(含客、貨兩用);自用-小貨車(含客、貨兩用);乘客-人;乘客-人</t>
  </si>
  <si>
    <t>營業用-大貨車;自用-小客車</t>
  </si>
  <si>
    <t>自用-小客車;普通重型-機車;乘客-人;乘客-人;乘客-人</t>
  </si>
  <si>
    <t>自用-小客車;自用-小客車;營業用-曳引車</t>
  </si>
  <si>
    <t>自用-小客車;行人-人</t>
  </si>
  <si>
    <t>自用-小客車;租賃車-小客車;自用-小客車</t>
  </si>
  <si>
    <t>自用-大貨車;自用-大貨車;自用-小貨車(含客、貨兩用);自用-小貨車(含客、貨兩用);行人-人;行人-人;乘客-人</t>
  </si>
  <si>
    <t>自用-大貨車;自用-大貨車;營業用-曳引車;乘客-人</t>
  </si>
  <si>
    <t>普通重型-機車;大型重型2(250-550C.C.)-機車;乘客-人</t>
  </si>
  <si>
    <t>自用-小客車;計程車-小客車</t>
  </si>
  <si>
    <t>營業用-小貨車(含客、貨兩用);普通重型-機車</t>
  </si>
  <si>
    <t>普通重型-機車;遊覽車-大客車</t>
  </si>
  <si>
    <t>普通重型-機車;營業用-小貨車(含客、貨兩用);自用-小客車</t>
  </si>
  <si>
    <t>自用-小客車;自用-小客車;其他車-其他車;乘客-人</t>
  </si>
  <si>
    <t>營業用-曳引車;自用-小貨車(含客、貨兩用);乘客-人</t>
  </si>
  <si>
    <t>自用-小客車;大型重型2(250-550C.C.)-機車;乘客-人</t>
  </si>
  <si>
    <t>普通重型-機車;普通重型-機車;腳踏自行車-慢車</t>
  </si>
  <si>
    <t>自用-小客車;自用-小貨車(含客、貨兩用);乘客-人;乘客-人;乘客-人;乘客-人</t>
  </si>
  <si>
    <t>普通重型-機車;大型重型2(250-550C.C.)-機車</t>
  </si>
  <si>
    <t>營業用-大貨車;營業用-全聯結車</t>
  </si>
  <si>
    <t>營業用-曳引車;營業用-曳引車;營業用-曳引車</t>
  </si>
  <si>
    <t>自用-曳引車;自用-小客車;營業用-小貨車(含客、貨兩用)</t>
  </si>
  <si>
    <t>普通重型-機車;普通輕型-機車</t>
  </si>
  <si>
    <t>自用-大貨車;自用-小貨車(含客、貨兩用);乘客-人;乘客-人</t>
  </si>
  <si>
    <t>自用-小客車;自用-大貨車;乘客-人</t>
  </si>
  <si>
    <t>自用-小客車;自用-小客車;乘客-人;營業用-曳引車</t>
  </si>
  <si>
    <t>普通重型-機車;營業用-曳引車;乘客-人</t>
  </si>
  <si>
    <t>自用-小客車;其他人-人</t>
  </si>
  <si>
    <t>自用-曳引車;自用-小客車</t>
  </si>
  <si>
    <t>自用-大貨車;自用-小客車;營業用-曳引車</t>
  </si>
  <si>
    <t>自用-曳引車;普通重型-機車</t>
  </si>
  <si>
    <t>桃園市大園區沙崙里台61線北上29公里處平面道路</t>
    <phoneticPr fontId="2" type="noConversion"/>
  </si>
  <si>
    <t>嘉義縣東石鄉永屯村台61線平面道路與台82線路口</t>
    <phoneticPr fontId="2" type="noConversion"/>
  </si>
  <si>
    <t>縣市</t>
    <phoneticPr fontId="2" type="noConversion"/>
  </si>
  <si>
    <t>鄉鎮</t>
    <phoneticPr fontId="2" type="noConversion"/>
  </si>
  <si>
    <t>里程數</t>
    <phoneticPr fontId="2" type="noConversion"/>
  </si>
  <si>
    <t>路名</t>
    <phoneticPr fontId="2" type="noConversion"/>
  </si>
  <si>
    <t>方向性</t>
    <phoneticPr fontId="2" type="noConversion"/>
  </si>
  <si>
    <t>新北市八里區臺61線道路 / 新北市八里區中山路3段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</si>
</sst>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0" fillId="2" borderId="0" xfId="0" applyFill="1"/>
    <xf numFmtId="0" fontId="3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26"/>
  <sheetViews>
    <sheetView tabSelected="1"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B36" sqref="B36"/>
    </sheetView>
  </sheetViews>
  <sheetFormatPr defaultRowHeight="15.75" x14ac:dyDescent="0.25"/>
  <cols>
    <col min="1" max="1" width="30.42578125" bestFit="1" customWidth="1"/>
    <col min="2" max="2" width="88.42578125" bestFit="1" customWidth="1"/>
    <col min="8" max="8" width="7.140625" customWidth="1"/>
    <col min="9" max="9" width="6" customWidth="1"/>
    <col min="12" max="12" width="8.5703125" bestFit="1" customWidth="1"/>
    <col min="15" max="15" width="13.28515625" customWidth="1"/>
    <col min="16" max="16" width="6.140625" customWidth="1"/>
    <col min="17" max="17" width="11" bestFit="1" customWidth="1"/>
    <col min="18" max="18" width="10.28515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J1" s="2" t="s">
        <v>1367</v>
      </c>
      <c r="K1" s="2" t="s">
        <v>1368</v>
      </c>
      <c r="L1" s="2" t="s">
        <v>1369</v>
      </c>
      <c r="M1" s="2" t="s">
        <v>1370</v>
      </c>
      <c r="N1" s="2" t="s">
        <v>1371</v>
      </c>
    </row>
    <row r="2" spans="1:18" ht="16.5" x14ac:dyDescent="0.25">
      <c r="A2" t="s">
        <v>7</v>
      </c>
      <c r="B2" t="s">
        <v>612</v>
      </c>
      <c r="C2">
        <v>1</v>
      </c>
      <c r="D2">
        <v>0</v>
      </c>
      <c r="E2" t="s">
        <v>1196</v>
      </c>
      <c r="F2">
        <v>121.17875600000001</v>
      </c>
      <c r="G2">
        <v>25.082409999999999</v>
      </c>
      <c r="J2" t="str">
        <f>LEFT(B2,3)</f>
        <v>桃園市</v>
      </c>
      <c r="K2" t="str">
        <f>MID(B2,4,3)</f>
        <v>大園區</v>
      </c>
      <c r="N2" t="str">
        <f>LOOKUP(9^9,FIND({"東","西","南","北"},B2,11),{"東","西","南","北"})</f>
        <v>南</v>
      </c>
      <c r="O2" t="str">
        <f t="array" ref="O2">MID(B2,MIN(IF(LENB(MID(B2,ROW($1:$9),1))=1,ROW($1:$9))),LEN(B2)*2-LENB(B2))</f>
        <v>61線 31公里60</v>
      </c>
      <c r="P2">
        <f t="array" ref="P2">MAX(IFERROR(--MID(B2,ROW($1:$19),COLUMN(A:Q)),))</f>
        <v>600</v>
      </c>
      <c r="Q2" s="4" t="str">
        <f>MID(B2,1,FIND({"公里","K","k","KM"},B2,11)-1)</f>
        <v>桃園市大園區台61線 31</v>
      </c>
      <c r="R2" t="str">
        <f>MID(B2,1,MIN(FIND({"公里","K","k","KM"},B2&amp;"公里KkKM",11)-1))</f>
        <v>桃園市大園區台61線 31</v>
      </c>
    </row>
    <row r="3" spans="1:18" ht="16.5" x14ac:dyDescent="0.25">
      <c r="A3" t="s">
        <v>8</v>
      </c>
      <c r="B3" t="s">
        <v>613</v>
      </c>
      <c r="C3">
        <v>1</v>
      </c>
      <c r="D3">
        <v>0</v>
      </c>
      <c r="E3" t="s">
        <v>1197</v>
      </c>
      <c r="F3">
        <v>120.82968700000001</v>
      </c>
      <c r="G3">
        <v>24.665800999999998</v>
      </c>
      <c r="J3" t="str">
        <f t="shared" ref="J3:J66" si="0">LEFT(B3,3)</f>
        <v>苗栗縣</v>
      </c>
      <c r="K3" t="str">
        <f t="shared" ref="K3:K66" si="1">MID(B3,4,3)</f>
        <v>後龍鎮</v>
      </c>
      <c r="N3" t="str">
        <f>LOOKUP(9^9,FIND({"東","西","南","北"},B3,11),{"東","西","南","北"})</f>
        <v>北</v>
      </c>
      <c r="Q3" s="4" t="str">
        <f>MID(B3,1,FIND({"公里","K","k","KM"},B3,11)-1)</f>
        <v>苗栗縣後龍鎮海寶里台61線北上慢車道95.4</v>
      </c>
      <c r="R3" t="str">
        <f>MID(B3,1,MIN(FIND({"公里","K","k","KM"},B3&amp;"公里KkKM",11)-1))</f>
        <v>苗栗縣後龍鎮海寶里台61線北上慢車道95.4</v>
      </c>
    </row>
    <row r="4" spans="1:18" ht="16.5" x14ac:dyDescent="0.25">
      <c r="A4" t="s">
        <v>9</v>
      </c>
      <c r="B4" t="s">
        <v>614</v>
      </c>
      <c r="C4">
        <v>1</v>
      </c>
      <c r="D4">
        <v>0</v>
      </c>
      <c r="E4" t="s">
        <v>1198</v>
      </c>
      <c r="F4">
        <v>120.445215</v>
      </c>
      <c r="G4">
        <v>24.140664999999998</v>
      </c>
      <c r="J4" t="str">
        <f t="shared" si="0"/>
        <v>彰化縣</v>
      </c>
      <c r="K4" t="str">
        <f t="shared" si="1"/>
        <v>線西鄉</v>
      </c>
      <c r="N4" t="str">
        <f>LOOKUP(9^9,FIND({"東","西","南","北"},B4,11),{"東","西","南","北"})</f>
        <v>北</v>
      </c>
      <c r="Q4" s="4" t="str">
        <f>MID(B4,1,FIND({"公里","K","k","KM"},B4,11)-1)</f>
        <v>彰化縣線西鄉台61線 169</v>
      </c>
      <c r="R4" t="str">
        <f>MID(B4,1,MIN(FIND({"公里","K","k","KM"},B4&amp;"公里KkKM",11)-1))</f>
        <v>彰化縣線西鄉台61線 169</v>
      </c>
    </row>
    <row r="5" spans="1:18" ht="16.5" x14ac:dyDescent="0.25">
      <c r="A5" t="s">
        <v>10</v>
      </c>
      <c r="B5" t="s">
        <v>615</v>
      </c>
      <c r="C5">
        <v>1</v>
      </c>
      <c r="D5">
        <v>2</v>
      </c>
      <c r="E5" t="s">
        <v>1199</v>
      </c>
      <c r="F5">
        <v>120.165808</v>
      </c>
      <c r="G5">
        <v>23.454191999999999</v>
      </c>
      <c r="J5" t="str">
        <f t="shared" si="0"/>
        <v>嘉義縣</v>
      </c>
      <c r="K5" t="str">
        <f t="shared" si="1"/>
        <v>東石鄉</v>
      </c>
      <c r="N5" t="str">
        <f>LOOKUP(9^9,FIND({"東","西","南","北"},B5,11),{"東","西","南","北"})</f>
        <v>北</v>
      </c>
      <c r="Q5" s="4" t="e">
        <f>MID(B5,1,FIND({"公里","K","k","KM"},B5,11)-1)</f>
        <v>#VALUE!</v>
      </c>
      <c r="R5" t="str">
        <f>MID(B5,1,MIN(FIND({"公里","K","k","KM"},B5&amp;"公里KkKM",11)-1))</f>
        <v>嘉義縣東石鄉台61線263</v>
      </c>
    </row>
    <row r="6" spans="1:18" ht="16.5" x14ac:dyDescent="0.25">
      <c r="A6" t="s">
        <v>11</v>
      </c>
      <c r="B6" t="s">
        <v>616</v>
      </c>
      <c r="C6">
        <v>1</v>
      </c>
      <c r="D6">
        <v>0</v>
      </c>
      <c r="E6" t="s">
        <v>1198</v>
      </c>
      <c r="F6">
        <v>120.45086999999999</v>
      </c>
      <c r="G6">
        <v>24.146788000000001</v>
      </c>
      <c r="J6" t="str">
        <f t="shared" si="0"/>
        <v>彰化縣</v>
      </c>
      <c r="K6" t="str">
        <f t="shared" si="1"/>
        <v>伸港鄉</v>
      </c>
      <c r="N6" t="str">
        <f>LOOKUP(9^9,FIND({"東","西","南","北"},B6,11),{"東","西","南","北"})</f>
        <v>北</v>
      </c>
      <c r="Q6" s="4" t="str">
        <f>MID(B6,1,FIND({"公里","K","k","KM"},B6,11)-1)</f>
        <v>彰化縣伸港鄉台61線 169</v>
      </c>
    </row>
    <row r="7" spans="1:18" x14ac:dyDescent="0.25">
      <c r="A7" t="s">
        <v>12</v>
      </c>
      <c r="B7" t="s">
        <v>617</v>
      </c>
      <c r="C7">
        <v>1</v>
      </c>
      <c r="D7">
        <v>0</v>
      </c>
      <c r="E7" t="s">
        <v>1200</v>
      </c>
      <c r="F7">
        <v>120.438182</v>
      </c>
      <c r="G7">
        <v>24.121613</v>
      </c>
      <c r="J7" t="str">
        <f t="shared" si="0"/>
        <v>彰化縣</v>
      </c>
      <c r="K7" t="str">
        <f t="shared" si="1"/>
        <v>鹿港鎮</v>
      </c>
      <c r="N7" t="str">
        <f>LOOKUP(9^9,FIND({"東","西","南","北"},B7,11),{"東","西","南","北"})</f>
        <v>北</v>
      </c>
    </row>
    <row r="8" spans="1:18" x14ac:dyDescent="0.25">
      <c r="A8" t="s">
        <v>13</v>
      </c>
      <c r="B8" t="s">
        <v>618</v>
      </c>
      <c r="C8">
        <v>1</v>
      </c>
      <c r="D8">
        <v>0</v>
      </c>
      <c r="E8" t="s">
        <v>1201</v>
      </c>
      <c r="F8">
        <v>120.212919</v>
      </c>
      <c r="G8">
        <v>23.718017</v>
      </c>
      <c r="J8" t="str">
        <f t="shared" si="0"/>
        <v>雲林縣</v>
      </c>
      <c r="K8" t="str">
        <f t="shared" si="1"/>
        <v>臺西鄉</v>
      </c>
      <c r="N8" t="e">
        <f>LOOKUP(9^9,FIND({"東","西","南","北"},B8,11),{"東","西","南","北"})</f>
        <v>#N/A</v>
      </c>
    </row>
    <row r="9" spans="1:18" x14ac:dyDescent="0.25">
      <c r="A9" s="3" t="s">
        <v>14</v>
      </c>
      <c r="B9" s="3" t="s">
        <v>1372</v>
      </c>
      <c r="C9">
        <v>0</v>
      </c>
      <c r="D9">
        <v>1</v>
      </c>
      <c r="E9" t="s">
        <v>1197</v>
      </c>
      <c r="F9">
        <v>121.395376</v>
      </c>
      <c r="G9">
        <v>25.145081999999999</v>
      </c>
      <c r="J9" t="str">
        <f t="shared" si="0"/>
        <v>新北市</v>
      </c>
      <c r="K9" t="str">
        <f t="shared" si="1"/>
        <v>八里區</v>
      </c>
      <c r="N9" t="str">
        <f>LOOKUP(9^9,FIND({"東","西","南","北"},B9,11),{"東","西","南","北"})</f>
        <v>北</v>
      </c>
    </row>
    <row r="10" spans="1:18" x14ac:dyDescent="0.25">
      <c r="A10" t="s">
        <v>15</v>
      </c>
      <c r="B10" t="s">
        <v>619</v>
      </c>
      <c r="C10">
        <v>0</v>
      </c>
      <c r="D10">
        <v>1</v>
      </c>
      <c r="E10" t="s">
        <v>1202</v>
      </c>
      <c r="F10">
        <v>120.41144300000001</v>
      </c>
      <c r="G10">
        <v>24.078852000000001</v>
      </c>
      <c r="J10" t="str">
        <f t="shared" si="0"/>
        <v>彰化縣</v>
      </c>
      <c r="K10" t="str">
        <f t="shared" si="1"/>
        <v>芳苑鄉</v>
      </c>
      <c r="N10" t="str">
        <f>LOOKUP(9^9,FIND({"東","西","南","北"},B10,11),{"東","西","南","北"})</f>
        <v>北</v>
      </c>
    </row>
    <row r="11" spans="1:18" x14ac:dyDescent="0.25">
      <c r="A11" t="s">
        <v>16</v>
      </c>
      <c r="B11" t="s">
        <v>620</v>
      </c>
      <c r="C11">
        <v>0</v>
      </c>
      <c r="D11">
        <v>1</v>
      </c>
      <c r="E11" t="s">
        <v>1203</v>
      </c>
      <c r="F11">
        <v>120.868707</v>
      </c>
      <c r="G11">
        <v>24.722079999999998</v>
      </c>
      <c r="J11" t="str">
        <f t="shared" si="0"/>
        <v>苗栗縣</v>
      </c>
      <c r="K11" t="str">
        <f t="shared" si="1"/>
        <v>竹南鎮</v>
      </c>
      <c r="N11" t="e">
        <f>LOOKUP(9^9,FIND({"東","西","南","北"},B11,11),{"東","西","南","北"})</f>
        <v>#N/A</v>
      </c>
    </row>
    <row r="12" spans="1:18" x14ac:dyDescent="0.25">
      <c r="A12" t="s">
        <v>17</v>
      </c>
      <c r="B12" t="s">
        <v>621</v>
      </c>
      <c r="C12">
        <v>0</v>
      </c>
      <c r="D12">
        <v>3</v>
      </c>
      <c r="E12" t="s">
        <v>1204</v>
      </c>
      <c r="F12">
        <v>120.283019</v>
      </c>
      <c r="G12">
        <v>23.812183000000001</v>
      </c>
      <c r="J12" t="str">
        <f t="shared" si="0"/>
        <v>雲林縣</v>
      </c>
      <c r="K12" t="str">
        <f t="shared" si="1"/>
        <v>麥寮鄉</v>
      </c>
      <c r="N12" t="str">
        <f>LOOKUP(9^9,FIND({"東","西","南","北"},B12,11),{"東","西","南","北"})</f>
        <v>北</v>
      </c>
    </row>
    <row r="13" spans="1:18" x14ac:dyDescent="0.25">
      <c r="A13" t="s">
        <v>18</v>
      </c>
      <c r="B13" t="s">
        <v>622</v>
      </c>
      <c r="C13">
        <v>0</v>
      </c>
      <c r="D13">
        <v>1</v>
      </c>
      <c r="E13" t="s">
        <v>1205</v>
      </c>
      <c r="F13">
        <v>121.159029</v>
      </c>
      <c r="G13">
        <v>25.076250999999999</v>
      </c>
      <c r="J13" t="str">
        <f t="shared" si="0"/>
        <v>桃園市</v>
      </c>
      <c r="K13" t="str">
        <f t="shared" si="1"/>
        <v>大園區</v>
      </c>
      <c r="N13" t="str">
        <f>LOOKUP(9^9,FIND({"東","西","南","北"},B13,11),{"東","西","南","北"})</f>
        <v>北</v>
      </c>
    </row>
    <row r="14" spans="1:18" x14ac:dyDescent="0.25">
      <c r="A14" t="s">
        <v>19</v>
      </c>
      <c r="B14" t="s">
        <v>623</v>
      </c>
      <c r="C14">
        <v>0</v>
      </c>
      <c r="D14">
        <v>1</v>
      </c>
      <c r="E14" t="s">
        <v>1206</v>
      </c>
      <c r="F14">
        <v>120.156795</v>
      </c>
      <c r="G14">
        <v>23.567458999999999</v>
      </c>
      <c r="J14" t="str">
        <f t="shared" si="0"/>
        <v>雲林縣</v>
      </c>
      <c r="K14" t="str">
        <f t="shared" si="1"/>
        <v>口湖鄉</v>
      </c>
      <c r="N14" t="str">
        <f>LOOKUP(9^9,FIND({"東","西","南","北"},B14,11),{"東","西","南","北"})</f>
        <v>南</v>
      </c>
    </row>
    <row r="15" spans="1:18" x14ac:dyDescent="0.25">
      <c r="A15" t="s">
        <v>20</v>
      </c>
      <c r="B15" t="s">
        <v>624</v>
      </c>
      <c r="C15">
        <v>0</v>
      </c>
      <c r="D15">
        <v>1</v>
      </c>
      <c r="E15" t="s">
        <v>1203</v>
      </c>
      <c r="F15">
        <v>120.731335</v>
      </c>
      <c r="G15">
        <v>24.587510000000002</v>
      </c>
      <c r="J15" t="str">
        <f t="shared" si="0"/>
        <v>苗栗縣</v>
      </c>
      <c r="K15" t="str">
        <f t="shared" si="1"/>
        <v>後龍鎮</v>
      </c>
      <c r="N15" t="e">
        <f>LOOKUP(9^9,FIND({"東","西","南","北"},B15,11),{"東","西","南","北"})</f>
        <v>#N/A</v>
      </c>
    </row>
    <row r="16" spans="1:18" x14ac:dyDescent="0.25">
      <c r="A16" t="s">
        <v>21</v>
      </c>
      <c r="B16" t="s">
        <v>625</v>
      </c>
      <c r="C16">
        <v>0</v>
      </c>
      <c r="D16">
        <v>2</v>
      </c>
      <c r="E16" t="s">
        <v>1207</v>
      </c>
      <c r="F16">
        <v>120.790603</v>
      </c>
      <c r="G16">
        <v>24.614435</v>
      </c>
      <c r="J16" t="str">
        <f t="shared" si="0"/>
        <v>苗栗縣</v>
      </c>
      <c r="K16" t="str">
        <f t="shared" si="1"/>
        <v>後龍鎮</v>
      </c>
      <c r="N16" t="str">
        <f>LOOKUP(9^9,FIND({"東","西","南","北"},B16,11),{"東","西","南","北"})</f>
        <v>北</v>
      </c>
    </row>
    <row r="17" spans="1:14" x14ac:dyDescent="0.25">
      <c r="A17" t="s">
        <v>22</v>
      </c>
      <c r="B17" t="s">
        <v>626</v>
      </c>
      <c r="C17">
        <v>0</v>
      </c>
      <c r="D17">
        <v>2</v>
      </c>
      <c r="E17" t="s">
        <v>1208</v>
      </c>
      <c r="F17">
        <v>120.832336</v>
      </c>
      <c r="G17">
        <v>24.667313</v>
      </c>
      <c r="J17" t="str">
        <f t="shared" si="0"/>
        <v>苗栗縣</v>
      </c>
      <c r="K17" t="str">
        <f t="shared" si="1"/>
        <v>後龍鎮</v>
      </c>
      <c r="N17" t="str">
        <f>LOOKUP(9^9,FIND({"東","西","南","北"},B17,11),{"東","西","南","北"})</f>
        <v>南</v>
      </c>
    </row>
    <row r="18" spans="1:14" x14ac:dyDescent="0.25">
      <c r="A18" t="s">
        <v>23</v>
      </c>
      <c r="B18" t="s">
        <v>627</v>
      </c>
      <c r="C18">
        <v>0</v>
      </c>
      <c r="D18">
        <v>1</v>
      </c>
      <c r="E18" t="s">
        <v>1205</v>
      </c>
      <c r="F18">
        <v>120.26569499999999</v>
      </c>
      <c r="G18">
        <v>23.753097</v>
      </c>
      <c r="J18" t="str">
        <f t="shared" si="0"/>
        <v>雲林縣</v>
      </c>
      <c r="K18" t="str">
        <f t="shared" si="1"/>
        <v>麥寮鄉</v>
      </c>
      <c r="N18" t="str">
        <f>LOOKUP(9^9,FIND({"東","西","南","北"},B18,11),{"東","西","南","北"})</f>
        <v>北</v>
      </c>
    </row>
    <row r="19" spans="1:14" x14ac:dyDescent="0.25">
      <c r="A19" t="s">
        <v>24</v>
      </c>
      <c r="B19" t="s">
        <v>628</v>
      </c>
      <c r="C19">
        <v>0</v>
      </c>
      <c r="D19">
        <v>2</v>
      </c>
      <c r="E19" t="s">
        <v>1209</v>
      </c>
      <c r="F19">
        <v>121.020906</v>
      </c>
      <c r="G19">
        <v>24.987828</v>
      </c>
      <c r="J19" t="str">
        <f t="shared" si="0"/>
        <v>桃園市</v>
      </c>
      <c r="K19" t="str">
        <f t="shared" si="1"/>
        <v>新屋區</v>
      </c>
      <c r="N19" t="str">
        <f>LOOKUP(9^9,FIND({"東","西","南","北"},B19,11),{"東","西","南","北"})</f>
        <v>西</v>
      </c>
    </row>
    <row r="20" spans="1:14" x14ac:dyDescent="0.25">
      <c r="A20" t="s">
        <v>25</v>
      </c>
      <c r="B20" t="s">
        <v>629</v>
      </c>
      <c r="C20">
        <v>0</v>
      </c>
      <c r="D20">
        <v>2</v>
      </c>
      <c r="E20" t="s">
        <v>1210</v>
      </c>
      <c r="F20">
        <v>120.774047</v>
      </c>
      <c r="G20">
        <v>24.625243000000001</v>
      </c>
      <c r="J20" t="str">
        <f t="shared" si="0"/>
        <v>苗栗縣</v>
      </c>
      <c r="K20" t="str">
        <f t="shared" si="1"/>
        <v>後龍鎮</v>
      </c>
      <c r="N20" t="str">
        <f>LOOKUP(9^9,FIND({"東","西","南","北"},B20,11),{"東","西","南","北"})</f>
        <v>北</v>
      </c>
    </row>
    <row r="21" spans="1:14" x14ac:dyDescent="0.25">
      <c r="A21" t="s">
        <v>26</v>
      </c>
      <c r="B21" t="s">
        <v>630</v>
      </c>
      <c r="C21">
        <v>0</v>
      </c>
      <c r="D21">
        <v>1</v>
      </c>
      <c r="E21" t="s">
        <v>1196</v>
      </c>
      <c r="F21">
        <v>120.675336</v>
      </c>
      <c r="G21">
        <v>24.491430000000001</v>
      </c>
      <c r="J21" t="str">
        <f t="shared" si="0"/>
        <v>苗栗縣</v>
      </c>
      <c r="K21" t="str">
        <f t="shared" si="1"/>
        <v>通霄鎮</v>
      </c>
      <c r="N21" t="str">
        <f>LOOKUP(9^9,FIND({"東","西","南","北"},B21,11),{"東","西","南","北"})</f>
        <v>南</v>
      </c>
    </row>
    <row r="22" spans="1:14" x14ac:dyDescent="0.25">
      <c r="A22" t="s">
        <v>27</v>
      </c>
      <c r="B22" t="s">
        <v>631</v>
      </c>
      <c r="C22">
        <v>0</v>
      </c>
      <c r="D22">
        <v>2</v>
      </c>
      <c r="E22" t="s">
        <v>1211</v>
      </c>
      <c r="F22">
        <v>120.171257</v>
      </c>
      <c r="G22">
        <v>23.553587</v>
      </c>
      <c r="J22" t="str">
        <f t="shared" si="0"/>
        <v>雲林縣</v>
      </c>
      <c r="K22" t="str">
        <f t="shared" si="1"/>
        <v>口湖鄉</v>
      </c>
      <c r="N22" t="str">
        <f>LOOKUP(9^9,FIND({"東","西","南","北"},B22,11),{"東","西","南","北"})</f>
        <v>南</v>
      </c>
    </row>
    <row r="23" spans="1:14" x14ac:dyDescent="0.25">
      <c r="A23" t="s">
        <v>28</v>
      </c>
      <c r="B23" t="s">
        <v>632</v>
      </c>
      <c r="C23">
        <v>0</v>
      </c>
      <c r="D23">
        <v>1</v>
      </c>
      <c r="E23" t="s">
        <v>1212</v>
      </c>
      <c r="F23">
        <v>121.296967</v>
      </c>
      <c r="G23">
        <v>25.078436</v>
      </c>
      <c r="J23" t="str">
        <f t="shared" si="0"/>
        <v>桃園市</v>
      </c>
      <c r="K23" t="str">
        <f t="shared" si="1"/>
        <v>蘆竹區</v>
      </c>
      <c r="N23" t="e">
        <f>LOOKUP(9^9,FIND({"東","西","南","北"},B23,11),{"東","西","南","北"})</f>
        <v>#N/A</v>
      </c>
    </row>
    <row r="24" spans="1:14" x14ac:dyDescent="0.25">
      <c r="A24" t="s">
        <v>29</v>
      </c>
      <c r="B24" t="s">
        <v>633</v>
      </c>
      <c r="C24">
        <v>0</v>
      </c>
      <c r="D24">
        <v>2</v>
      </c>
      <c r="E24" t="s">
        <v>1213</v>
      </c>
      <c r="F24">
        <v>120.155733</v>
      </c>
      <c r="G24">
        <v>23.350569</v>
      </c>
      <c r="J24" t="str">
        <f t="shared" si="0"/>
        <v>嘉義縣</v>
      </c>
      <c r="K24" t="str">
        <f t="shared" si="1"/>
        <v>布袋鎮</v>
      </c>
      <c r="N24" t="str">
        <f>LOOKUP(9^9,FIND({"東","西","南","北"},B24,11),{"東","西","南","北"})</f>
        <v>南</v>
      </c>
    </row>
    <row r="25" spans="1:14" x14ac:dyDescent="0.25">
      <c r="A25" t="s">
        <v>30</v>
      </c>
      <c r="B25" t="s">
        <v>1365</v>
      </c>
      <c r="C25">
        <v>0</v>
      </c>
      <c r="D25">
        <v>1</v>
      </c>
      <c r="E25" t="s">
        <v>1203</v>
      </c>
      <c r="F25">
        <v>121.218608</v>
      </c>
      <c r="G25">
        <v>25.105829</v>
      </c>
      <c r="J25" t="str">
        <f t="shared" si="0"/>
        <v>桃園市</v>
      </c>
      <c r="K25" t="str">
        <f t="shared" si="1"/>
        <v>大園區</v>
      </c>
      <c r="N25" t="str">
        <f>LOOKUP(9^9,FIND({"東","西","南","北"},B25,11),{"東","西","南","北"})</f>
        <v>北</v>
      </c>
    </row>
    <row r="26" spans="1:14" x14ac:dyDescent="0.25">
      <c r="A26" t="s">
        <v>31</v>
      </c>
      <c r="B26" t="s">
        <v>634</v>
      </c>
      <c r="C26">
        <v>0</v>
      </c>
      <c r="D26">
        <v>1</v>
      </c>
      <c r="E26" t="s">
        <v>1214</v>
      </c>
      <c r="F26">
        <v>121.259738</v>
      </c>
      <c r="G26">
        <v>25.099527999999999</v>
      </c>
      <c r="J26" t="str">
        <f t="shared" si="0"/>
        <v>桃園市</v>
      </c>
      <c r="K26" t="str">
        <f t="shared" si="1"/>
        <v>蘆竹區</v>
      </c>
      <c r="N26" t="e">
        <f>LOOKUP(9^9,FIND({"東","西","南","北"},B26,11),{"東","西","南","北"})</f>
        <v>#N/A</v>
      </c>
    </row>
    <row r="27" spans="1:14" x14ac:dyDescent="0.25">
      <c r="A27" t="s">
        <v>32</v>
      </c>
      <c r="B27" t="s">
        <v>635</v>
      </c>
      <c r="C27">
        <v>0</v>
      </c>
      <c r="D27">
        <v>1</v>
      </c>
      <c r="E27" t="s">
        <v>1215</v>
      </c>
      <c r="F27">
        <v>120.406277</v>
      </c>
      <c r="G27">
        <v>24.043555999999999</v>
      </c>
      <c r="J27" t="str">
        <f t="shared" si="0"/>
        <v>彰化縣</v>
      </c>
      <c r="K27" t="str">
        <f t="shared" si="1"/>
        <v>福興鄉</v>
      </c>
      <c r="N27" t="str">
        <f>LOOKUP(9^9,FIND({"東","西","南","北"},B27,11),{"東","西","南","北"})</f>
        <v>南</v>
      </c>
    </row>
    <row r="28" spans="1:14" x14ac:dyDescent="0.25">
      <c r="A28" t="s">
        <v>33</v>
      </c>
      <c r="B28" t="s">
        <v>636</v>
      </c>
      <c r="C28">
        <v>0</v>
      </c>
      <c r="D28">
        <v>4</v>
      </c>
      <c r="E28" t="s">
        <v>1216</v>
      </c>
      <c r="F28">
        <v>120.19477500000001</v>
      </c>
      <c r="G28">
        <v>23.712221</v>
      </c>
      <c r="J28" t="str">
        <f t="shared" si="0"/>
        <v>雲林縣</v>
      </c>
      <c r="K28" t="str">
        <f t="shared" si="1"/>
        <v>臺西鄉</v>
      </c>
      <c r="N28" t="e">
        <f>LOOKUP(9^9,FIND({"東","西","南","北"},B28,11),{"東","西","南","北"})</f>
        <v>#N/A</v>
      </c>
    </row>
    <row r="29" spans="1:14" x14ac:dyDescent="0.25">
      <c r="A29" t="s">
        <v>34</v>
      </c>
      <c r="B29" t="s">
        <v>637</v>
      </c>
      <c r="C29">
        <v>0</v>
      </c>
      <c r="D29">
        <v>1</v>
      </c>
      <c r="E29" t="s">
        <v>1203</v>
      </c>
      <c r="F29">
        <v>120.173524</v>
      </c>
      <c r="G29">
        <v>23.374656000000002</v>
      </c>
      <c r="J29" t="str">
        <f t="shared" si="0"/>
        <v>嘉義縣</v>
      </c>
      <c r="K29" t="str">
        <f t="shared" si="1"/>
        <v>布袋鎮</v>
      </c>
      <c r="N29" t="e">
        <f>LOOKUP(9^9,FIND({"東","西","南","北"},B29,11),{"東","西","南","北"})</f>
        <v>#N/A</v>
      </c>
    </row>
    <row r="30" spans="1:14" x14ac:dyDescent="0.25">
      <c r="A30" t="s">
        <v>35</v>
      </c>
      <c r="B30" t="s">
        <v>638</v>
      </c>
      <c r="C30">
        <v>0</v>
      </c>
      <c r="D30">
        <v>1</v>
      </c>
      <c r="E30" t="s">
        <v>1203</v>
      </c>
      <c r="F30">
        <v>120.677505</v>
      </c>
      <c r="G30">
        <v>24.409825999999999</v>
      </c>
      <c r="J30" t="str">
        <f t="shared" si="0"/>
        <v>苗栗縣</v>
      </c>
      <c r="K30" t="str">
        <f t="shared" si="1"/>
        <v>苑裡鎮</v>
      </c>
      <c r="N30" t="e">
        <f>LOOKUP(9^9,FIND({"東","西","南","北"},B30,11),{"東","西","南","北"})</f>
        <v>#N/A</v>
      </c>
    </row>
    <row r="31" spans="1:14" x14ac:dyDescent="0.25">
      <c r="A31" t="s">
        <v>36</v>
      </c>
      <c r="B31" t="s">
        <v>639</v>
      </c>
      <c r="C31">
        <v>0</v>
      </c>
      <c r="D31">
        <v>1</v>
      </c>
      <c r="E31" t="s">
        <v>1215</v>
      </c>
      <c r="F31">
        <v>120.29207599999999</v>
      </c>
      <c r="G31">
        <v>23.83972</v>
      </c>
      <c r="J31" t="str">
        <f t="shared" si="0"/>
        <v>彰化縣</v>
      </c>
      <c r="K31" t="str">
        <f t="shared" si="1"/>
        <v>大城鄉</v>
      </c>
      <c r="N31" t="str">
        <f>LOOKUP(9^9,FIND({"東","西","南","北"},B31,11),{"東","西","南","北"})</f>
        <v>北</v>
      </c>
    </row>
    <row r="32" spans="1:14" x14ac:dyDescent="0.25">
      <c r="A32" t="s">
        <v>37</v>
      </c>
      <c r="B32" t="s">
        <v>640</v>
      </c>
      <c r="C32">
        <v>0</v>
      </c>
      <c r="D32">
        <v>2</v>
      </c>
      <c r="E32" t="s">
        <v>1210</v>
      </c>
      <c r="F32">
        <v>120.770133</v>
      </c>
      <c r="G32">
        <v>24.622292000000002</v>
      </c>
      <c r="J32" t="str">
        <f t="shared" si="0"/>
        <v>苗栗縣</v>
      </c>
      <c r="K32" t="str">
        <f t="shared" si="1"/>
        <v>後龍鎮</v>
      </c>
      <c r="N32" t="str">
        <f>LOOKUP(9^9,FIND({"東","西","南","北"},B32,11),{"東","西","南","北"})</f>
        <v>南</v>
      </c>
    </row>
    <row r="33" spans="1:14" x14ac:dyDescent="0.25">
      <c r="A33" t="s">
        <v>38</v>
      </c>
      <c r="B33" t="s">
        <v>641</v>
      </c>
      <c r="C33">
        <v>0</v>
      </c>
      <c r="D33">
        <v>1</v>
      </c>
      <c r="E33" t="s">
        <v>1197</v>
      </c>
      <c r="F33">
        <v>121.196151</v>
      </c>
      <c r="G33">
        <v>25.093233999999999</v>
      </c>
      <c r="J33" t="str">
        <f t="shared" si="0"/>
        <v>桃園市</v>
      </c>
      <c r="K33" t="str">
        <f t="shared" si="1"/>
        <v>大園區</v>
      </c>
      <c r="N33" t="str">
        <f>LOOKUP(9^9,FIND({"東","西","南","北"},B33,11),{"東","西","南","北"})</f>
        <v>北</v>
      </c>
    </row>
    <row r="34" spans="1:14" x14ac:dyDescent="0.25">
      <c r="A34" t="s">
        <v>39</v>
      </c>
      <c r="B34" t="s">
        <v>642</v>
      </c>
      <c r="C34">
        <v>0</v>
      </c>
      <c r="D34">
        <v>1</v>
      </c>
      <c r="E34" t="s">
        <v>1217</v>
      </c>
      <c r="F34">
        <v>120.457275</v>
      </c>
      <c r="G34">
        <v>24.154772999999999</v>
      </c>
      <c r="J34" t="str">
        <f t="shared" si="0"/>
        <v>彰化縣</v>
      </c>
      <c r="K34" t="str">
        <f t="shared" si="1"/>
        <v>伸港鄉</v>
      </c>
      <c r="N34" t="str">
        <f>LOOKUP(9^9,FIND({"東","西","南","北"},B34,11),{"東","西","南","北"})</f>
        <v>北</v>
      </c>
    </row>
    <row r="35" spans="1:14" x14ac:dyDescent="0.25">
      <c r="A35" t="s">
        <v>40</v>
      </c>
      <c r="B35" t="s">
        <v>643</v>
      </c>
      <c r="C35">
        <v>0</v>
      </c>
      <c r="D35">
        <v>1</v>
      </c>
      <c r="E35" t="s">
        <v>1218</v>
      </c>
      <c r="F35">
        <v>120.153014</v>
      </c>
      <c r="G35">
        <v>23.313482</v>
      </c>
      <c r="J35" t="str">
        <f t="shared" si="0"/>
        <v>嘉義縣</v>
      </c>
      <c r="K35" t="str">
        <f t="shared" si="1"/>
        <v>布袋鎮</v>
      </c>
      <c r="N35" t="str">
        <f>LOOKUP(9^9,FIND({"東","西","南","北"},B35,11),{"東","西","南","北"})</f>
        <v>北</v>
      </c>
    </row>
    <row r="36" spans="1:14" x14ac:dyDescent="0.25">
      <c r="A36" t="s">
        <v>41</v>
      </c>
      <c r="B36" t="s">
        <v>644</v>
      </c>
      <c r="C36">
        <v>0</v>
      </c>
      <c r="D36">
        <v>1</v>
      </c>
      <c r="E36" t="s">
        <v>1219</v>
      </c>
      <c r="F36">
        <v>120.351411</v>
      </c>
      <c r="G36">
        <v>23.970786</v>
      </c>
      <c r="J36" t="str">
        <f t="shared" si="0"/>
        <v>彰化縣</v>
      </c>
      <c r="K36" t="str">
        <f t="shared" si="1"/>
        <v>芳苑鄉</v>
      </c>
      <c r="N36" t="str">
        <f>LOOKUP(9^9,FIND({"東","西","南","北"},B36,11),{"東","西","南","北"})</f>
        <v>北</v>
      </c>
    </row>
    <row r="37" spans="1:14" x14ac:dyDescent="0.25">
      <c r="A37" t="s">
        <v>42</v>
      </c>
      <c r="B37" t="s">
        <v>645</v>
      </c>
      <c r="C37">
        <v>0</v>
      </c>
      <c r="D37">
        <v>1</v>
      </c>
      <c r="E37" t="s">
        <v>1203</v>
      </c>
      <c r="F37">
        <v>120.783592</v>
      </c>
      <c r="G37">
        <v>24.637613999999999</v>
      </c>
      <c r="J37" t="str">
        <f t="shared" si="0"/>
        <v>苗栗縣</v>
      </c>
      <c r="K37" t="str">
        <f t="shared" si="1"/>
        <v>後龍鎮</v>
      </c>
      <c r="N37" t="e">
        <f>LOOKUP(9^9,FIND({"東","西","南","北"},B37,11),{"東","西","南","北"})</f>
        <v>#N/A</v>
      </c>
    </row>
    <row r="38" spans="1:14" x14ac:dyDescent="0.25">
      <c r="A38" t="s">
        <v>43</v>
      </c>
      <c r="B38" t="s">
        <v>1366</v>
      </c>
      <c r="C38">
        <v>0</v>
      </c>
      <c r="D38">
        <v>1</v>
      </c>
      <c r="E38" t="s">
        <v>1220</v>
      </c>
      <c r="F38">
        <v>120.165935</v>
      </c>
      <c r="G38">
        <v>23.459547000000001</v>
      </c>
      <c r="J38" t="str">
        <f t="shared" si="0"/>
        <v>嘉義縣</v>
      </c>
      <c r="K38" t="str">
        <f t="shared" si="1"/>
        <v>東石鄉</v>
      </c>
      <c r="N38" t="e">
        <f>LOOKUP(9^9,FIND({"東","西","南","北"},B38,11),{"東","西","南","北"})</f>
        <v>#N/A</v>
      </c>
    </row>
    <row r="39" spans="1:14" x14ac:dyDescent="0.25">
      <c r="A39" t="s">
        <v>44</v>
      </c>
      <c r="B39" t="s">
        <v>646</v>
      </c>
      <c r="C39">
        <v>0</v>
      </c>
      <c r="D39">
        <v>1</v>
      </c>
      <c r="E39" t="s">
        <v>1203</v>
      </c>
      <c r="F39">
        <v>120.731369</v>
      </c>
      <c r="G39">
        <v>24.587530000000001</v>
      </c>
      <c r="J39" t="str">
        <f t="shared" si="0"/>
        <v>苗栗縣</v>
      </c>
      <c r="K39" t="str">
        <f t="shared" si="1"/>
        <v>後龍鎮</v>
      </c>
      <c r="N39" t="e">
        <f>LOOKUP(9^9,FIND({"東","西","南","北"},B39,11),{"東","西","南","北"})</f>
        <v>#N/A</v>
      </c>
    </row>
    <row r="40" spans="1:14" x14ac:dyDescent="0.25">
      <c r="A40" t="s">
        <v>45</v>
      </c>
      <c r="B40" t="s">
        <v>647</v>
      </c>
      <c r="C40">
        <v>0</v>
      </c>
      <c r="D40">
        <v>2</v>
      </c>
      <c r="E40" t="s">
        <v>1221</v>
      </c>
      <c r="F40">
        <v>120.78353199999999</v>
      </c>
      <c r="G40">
        <v>24.63775</v>
      </c>
      <c r="J40" t="str">
        <f t="shared" si="0"/>
        <v>苗栗縣</v>
      </c>
      <c r="K40" t="str">
        <f t="shared" si="1"/>
        <v>後龍鎮</v>
      </c>
      <c r="N40" t="e">
        <f>LOOKUP(9^9,FIND({"東","西","南","北"},B40,11),{"東","西","南","北"})</f>
        <v>#N/A</v>
      </c>
    </row>
    <row r="41" spans="1:14" x14ac:dyDescent="0.25">
      <c r="A41" t="s">
        <v>46</v>
      </c>
      <c r="B41" t="s">
        <v>648</v>
      </c>
      <c r="C41">
        <v>0</v>
      </c>
      <c r="D41">
        <v>1</v>
      </c>
      <c r="E41" t="s">
        <v>1203</v>
      </c>
      <c r="F41">
        <v>121.10288</v>
      </c>
      <c r="G41">
        <v>25.058302999999999</v>
      </c>
      <c r="J41" t="str">
        <f t="shared" si="0"/>
        <v>桃園市</v>
      </c>
      <c r="K41" t="str">
        <f t="shared" si="1"/>
        <v>觀音區</v>
      </c>
      <c r="N41" t="e">
        <f>LOOKUP(9^9,FIND({"東","西","南","北"},B41,11),{"東","西","南","北"})</f>
        <v>#N/A</v>
      </c>
    </row>
    <row r="42" spans="1:14" x14ac:dyDescent="0.25">
      <c r="A42" t="s">
        <v>47</v>
      </c>
      <c r="B42" t="s">
        <v>649</v>
      </c>
      <c r="C42">
        <v>0</v>
      </c>
      <c r="D42">
        <v>2</v>
      </c>
      <c r="E42" t="s">
        <v>1213</v>
      </c>
      <c r="F42">
        <v>120.16758799999999</v>
      </c>
      <c r="G42">
        <v>23.468128</v>
      </c>
      <c r="J42" t="str">
        <f t="shared" si="0"/>
        <v>嘉義縣</v>
      </c>
      <c r="K42" t="str">
        <f t="shared" si="1"/>
        <v>東石鄉</v>
      </c>
      <c r="N42" t="e">
        <f>LOOKUP(9^9,FIND({"東","西","南","北"},B42,11),{"東","西","南","北"})</f>
        <v>#N/A</v>
      </c>
    </row>
    <row r="43" spans="1:14" x14ac:dyDescent="0.25">
      <c r="A43" t="s">
        <v>48</v>
      </c>
      <c r="B43" t="s">
        <v>650</v>
      </c>
      <c r="C43">
        <v>0</v>
      </c>
      <c r="D43">
        <v>1</v>
      </c>
      <c r="E43" t="s">
        <v>1205</v>
      </c>
      <c r="F43">
        <v>120.155554</v>
      </c>
      <c r="G43">
        <v>23.362521999999998</v>
      </c>
      <c r="J43" t="str">
        <f t="shared" si="0"/>
        <v>嘉義縣</v>
      </c>
      <c r="K43" t="str">
        <f t="shared" si="1"/>
        <v>布袋鎮</v>
      </c>
      <c r="N43" t="str">
        <f>LOOKUP(9^9,FIND({"東","西","南","北"},B43,11),{"東","西","南","北"})</f>
        <v>南</v>
      </c>
    </row>
    <row r="44" spans="1:14" x14ac:dyDescent="0.25">
      <c r="A44" t="s">
        <v>49</v>
      </c>
      <c r="B44" t="s">
        <v>651</v>
      </c>
      <c r="C44">
        <v>0</v>
      </c>
      <c r="D44">
        <v>1</v>
      </c>
      <c r="E44" t="s">
        <v>1203</v>
      </c>
      <c r="F44">
        <v>121.24313100000001</v>
      </c>
      <c r="G44">
        <v>25.112663999999999</v>
      </c>
      <c r="J44" t="str">
        <f t="shared" si="0"/>
        <v>桃園市</v>
      </c>
      <c r="K44" t="str">
        <f t="shared" si="1"/>
        <v>大園區</v>
      </c>
      <c r="N44" t="e">
        <f>LOOKUP(9^9,FIND({"東","西","南","北"},B44,11),{"東","西","南","北"})</f>
        <v>#N/A</v>
      </c>
    </row>
    <row r="45" spans="1:14" x14ac:dyDescent="0.25">
      <c r="A45" t="s">
        <v>50</v>
      </c>
      <c r="B45" t="s">
        <v>652</v>
      </c>
      <c r="C45">
        <v>0</v>
      </c>
      <c r="D45">
        <v>3</v>
      </c>
      <c r="E45" t="s">
        <v>1222</v>
      </c>
      <c r="F45">
        <v>120.864615</v>
      </c>
      <c r="G45">
        <v>24.697403000000001</v>
      </c>
      <c r="J45" t="str">
        <f t="shared" si="0"/>
        <v>苗栗縣</v>
      </c>
      <c r="K45" t="str">
        <f t="shared" si="1"/>
        <v>竹南鎮</v>
      </c>
      <c r="N45" t="e">
        <f>LOOKUP(9^9,FIND({"東","西","南","北"},B45,11),{"東","西","南","北"})</f>
        <v>#N/A</v>
      </c>
    </row>
    <row r="46" spans="1:14" x14ac:dyDescent="0.25">
      <c r="A46" t="s">
        <v>51</v>
      </c>
      <c r="B46" t="s">
        <v>653</v>
      </c>
      <c r="C46">
        <v>0</v>
      </c>
      <c r="D46">
        <v>1</v>
      </c>
      <c r="E46" t="s">
        <v>1223</v>
      </c>
      <c r="F46">
        <v>120.165288</v>
      </c>
      <c r="G46">
        <v>23.436630999999998</v>
      </c>
      <c r="J46" t="str">
        <f t="shared" si="0"/>
        <v>嘉義縣</v>
      </c>
      <c r="K46" t="str">
        <f t="shared" si="1"/>
        <v>東石鄉</v>
      </c>
      <c r="N46" t="str">
        <f>LOOKUP(9^9,FIND({"東","西","南","北"},B46,11),{"東","西","南","北"})</f>
        <v>南</v>
      </c>
    </row>
    <row r="47" spans="1:14" x14ac:dyDescent="0.25">
      <c r="A47" t="s">
        <v>52</v>
      </c>
      <c r="B47" t="s">
        <v>654</v>
      </c>
      <c r="C47">
        <v>0</v>
      </c>
      <c r="D47">
        <v>2</v>
      </c>
      <c r="E47" t="s">
        <v>1224</v>
      </c>
      <c r="F47">
        <v>120.73078</v>
      </c>
      <c r="G47">
        <v>24.587619</v>
      </c>
      <c r="J47" s="3" t="str">
        <f t="shared" si="0"/>
        <v>苗栗縣</v>
      </c>
      <c r="K47" s="3" t="str">
        <f t="shared" si="1"/>
        <v>後龍鎮</v>
      </c>
      <c r="L47" s="3"/>
      <c r="M47" s="3"/>
      <c r="N47" t="e">
        <f>LOOKUP(9^9,FIND({"東","西","南","北"},B47,11),{"東","西","南","北"})</f>
        <v>#N/A</v>
      </c>
    </row>
    <row r="48" spans="1:14" x14ac:dyDescent="0.25">
      <c r="A48" t="s">
        <v>53</v>
      </c>
      <c r="B48" t="s">
        <v>655</v>
      </c>
      <c r="C48">
        <v>0</v>
      </c>
      <c r="D48">
        <v>1</v>
      </c>
      <c r="E48" t="s">
        <v>1197</v>
      </c>
      <c r="F48">
        <v>120.166391</v>
      </c>
      <c r="G48">
        <v>23.458991999999999</v>
      </c>
      <c r="J48" t="str">
        <f t="shared" si="0"/>
        <v>嘉義縣</v>
      </c>
      <c r="K48" t="str">
        <f t="shared" si="1"/>
        <v>東石鄉</v>
      </c>
      <c r="N48" t="e">
        <f>LOOKUP(9^9,FIND({"東","西","南","北"},B48,11),{"東","西","南","北"})</f>
        <v>#N/A</v>
      </c>
    </row>
    <row r="49" spans="1:14" x14ac:dyDescent="0.25">
      <c r="A49" t="s">
        <v>54</v>
      </c>
      <c r="B49" t="s">
        <v>656</v>
      </c>
      <c r="C49">
        <v>0</v>
      </c>
      <c r="D49">
        <v>1</v>
      </c>
      <c r="E49" t="s">
        <v>1213</v>
      </c>
      <c r="F49">
        <v>121.238023</v>
      </c>
      <c r="G49">
        <v>25.111485999999999</v>
      </c>
      <c r="J49" t="str">
        <f t="shared" si="0"/>
        <v>桃園市</v>
      </c>
      <c r="K49" t="str">
        <f t="shared" si="1"/>
        <v>大園區</v>
      </c>
      <c r="N49" t="str">
        <f>LOOKUP(9^9,FIND({"東","西","南","北"},B49,11),{"東","西","南","北"})</f>
        <v>南</v>
      </c>
    </row>
    <row r="50" spans="1:14" x14ac:dyDescent="0.25">
      <c r="A50" t="s">
        <v>55</v>
      </c>
      <c r="B50" t="s">
        <v>657</v>
      </c>
      <c r="C50">
        <v>0</v>
      </c>
      <c r="D50">
        <v>1</v>
      </c>
      <c r="E50" t="s">
        <v>1225</v>
      </c>
      <c r="F50">
        <v>120.73141699999999</v>
      </c>
      <c r="G50">
        <v>24.587524999999999</v>
      </c>
      <c r="J50" t="str">
        <f t="shared" si="0"/>
        <v>苗栗縣</v>
      </c>
      <c r="K50" t="str">
        <f t="shared" si="1"/>
        <v>後龍鎮</v>
      </c>
      <c r="N50" t="str">
        <f>LOOKUP(9^9,FIND({"東","西","南","北"},B50,11),{"東","西","南","北"})</f>
        <v>南</v>
      </c>
    </row>
    <row r="51" spans="1:14" x14ac:dyDescent="0.25">
      <c r="A51" t="s">
        <v>56</v>
      </c>
      <c r="B51" t="s">
        <v>658</v>
      </c>
      <c r="C51">
        <v>0</v>
      </c>
      <c r="D51">
        <v>1</v>
      </c>
      <c r="E51" t="s">
        <v>1205</v>
      </c>
      <c r="F51">
        <v>121.175202</v>
      </c>
      <c r="G51">
        <v>25.081585</v>
      </c>
      <c r="J51" t="str">
        <f t="shared" si="0"/>
        <v>桃園市</v>
      </c>
      <c r="K51" t="str">
        <f t="shared" si="1"/>
        <v>大園區</v>
      </c>
      <c r="N51" t="e">
        <f>LOOKUP(9^9,FIND({"東","西","南","北"},B51,11),{"東","西","南","北"})</f>
        <v>#N/A</v>
      </c>
    </row>
    <row r="52" spans="1:14" x14ac:dyDescent="0.25">
      <c r="A52" t="s">
        <v>57</v>
      </c>
      <c r="B52" t="s">
        <v>659</v>
      </c>
      <c r="C52">
        <v>0</v>
      </c>
      <c r="D52">
        <v>1</v>
      </c>
      <c r="E52" t="s">
        <v>1203</v>
      </c>
      <c r="F52">
        <v>120.80307500000001</v>
      </c>
      <c r="G52">
        <v>24.649463999999998</v>
      </c>
      <c r="J52" t="str">
        <f t="shared" si="0"/>
        <v>苗栗縣</v>
      </c>
      <c r="K52" t="str">
        <f t="shared" si="1"/>
        <v>後龍鎮</v>
      </c>
      <c r="N52" t="str">
        <f>LOOKUP(9^9,FIND({"東","西","南","北"},B52,11),{"東","西","南","北"})</f>
        <v>南</v>
      </c>
    </row>
    <row r="53" spans="1:14" x14ac:dyDescent="0.25">
      <c r="A53" t="s">
        <v>58</v>
      </c>
      <c r="B53" t="s">
        <v>660</v>
      </c>
      <c r="C53">
        <v>0</v>
      </c>
      <c r="D53">
        <v>1</v>
      </c>
      <c r="E53" t="s">
        <v>1226</v>
      </c>
      <c r="F53">
        <v>121.01849</v>
      </c>
      <c r="G53">
        <v>24.977979000000001</v>
      </c>
      <c r="J53" t="str">
        <f t="shared" si="0"/>
        <v>桃園市</v>
      </c>
      <c r="K53" t="str">
        <f t="shared" si="1"/>
        <v>新屋區</v>
      </c>
      <c r="N53" t="e">
        <f>LOOKUP(9^9,FIND({"東","西","南","北"},B53,11),{"東","西","南","北"})</f>
        <v>#N/A</v>
      </c>
    </row>
    <row r="54" spans="1:14" x14ac:dyDescent="0.25">
      <c r="A54" t="s">
        <v>59</v>
      </c>
      <c r="B54" t="s">
        <v>661</v>
      </c>
      <c r="C54">
        <v>0</v>
      </c>
      <c r="D54">
        <v>1</v>
      </c>
      <c r="E54" t="s">
        <v>1227</v>
      </c>
      <c r="F54">
        <v>121.020946</v>
      </c>
      <c r="G54">
        <v>24.987846000000001</v>
      </c>
      <c r="J54" t="str">
        <f t="shared" si="0"/>
        <v>桃園市</v>
      </c>
      <c r="K54" t="str">
        <f t="shared" si="1"/>
        <v>新屋區</v>
      </c>
      <c r="N54" t="str">
        <f>LOOKUP(9^9,FIND({"東","西","南","北"},B54,11),{"東","西","南","北"})</f>
        <v>西</v>
      </c>
    </row>
    <row r="55" spans="1:14" x14ac:dyDescent="0.25">
      <c r="A55" t="s">
        <v>60</v>
      </c>
      <c r="B55" t="s">
        <v>662</v>
      </c>
      <c r="C55">
        <v>0</v>
      </c>
      <c r="D55">
        <v>1</v>
      </c>
      <c r="E55" t="s">
        <v>1197</v>
      </c>
      <c r="F55">
        <v>120.16785</v>
      </c>
      <c r="G55">
        <v>23.393792999999999</v>
      </c>
      <c r="J55" t="str">
        <f t="shared" si="0"/>
        <v>嘉義縣</v>
      </c>
      <c r="K55" t="str">
        <f t="shared" si="1"/>
        <v>布袋鎮</v>
      </c>
      <c r="N55" t="e">
        <f>LOOKUP(9^9,FIND({"東","西","南","北"},B55,11),{"東","西","南","北"})</f>
        <v>#N/A</v>
      </c>
    </row>
    <row r="56" spans="1:14" x14ac:dyDescent="0.25">
      <c r="A56" t="s">
        <v>61</v>
      </c>
      <c r="B56" t="s">
        <v>663</v>
      </c>
      <c r="C56">
        <v>0</v>
      </c>
      <c r="D56">
        <v>1</v>
      </c>
      <c r="E56" t="s">
        <v>1227</v>
      </c>
      <c r="F56">
        <v>120.834451</v>
      </c>
      <c r="G56">
        <v>24.668990000000001</v>
      </c>
      <c r="J56" t="str">
        <f t="shared" si="0"/>
        <v>苗栗縣</v>
      </c>
      <c r="K56" t="str">
        <f t="shared" si="1"/>
        <v>後龍鎮</v>
      </c>
      <c r="N56" t="str">
        <f>LOOKUP(9^9,FIND({"東","西","南","北"},B56,11),{"東","西","南","北"})</f>
        <v>南</v>
      </c>
    </row>
    <row r="57" spans="1:14" x14ac:dyDescent="0.25">
      <c r="A57" t="s">
        <v>62</v>
      </c>
      <c r="B57" t="s">
        <v>664</v>
      </c>
      <c r="C57">
        <v>0</v>
      </c>
      <c r="D57">
        <v>1</v>
      </c>
      <c r="E57" t="s">
        <v>1227</v>
      </c>
      <c r="F57">
        <v>120.788765</v>
      </c>
      <c r="G57">
        <v>24.642166</v>
      </c>
      <c r="J57" t="str">
        <f t="shared" si="0"/>
        <v>苗栗縣</v>
      </c>
      <c r="K57" t="str">
        <f t="shared" si="1"/>
        <v>後龍鎮</v>
      </c>
      <c r="N57" t="str">
        <f>LOOKUP(9^9,FIND({"東","西","南","北"},B57,11),{"東","西","南","北"})</f>
        <v>北</v>
      </c>
    </row>
    <row r="58" spans="1:14" x14ac:dyDescent="0.25">
      <c r="A58" t="s">
        <v>63</v>
      </c>
      <c r="B58" t="s">
        <v>665</v>
      </c>
      <c r="C58">
        <v>0</v>
      </c>
      <c r="D58">
        <v>2</v>
      </c>
      <c r="E58" t="s">
        <v>1224</v>
      </c>
      <c r="F58">
        <v>120.774047</v>
      </c>
      <c r="G58">
        <v>24.625243000000001</v>
      </c>
      <c r="J58" t="str">
        <f t="shared" si="0"/>
        <v>苗栗縣</v>
      </c>
      <c r="K58" t="str">
        <f t="shared" si="1"/>
        <v>後龍鎮</v>
      </c>
      <c r="N58" t="str">
        <f>LOOKUP(9^9,FIND({"東","西","南","北"},B58,11),{"東","西","南","北"})</f>
        <v>南</v>
      </c>
    </row>
    <row r="59" spans="1:14" x14ac:dyDescent="0.25">
      <c r="A59" t="s">
        <v>64</v>
      </c>
      <c r="B59" t="s">
        <v>666</v>
      </c>
      <c r="C59">
        <v>0</v>
      </c>
      <c r="D59">
        <v>2</v>
      </c>
      <c r="E59" t="s">
        <v>1217</v>
      </c>
      <c r="F59">
        <v>120.810438</v>
      </c>
      <c r="G59">
        <v>24.656556999999999</v>
      </c>
      <c r="J59" t="str">
        <f t="shared" si="0"/>
        <v>苗栗縣</v>
      </c>
      <c r="K59" t="str">
        <f t="shared" si="1"/>
        <v>後龍鎮</v>
      </c>
      <c r="N59" t="str">
        <f>LOOKUP(9^9,FIND({"東","西","南","北"},B59,11),{"東","西","南","北"})</f>
        <v>北</v>
      </c>
    </row>
    <row r="60" spans="1:14" x14ac:dyDescent="0.25">
      <c r="A60" t="s">
        <v>65</v>
      </c>
      <c r="B60" t="s">
        <v>667</v>
      </c>
      <c r="C60">
        <v>0</v>
      </c>
      <c r="D60">
        <v>3</v>
      </c>
      <c r="E60" t="s">
        <v>1213</v>
      </c>
      <c r="F60">
        <v>120.43768799999999</v>
      </c>
      <c r="G60">
        <v>24.120263000000001</v>
      </c>
      <c r="J60" t="str">
        <f t="shared" si="0"/>
        <v>彰化縣</v>
      </c>
      <c r="K60" t="str">
        <f t="shared" si="1"/>
        <v>鹿港鎮</v>
      </c>
      <c r="N60" t="str">
        <f>LOOKUP(9^9,FIND({"東","西","南","北"},B60,11),{"東","西","南","北"})</f>
        <v>南</v>
      </c>
    </row>
    <row r="61" spans="1:14" x14ac:dyDescent="0.25">
      <c r="A61" t="s">
        <v>66</v>
      </c>
      <c r="B61" t="s">
        <v>668</v>
      </c>
      <c r="C61">
        <v>0</v>
      </c>
      <c r="D61">
        <v>2</v>
      </c>
      <c r="E61" t="s">
        <v>1210</v>
      </c>
      <c r="F61">
        <v>120.790603</v>
      </c>
      <c r="G61">
        <v>24.614435</v>
      </c>
      <c r="J61" t="str">
        <f t="shared" si="0"/>
        <v>苗栗縣</v>
      </c>
      <c r="K61" t="str">
        <f t="shared" si="1"/>
        <v>後龍鎮</v>
      </c>
      <c r="N61" t="str">
        <f>LOOKUP(9^9,FIND({"東","西","南","北"},B61,11),{"東","西","南","北"})</f>
        <v>北</v>
      </c>
    </row>
    <row r="62" spans="1:14" x14ac:dyDescent="0.25">
      <c r="A62" t="s">
        <v>67</v>
      </c>
      <c r="B62" t="s">
        <v>669</v>
      </c>
      <c r="C62">
        <v>0</v>
      </c>
      <c r="D62">
        <v>1</v>
      </c>
      <c r="E62" t="s">
        <v>1197</v>
      </c>
      <c r="F62">
        <v>121.272291</v>
      </c>
      <c r="G62">
        <v>25.116076</v>
      </c>
      <c r="J62" t="str">
        <f t="shared" si="0"/>
        <v>桃園市</v>
      </c>
      <c r="K62" t="str">
        <f t="shared" si="1"/>
        <v>蘆竹區</v>
      </c>
      <c r="N62" t="str">
        <f>LOOKUP(9^9,FIND({"東","西","南","北"},B62,11),{"東","西","南","北"})</f>
        <v>北</v>
      </c>
    </row>
    <row r="63" spans="1:14" x14ac:dyDescent="0.25">
      <c r="A63" t="s">
        <v>68</v>
      </c>
      <c r="B63" t="s">
        <v>670</v>
      </c>
      <c r="C63">
        <v>0</v>
      </c>
      <c r="D63">
        <v>2</v>
      </c>
      <c r="E63" t="s">
        <v>1217</v>
      </c>
      <c r="F63">
        <v>120.15677700000001</v>
      </c>
      <c r="G63">
        <v>23.567477</v>
      </c>
      <c r="J63" t="str">
        <f t="shared" si="0"/>
        <v>雲林縣</v>
      </c>
      <c r="K63" t="str">
        <f t="shared" si="1"/>
        <v>口湖鄉</v>
      </c>
      <c r="N63" t="e">
        <f>LOOKUP(9^9,FIND({"東","西","南","北"},B63,11),{"東","西","南","北"})</f>
        <v>#N/A</v>
      </c>
    </row>
    <row r="64" spans="1:14" x14ac:dyDescent="0.25">
      <c r="A64" t="s">
        <v>69</v>
      </c>
      <c r="B64" t="s">
        <v>671</v>
      </c>
      <c r="C64">
        <v>0</v>
      </c>
      <c r="D64">
        <v>1</v>
      </c>
      <c r="E64" t="s">
        <v>1205</v>
      </c>
      <c r="F64">
        <v>120.256266</v>
      </c>
      <c r="G64">
        <v>23.748531</v>
      </c>
      <c r="J64" t="str">
        <f t="shared" si="0"/>
        <v>雲林縣</v>
      </c>
      <c r="K64" t="str">
        <f t="shared" si="1"/>
        <v>麥寮鄉</v>
      </c>
      <c r="N64" t="str">
        <f>LOOKUP(9^9,FIND({"東","西","南","北"},B64,11),{"東","西","南","北"})</f>
        <v>南</v>
      </c>
    </row>
    <row r="65" spans="1:14" x14ac:dyDescent="0.25">
      <c r="A65" t="s">
        <v>70</v>
      </c>
      <c r="B65" t="s">
        <v>672</v>
      </c>
      <c r="C65">
        <v>0</v>
      </c>
      <c r="D65">
        <v>1</v>
      </c>
      <c r="E65" t="s">
        <v>1197</v>
      </c>
      <c r="F65">
        <v>121.17875600000001</v>
      </c>
      <c r="G65">
        <v>25.082409999999999</v>
      </c>
      <c r="J65" t="str">
        <f t="shared" si="0"/>
        <v>桃園市</v>
      </c>
      <c r="K65" t="str">
        <f t="shared" si="1"/>
        <v>大園區</v>
      </c>
      <c r="N65" t="str">
        <f>LOOKUP(9^9,FIND({"東","西","南","北"},B65,11),{"東","西","南","北"})</f>
        <v>南</v>
      </c>
    </row>
    <row r="66" spans="1:14" x14ac:dyDescent="0.25">
      <c r="A66" t="s">
        <v>71</v>
      </c>
      <c r="B66" t="s">
        <v>673</v>
      </c>
      <c r="C66">
        <v>0</v>
      </c>
      <c r="D66">
        <v>1</v>
      </c>
      <c r="E66" t="s">
        <v>1228</v>
      </c>
      <c r="F66">
        <v>121.116674</v>
      </c>
      <c r="G66">
        <v>25.067295999999999</v>
      </c>
      <c r="J66" t="str">
        <f t="shared" si="0"/>
        <v>桃園市</v>
      </c>
      <c r="K66" t="str">
        <f t="shared" si="1"/>
        <v>觀音區</v>
      </c>
      <c r="N66" t="str">
        <f>LOOKUP(9^9,FIND({"東","西","南","北"},B66,11),{"東","西","南","北"})</f>
        <v>南</v>
      </c>
    </row>
    <row r="67" spans="1:14" x14ac:dyDescent="0.25">
      <c r="A67" t="s">
        <v>72</v>
      </c>
      <c r="B67" t="s">
        <v>674</v>
      </c>
      <c r="C67">
        <v>0</v>
      </c>
      <c r="D67">
        <v>1</v>
      </c>
      <c r="E67" t="s">
        <v>1203</v>
      </c>
      <c r="F67">
        <v>120.165375</v>
      </c>
      <c r="G67">
        <v>23.437961000000001</v>
      </c>
      <c r="J67" t="str">
        <f t="shared" ref="J67:J130" si="2">LEFT(B67,3)</f>
        <v>嘉義縣</v>
      </c>
      <c r="K67" t="str">
        <f t="shared" ref="K67:K130" si="3">MID(B67,4,3)</f>
        <v>東石鄉</v>
      </c>
      <c r="N67" t="str">
        <f>LOOKUP(9^9,FIND({"東","西","南","北"},B67,11),{"東","西","南","北"})</f>
        <v>東</v>
      </c>
    </row>
    <row r="68" spans="1:14" x14ac:dyDescent="0.25">
      <c r="A68" t="s">
        <v>73</v>
      </c>
      <c r="B68" t="s">
        <v>675</v>
      </c>
      <c r="C68">
        <v>0</v>
      </c>
      <c r="D68">
        <v>2</v>
      </c>
      <c r="E68" t="s">
        <v>1229</v>
      </c>
      <c r="F68">
        <v>120.80837699999999</v>
      </c>
      <c r="G68">
        <v>24.654450000000001</v>
      </c>
      <c r="J68" t="str">
        <f t="shared" si="2"/>
        <v>苗栗縣</v>
      </c>
      <c r="K68" t="str">
        <f t="shared" si="3"/>
        <v>後龍鎮</v>
      </c>
      <c r="N68" t="e">
        <f>LOOKUP(9^9,FIND({"東","西","南","北"},B68,11),{"東","西","南","北"})</f>
        <v>#N/A</v>
      </c>
    </row>
    <row r="69" spans="1:14" x14ac:dyDescent="0.25">
      <c r="A69" t="s">
        <v>74</v>
      </c>
      <c r="B69" t="s">
        <v>676</v>
      </c>
      <c r="C69">
        <v>0</v>
      </c>
      <c r="D69">
        <v>1</v>
      </c>
      <c r="E69" t="s">
        <v>1203</v>
      </c>
      <c r="F69">
        <v>121.01936000000001</v>
      </c>
      <c r="G69">
        <v>24.983388999999999</v>
      </c>
      <c r="J69" t="str">
        <f t="shared" si="2"/>
        <v>桃園市</v>
      </c>
      <c r="K69" t="str">
        <f t="shared" si="3"/>
        <v>新屋區</v>
      </c>
      <c r="N69" t="e">
        <f>LOOKUP(9^9,FIND({"東","西","南","北"},B69,11),{"東","西","南","北"})</f>
        <v>#N/A</v>
      </c>
    </row>
    <row r="70" spans="1:14" x14ac:dyDescent="0.25">
      <c r="A70" t="s">
        <v>75</v>
      </c>
      <c r="B70" t="s">
        <v>677</v>
      </c>
      <c r="C70">
        <v>0</v>
      </c>
      <c r="D70">
        <v>1</v>
      </c>
      <c r="E70" t="s">
        <v>1203</v>
      </c>
      <c r="F70">
        <v>120.774047</v>
      </c>
      <c r="G70">
        <v>24.625243000000001</v>
      </c>
      <c r="J70" t="str">
        <f t="shared" si="2"/>
        <v>苗栗縣</v>
      </c>
      <c r="K70" t="str">
        <f t="shared" si="3"/>
        <v>後龍鎮</v>
      </c>
      <c r="N70" t="str">
        <f>LOOKUP(9^9,FIND({"東","西","南","北"},B70,11),{"東","西","南","北"})</f>
        <v>南</v>
      </c>
    </row>
    <row r="71" spans="1:14" x14ac:dyDescent="0.25">
      <c r="A71" t="s">
        <v>76</v>
      </c>
      <c r="B71" t="s">
        <v>678</v>
      </c>
      <c r="C71">
        <v>0</v>
      </c>
      <c r="D71">
        <v>1</v>
      </c>
      <c r="E71" t="s">
        <v>1203</v>
      </c>
      <c r="F71">
        <v>120.8526</v>
      </c>
      <c r="G71">
        <v>24.686001000000001</v>
      </c>
      <c r="J71" t="str">
        <f t="shared" si="2"/>
        <v>苗栗縣</v>
      </c>
      <c r="K71" t="str">
        <f t="shared" si="3"/>
        <v>竹南鎮</v>
      </c>
      <c r="N71" t="str">
        <f>LOOKUP(9^9,FIND({"東","西","南","北"},B71,11),{"東","西","南","北"})</f>
        <v>北</v>
      </c>
    </row>
    <row r="72" spans="1:14" x14ac:dyDescent="0.25">
      <c r="A72" t="s">
        <v>77</v>
      </c>
      <c r="B72" t="s">
        <v>679</v>
      </c>
      <c r="C72">
        <v>0</v>
      </c>
      <c r="D72">
        <v>2</v>
      </c>
      <c r="E72" t="s">
        <v>1210</v>
      </c>
      <c r="F72">
        <v>120.99910300000001</v>
      </c>
      <c r="G72">
        <v>24.913285999999999</v>
      </c>
      <c r="J72" t="str">
        <f t="shared" si="2"/>
        <v>新竹縣</v>
      </c>
      <c r="K72" t="str">
        <f t="shared" si="3"/>
        <v>新豐鄉</v>
      </c>
      <c r="N72" t="str">
        <f>LOOKUP(9^9,FIND({"東","西","南","北"},B72,11),{"東","西","南","北"})</f>
        <v>南</v>
      </c>
    </row>
    <row r="73" spans="1:14" x14ac:dyDescent="0.25">
      <c r="A73" t="s">
        <v>78</v>
      </c>
      <c r="B73" t="s">
        <v>680</v>
      </c>
      <c r="C73">
        <v>0</v>
      </c>
      <c r="D73">
        <v>1</v>
      </c>
      <c r="E73" t="s">
        <v>1197</v>
      </c>
      <c r="F73">
        <v>120.482348</v>
      </c>
      <c r="G73">
        <v>24.152911</v>
      </c>
      <c r="J73" t="str">
        <f t="shared" si="2"/>
        <v>彰化縣</v>
      </c>
      <c r="K73" t="str">
        <f t="shared" si="3"/>
        <v>伸港鄉</v>
      </c>
      <c r="N73" t="str">
        <f>LOOKUP(9^9,FIND({"東","西","南","北"},B73,11),{"東","西","南","北"})</f>
        <v>西</v>
      </c>
    </row>
    <row r="74" spans="1:14" x14ac:dyDescent="0.25">
      <c r="A74" t="s">
        <v>79</v>
      </c>
      <c r="B74" t="s">
        <v>681</v>
      </c>
      <c r="C74">
        <v>0</v>
      </c>
      <c r="D74">
        <v>1</v>
      </c>
      <c r="E74" t="s">
        <v>1203</v>
      </c>
      <c r="F74">
        <v>120.867454</v>
      </c>
      <c r="G74">
        <v>24.703923</v>
      </c>
      <c r="J74" t="str">
        <f t="shared" si="2"/>
        <v>苗栗縣</v>
      </c>
      <c r="K74" t="str">
        <f t="shared" si="3"/>
        <v>竹南鎮</v>
      </c>
      <c r="N74" t="e">
        <f>LOOKUP(9^9,FIND({"東","西","南","北"},B74,11),{"東","西","南","北"})</f>
        <v>#N/A</v>
      </c>
    </row>
    <row r="75" spans="1:14" x14ac:dyDescent="0.25">
      <c r="A75" t="s">
        <v>80</v>
      </c>
      <c r="B75" t="s">
        <v>682</v>
      </c>
      <c r="C75">
        <v>0</v>
      </c>
      <c r="D75">
        <v>1</v>
      </c>
      <c r="E75" t="s">
        <v>1230</v>
      </c>
      <c r="F75">
        <v>120.509428</v>
      </c>
      <c r="G75">
        <v>24.149146000000002</v>
      </c>
      <c r="J75" t="str">
        <f t="shared" si="2"/>
        <v>彰化縣</v>
      </c>
      <c r="K75" t="str">
        <f t="shared" si="3"/>
        <v>和美鎮</v>
      </c>
      <c r="N75" t="str">
        <f>LOOKUP(9^9,FIND({"東","西","南","北"},B75,11),{"東","西","南","北"})</f>
        <v>西</v>
      </c>
    </row>
    <row r="76" spans="1:14" x14ac:dyDescent="0.25">
      <c r="A76" t="s">
        <v>81</v>
      </c>
      <c r="B76" t="s">
        <v>683</v>
      </c>
      <c r="C76">
        <v>0</v>
      </c>
      <c r="D76">
        <v>1</v>
      </c>
      <c r="E76" t="s">
        <v>1205</v>
      </c>
      <c r="F76">
        <v>120.272049</v>
      </c>
      <c r="G76">
        <v>23.771342000000001</v>
      </c>
      <c r="J76" t="str">
        <f t="shared" si="2"/>
        <v>雲林縣</v>
      </c>
      <c r="K76" t="str">
        <f t="shared" si="3"/>
        <v>麥寮鄉</v>
      </c>
      <c r="N76" t="str">
        <f>LOOKUP(9^9,FIND({"東","西","南","北"},B76,11),{"東","西","南","北"})</f>
        <v>北</v>
      </c>
    </row>
    <row r="77" spans="1:14" x14ac:dyDescent="0.25">
      <c r="A77" t="s">
        <v>82</v>
      </c>
      <c r="B77" t="s">
        <v>684</v>
      </c>
      <c r="C77">
        <v>0</v>
      </c>
      <c r="D77">
        <v>2</v>
      </c>
      <c r="E77" t="s">
        <v>1217</v>
      </c>
      <c r="F77">
        <v>120.168082</v>
      </c>
      <c r="G77">
        <v>23.470521000000002</v>
      </c>
      <c r="J77" t="str">
        <f t="shared" si="2"/>
        <v>嘉義縣</v>
      </c>
      <c r="K77" t="str">
        <f t="shared" si="3"/>
        <v>東石鄉</v>
      </c>
      <c r="N77" t="str">
        <f>LOOKUP(9^9,FIND({"東","西","南","北"},B77,11),{"東","西","南","北"})</f>
        <v>南</v>
      </c>
    </row>
    <row r="78" spans="1:14" x14ac:dyDescent="0.25">
      <c r="A78" t="s">
        <v>83</v>
      </c>
      <c r="B78" t="s">
        <v>624</v>
      </c>
      <c r="C78">
        <v>0</v>
      </c>
      <c r="D78">
        <v>2</v>
      </c>
      <c r="E78" t="s">
        <v>1220</v>
      </c>
      <c r="F78">
        <v>120.731477</v>
      </c>
      <c r="G78">
        <v>24.587598</v>
      </c>
      <c r="J78" t="str">
        <f t="shared" si="2"/>
        <v>苗栗縣</v>
      </c>
      <c r="K78" t="str">
        <f t="shared" si="3"/>
        <v>後龍鎮</v>
      </c>
      <c r="N78" t="e">
        <f>LOOKUP(9^9,FIND({"東","西","南","北"},B78,11),{"東","西","南","北"})</f>
        <v>#N/A</v>
      </c>
    </row>
    <row r="79" spans="1:14" x14ac:dyDescent="0.25">
      <c r="A79" t="s">
        <v>84</v>
      </c>
      <c r="B79" t="s">
        <v>685</v>
      </c>
      <c r="C79">
        <v>0</v>
      </c>
      <c r="D79">
        <v>1</v>
      </c>
      <c r="E79" t="s">
        <v>1231</v>
      </c>
      <c r="F79">
        <v>120.90528</v>
      </c>
      <c r="G79">
        <v>24.752735000000001</v>
      </c>
      <c r="J79" t="str">
        <f t="shared" si="2"/>
        <v>新竹市</v>
      </c>
      <c r="K79" t="str">
        <f t="shared" si="3"/>
        <v>香山區</v>
      </c>
      <c r="N79" t="str">
        <f>LOOKUP(9^9,FIND({"東","西","南","北"},B79,11),{"東","西","南","北"})</f>
        <v>西</v>
      </c>
    </row>
    <row r="80" spans="1:14" x14ac:dyDescent="0.25">
      <c r="A80" t="s">
        <v>85</v>
      </c>
      <c r="B80" t="s">
        <v>686</v>
      </c>
      <c r="C80">
        <v>0</v>
      </c>
      <c r="D80">
        <v>1</v>
      </c>
      <c r="E80" t="s">
        <v>1197</v>
      </c>
      <c r="F80">
        <v>120.657589</v>
      </c>
      <c r="G80">
        <v>24.467497999999999</v>
      </c>
      <c r="J80" t="str">
        <f t="shared" si="2"/>
        <v>苗栗縣</v>
      </c>
      <c r="K80" t="str">
        <f t="shared" si="3"/>
        <v>通霄鎮</v>
      </c>
      <c r="N80" t="str">
        <f>LOOKUP(9^9,FIND({"東","西","南","北"},B80,11),{"東","西","南","北"})</f>
        <v>南</v>
      </c>
    </row>
    <row r="81" spans="1:14" x14ac:dyDescent="0.25">
      <c r="A81" t="s">
        <v>86</v>
      </c>
      <c r="B81" t="s">
        <v>687</v>
      </c>
      <c r="C81">
        <v>0</v>
      </c>
      <c r="D81">
        <v>2</v>
      </c>
      <c r="E81" t="s">
        <v>1232</v>
      </c>
      <c r="F81">
        <v>121.01634</v>
      </c>
      <c r="G81">
        <v>24.970327000000001</v>
      </c>
      <c r="J81" t="str">
        <f t="shared" si="2"/>
        <v>桃園市</v>
      </c>
      <c r="K81" t="str">
        <f t="shared" si="3"/>
        <v>新屋區</v>
      </c>
      <c r="N81" t="str">
        <f>LOOKUP(9^9,FIND({"東","西","南","北"},B81,11),{"東","西","南","北"})</f>
        <v>北</v>
      </c>
    </row>
    <row r="82" spans="1:14" x14ac:dyDescent="0.25">
      <c r="A82" t="s">
        <v>87</v>
      </c>
      <c r="B82" t="s">
        <v>688</v>
      </c>
      <c r="C82">
        <v>0</v>
      </c>
      <c r="D82">
        <v>1</v>
      </c>
      <c r="E82" t="s">
        <v>1205</v>
      </c>
      <c r="F82">
        <v>121.063986</v>
      </c>
      <c r="G82">
        <v>25.037251999999999</v>
      </c>
      <c r="J82" t="str">
        <f t="shared" si="2"/>
        <v>桃園市</v>
      </c>
      <c r="K82" t="str">
        <f t="shared" si="3"/>
        <v>觀音區</v>
      </c>
      <c r="N82" t="str">
        <f>LOOKUP(9^9,FIND({"東","西","南","北"},B82,11),{"東","西","南","北"})</f>
        <v>南</v>
      </c>
    </row>
    <row r="83" spans="1:14" x14ac:dyDescent="0.25">
      <c r="A83" t="s">
        <v>88</v>
      </c>
      <c r="B83" t="s">
        <v>689</v>
      </c>
      <c r="C83">
        <v>0</v>
      </c>
      <c r="D83">
        <v>1</v>
      </c>
      <c r="E83" t="s">
        <v>1202</v>
      </c>
      <c r="F83">
        <v>120.159115</v>
      </c>
      <c r="G83">
        <v>23.381748999999999</v>
      </c>
      <c r="J83" t="str">
        <f t="shared" si="2"/>
        <v>嘉義縣</v>
      </c>
      <c r="K83" t="str">
        <f t="shared" si="3"/>
        <v>布袋鎮</v>
      </c>
      <c r="N83" t="str">
        <f>LOOKUP(9^9,FIND({"東","西","南","北"},B83,11),{"東","西","南","北"})</f>
        <v>南</v>
      </c>
    </row>
    <row r="84" spans="1:14" x14ac:dyDescent="0.25">
      <c r="A84" t="s">
        <v>89</v>
      </c>
      <c r="B84" t="s">
        <v>690</v>
      </c>
      <c r="C84">
        <v>0</v>
      </c>
      <c r="D84">
        <v>1</v>
      </c>
      <c r="E84" t="s">
        <v>1233</v>
      </c>
      <c r="F84">
        <v>120.956867</v>
      </c>
      <c r="G84">
        <v>24.886212</v>
      </c>
      <c r="J84" t="str">
        <f t="shared" si="2"/>
        <v>新竹縣</v>
      </c>
      <c r="K84" t="str">
        <f t="shared" si="3"/>
        <v>新豐鄉</v>
      </c>
      <c r="N84" t="e">
        <f>LOOKUP(9^9,FIND({"東","西","南","北"},B84,11),{"東","西","南","北"})</f>
        <v>#N/A</v>
      </c>
    </row>
    <row r="85" spans="1:14" x14ac:dyDescent="0.25">
      <c r="A85" t="s">
        <v>90</v>
      </c>
      <c r="B85" t="s">
        <v>691</v>
      </c>
      <c r="C85">
        <v>0</v>
      </c>
      <c r="D85">
        <v>1</v>
      </c>
      <c r="E85" t="s">
        <v>1203</v>
      </c>
      <c r="F85">
        <v>120.867171</v>
      </c>
      <c r="G85">
        <v>24.712036000000001</v>
      </c>
      <c r="J85" t="str">
        <f t="shared" si="2"/>
        <v>苗栗縣</v>
      </c>
      <c r="K85" t="str">
        <f t="shared" si="3"/>
        <v>竹南鎮</v>
      </c>
      <c r="N85" t="e">
        <f>LOOKUP(9^9,FIND({"東","西","南","北"},B85,11),{"東","西","南","北"})</f>
        <v>#N/A</v>
      </c>
    </row>
    <row r="86" spans="1:14" x14ac:dyDescent="0.25">
      <c r="A86" t="s">
        <v>91</v>
      </c>
      <c r="B86" t="s">
        <v>692</v>
      </c>
      <c r="C86">
        <v>0</v>
      </c>
      <c r="D86">
        <v>2</v>
      </c>
      <c r="E86" t="s">
        <v>1222</v>
      </c>
      <c r="F86">
        <v>120.992012</v>
      </c>
      <c r="G86">
        <v>24.945416999999999</v>
      </c>
      <c r="J86" t="str">
        <f t="shared" si="2"/>
        <v>桃園市</v>
      </c>
      <c r="K86" t="str">
        <f t="shared" si="3"/>
        <v>新屋區</v>
      </c>
      <c r="N86" t="str">
        <f>LOOKUP(9^9,FIND({"東","西","南","北"},B86,11),{"東","西","南","北"})</f>
        <v>西</v>
      </c>
    </row>
    <row r="87" spans="1:14" x14ac:dyDescent="0.25">
      <c r="A87" t="s">
        <v>92</v>
      </c>
      <c r="B87" t="s">
        <v>693</v>
      </c>
      <c r="C87">
        <v>0</v>
      </c>
      <c r="D87">
        <v>2</v>
      </c>
      <c r="E87" t="s">
        <v>1224</v>
      </c>
      <c r="F87">
        <v>120.867164</v>
      </c>
      <c r="G87">
        <v>24.704148</v>
      </c>
      <c r="J87" t="str">
        <f t="shared" si="2"/>
        <v>苗栗縣</v>
      </c>
      <c r="K87" t="str">
        <f t="shared" si="3"/>
        <v>竹南鎮</v>
      </c>
      <c r="N87" t="str">
        <f>LOOKUP(9^9,FIND({"東","西","南","北"},B87,11),{"東","西","南","北"})</f>
        <v>南</v>
      </c>
    </row>
    <row r="88" spans="1:14" x14ac:dyDescent="0.25">
      <c r="A88" t="s">
        <v>93</v>
      </c>
      <c r="B88" t="s">
        <v>694</v>
      </c>
      <c r="C88">
        <v>0</v>
      </c>
      <c r="D88">
        <v>2</v>
      </c>
      <c r="E88" t="s">
        <v>1220</v>
      </c>
      <c r="F88">
        <v>120.675336</v>
      </c>
      <c r="G88">
        <v>24.491430000000001</v>
      </c>
      <c r="J88" t="str">
        <f t="shared" si="2"/>
        <v>苗栗縣</v>
      </c>
      <c r="K88" t="str">
        <f t="shared" si="3"/>
        <v>通霄鎮</v>
      </c>
      <c r="N88" t="str">
        <f>LOOKUP(9^9,FIND({"東","西","南","北"},B88,11),{"東","西","南","北"})</f>
        <v>南</v>
      </c>
    </row>
    <row r="89" spans="1:14" x14ac:dyDescent="0.25">
      <c r="A89" t="s">
        <v>94</v>
      </c>
      <c r="B89" t="s">
        <v>695</v>
      </c>
      <c r="C89">
        <v>0</v>
      </c>
      <c r="D89">
        <v>1</v>
      </c>
      <c r="E89" t="s">
        <v>1202</v>
      </c>
      <c r="F89">
        <v>120.477282</v>
      </c>
      <c r="G89">
        <v>24.174014</v>
      </c>
      <c r="J89" t="str">
        <f t="shared" si="2"/>
        <v>彰化縣</v>
      </c>
      <c r="K89" t="str">
        <f t="shared" si="3"/>
        <v>伸港鄉</v>
      </c>
      <c r="N89" t="str">
        <f>LOOKUP(9^9,FIND({"東","西","南","北"},B89,11),{"東","西","南","北"})</f>
        <v>南</v>
      </c>
    </row>
    <row r="90" spans="1:14" x14ac:dyDescent="0.25">
      <c r="A90" t="s">
        <v>95</v>
      </c>
      <c r="B90" t="s">
        <v>696</v>
      </c>
      <c r="C90">
        <v>0</v>
      </c>
      <c r="D90">
        <v>1</v>
      </c>
      <c r="E90" t="s">
        <v>1223</v>
      </c>
      <c r="F90">
        <v>120.72686299999999</v>
      </c>
      <c r="G90">
        <v>24.584925999999999</v>
      </c>
      <c r="J90" t="str">
        <f t="shared" si="2"/>
        <v>苗栗縣</v>
      </c>
      <c r="K90" t="str">
        <f t="shared" si="3"/>
        <v>後龍鎮</v>
      </c>
      <c r="N90" t="str">
        <f>LOOKUP(9^9,FIND({"東","西","南","北"},B90,11),{"東","西","南","北"})</f>
        <v>南</v>
      </c>
    </row>
    <row r="91" spans="1:14" x14ac:dyDescent="0.25">
      <c r="A91" t="s">
        <v>96</v>
      </c>
      <c r="B91" t="s">
        <v>697</v>
      </c>
      <c r="C91">
        <v>0</v>
      </c>
      <c r="D91">
        <v>2</v>
      </c>
      <c r="E91" t="s">
        <v>1228</v>
      </c>
      <c r="F91">
        <v>120.77172400000001</v>
      </c>
      <c r="G91">
        <v>24.643894</v>
      </c>
      <c r="J91" t="str">
        <f t="shared" si="2"/>
        <v>桃園市</v>
      </c>
      <c r="K91" t="str">
        <f t="shared" si="3"/>
        <v>大園區</v>
      </c>
      <c r="N91" t="e">
        <f>LOOKUP(9^9,FIND({"東","西","南","北"},B91,11),{"東","西","南","北"})</f>
        <v>#N/A</v>
      </c>
    </row>
    <row r="92" spans="1:14" x14ac:dyDescent="0.25">
      <c r="A92" t="s">
        <v>97</v>
      </c>
      <c r="B92" t="s">
        <v>698</v>
      </c>
      <c r="C92">
        <v>0</v>
      </c>
      <c r="D92">
        <v>2</v>
      </c>
      <c r="E92" t="s">
        <v>1234</v>
      </c>
      <c r="F92">
        <v>121.26634799999999</v>
      </c>
      <c r="G92">
        <v>25.117747999999999</v>
      </c>
      <c r="J92" t="str">
        <f t="shared" si="2"/>
        <v>桃園市</v>
      </c>
      <c r="K92" t="str">
        <f t="shared" si="3"/>
        <v>蘆竹區</v>
      </c>
      <c r="N92" t="e">
        <f>LOOKUP(9^9,FIND({"東","西","南","北"},B92,11),{"東","西","南","北"})</f>
        <v>#N/A</v>
      </c>
    </row>
    <row r="93" spans="1:14" x14ac:dyDescent="0.25">
      <c r="A93" t="s">
        <v>98</v>
      </c>
      <c r="B93" t="s">
        <v>618</v>
      </c>
      <c r="C93">
        <v>0</v>
      </c>
      <c r="D93">
        <v>1</v>
      </c>
      <c r="E93" t="s">
        <v>1205</v>
      </c>
      <c r="F93">
        <v>120.178838</v>
      </c>
      <c r="G93">
        <v>23.697147000000001</v>
      </c>
      <c r="J93" t="str">
        <f t="shared" si="2"/>
        <v>雲林縣</v>
      </c>
      <c r="K93" t="str">
        <f t="shared" si="3"/>
        <v>臺西鄉</v>
      </c>
      <c r="N93" t="e">
        <f>LOOKUP(9^9,FIND({"東","西","南","北"},B93,11),{"東","西","南","北"})</f>
        <v>#N/A</v>
      </c>
    </row>
    <row r="94" spans="1:14" x14ac:dyDescent="0.25">
      <c r="A94" t="s">
        <v>99</v>
      </c>
      <c r="B94" t="s">
        <v>699</v>
      </c>
      <c r="C94">
        <v>0</v>
      </c>
      <c r="D94">
        <v>1</v>
      </c>
      <c r="E94" t="s">
        <v>1230</v>
      </c>
      <c r="F94">
        <v>121.216369</v>
      </c>
      <c r="G94">
        <v>25.105027</v>
      </c>
      <c r="J94" t="str">
        <f t="shared" si="2"/>
        <v>桃園市</v>
      </c>
      <c r="K94" t="str">
        <f t="shared" si="3"/>
        <v>大園區</v>
      </c>
      <c r="N94" t="str">
        <f>LOOKUP(9^9,FIND({"東","西","南","北"},B94,11),{"東","西","南","北"})</f>
        <v>北</v>
      </c>
    </row>
    <row r="95" spans="1:14" x14ac:dyDescent="0.25">
      <c r="A95" t="s">
        <v>100</v>
      </c>
      <c r="B95" t="s">
        <v>700</v>
      </c>
      <c r="C95">
        <v>0</v>
      </c>
      <c r="D95">
        <v>1</v>
      </c>
      <c r="E95" t="s">
        <v>1196</v>
      </c>
      <c r="F95">
        <v>121.171254</v>
      </c>
      <c r="G95">
        <v>25.080486000000001</v>
      </c>
      <c r="J95" t="str">
        <f t="shared" si="2"/>
        <v>桃園市</v>
      </c>
      <c r="K95" t="str">
        <f t="shared" si="3"/>
        <v>大園區</v>
      </c>
      <c r="N95" t="str">
        <f>LOOKUP(9^9,FIND({"東","西","南","北"},B95,11),{"東","西","南","北"})</f>
        <v>北</v>
      </c>
    </row>
    <row r="96" spans="1:14" x14ac:dyDescent="0.25">
      <c r="A96" t="s">
        <v>101</v>
      </c>
      <c r="B96" t="s">
        <v>701</v>
      </c>
      <c r="C96">
        <v>0</v>
      </c>
      <c r="D96">
        <v>1</v>
      </c>
      <c r="E96" t="s">
        <v>1225</v>
      </c>
      <c r="F96">
        <v>120.16529300000001</v>
      </c>
      <c r="G96">
        <v>23.373588999999999</v>
      </c>
      <c r="J96" t="str">
        <f t="shared" si="2"/>
        <v>嘉義縣</v>
      </c>
      <c r="K96" t="str">
        <f t="shared" si="3"/>
        <v>布袋鎮</v>
      </c>
      <c r="N96" t="e">
        <f>LOOKUP(9^9,FIND({"東","西","南","北"},B96,11),{"東","西","南","北"})</f>
        <v>#N/A</v>
      </c>
    </row>
    <row r="97" spans="1:14" x14ac:dyDescent="0.25">
      <c r="A97" t="s">
        <v>102</v>
      </c>
      <c r="B97" t="s">
        <v>702</v>
      </c>
      <c r="C97">
        <v>0</v>
      </c>
      <c r="D97">
        <v>2</v>
      </c>
      <c r="E97" t="s">
        <v>1235</v>
      </c>
      <c r="F97">
        <v>121.101382</v>
      </c>
      <c r="G97">
        <v>25.057532999999999</v>
      </c>
      <c r="J97" t="str">
        <f t="shared" si="2"/>
        <v>桃園市</v>
      </c>
      <c r="K97" t="str">
        <f t="shared" si="3"/>
        <v>觀音區</v>
      </c>
      <c r="N97" t="str">
        <f>LOOKUP(9^9,FIND({"東","西","南","北"},B97,11),{"東","西","南","北"})</f>
        <v>南</v>
      </c>
    </row>
    <row r="98" spans="1:14" x14ac:dyDescent="0.25">
      <c r="A98" t="s">
        <v>103</v>
      </c>
      <c r="B98" t="s">
        <v>703</v>
      </c>
      <c r="C98">
        <v>0</v>
      </c>
      <c r="D98">
        <v>2</v>
      </c>
      <c r="E98" t="s">
        <v>1220</v>
      </c>
      <c r="F98">
        <v>120.173857</v>
      </c>
      <c r="G98">
        <v>23.631713000000001</v>
      </c>
      <c r="J98" t="str">
        <f t="shared" si="2"/>
        <v>雲林縣</v>
      </c>
      <c r="K98" t="str">
        <f t="shared" si="3"/>
        <v>四湖鄉</v>
      </c>
      <c r="N98" t="str">
        <f>LOOKUP(9^9,FIND({"東","西","南","北"},B98,11),{"東","西","南","北"})</f>
        <v>南</v>
      </c>
    </row>
    <row r="99" spans="1:14" x14ac:dyDescent="0.25">
      <c r="A99" t="s">
        <v>104</v>
      </c>
      <c r="B99" t="s">
        <v>704</v>
      </c>
      <c r="C99">
        <v>0</v>
      </c>
      <c r="D99">
        <v>1</v>
      </c>
      <c r="E99" t="s">
        <v>1203</v>
      </c>
      <c r="F99">
        <v>120.774047</v>
      </c>
      <c r="G99">
        <v>24.625243000000001</v>
      </c>
      <c r="J99" t="str">
        <f t="shared" si="2"/>
        <v>苗栗縣</v>
      </c>
      <c r="K99" t="str">
        <f t="shared" si="3"/>
        <v>後龍鎮</v>
      </c>
      <c r="N99" t="str">
        <f>LOOKUP(9^9,FIND({"東","西","南","北"},B99,11),{"東","西","南","北"})</f>
        <v>北</v>
      </c>
    </row>
    <row r="100" spans="1:14" x14ac:dyDescent="0.25">
      <c r="A100" t="s">
        <v>105</v>
      </c>
      <c r="B100" t="s">
        <v>705</v>
      </c>
      <c r="C100">
        <v>0</v>
      </c>
      <c r="D100">
        <v>2</v>
      </c>
      <c r="E100" t="s">
        <v>1217</v>
      </c>
      <c r="F100">
        <v>120.193566</v>
      </c>
      <c r="G100">
        <v>23.637083000000001</v>
      </c>
      <c r="J100" s="3" t="str">
        <f t="shared" si="2"/>
        <v>雲林縣</v>
      </c>
      <c r="K100" s="3" t="str">
        <f t="shared" si="3"/>
        <v>四湖鄉</v>
      </c>
      <c r="L100" s="3"/>
      <c r="M100" s="3"/>
      <c r="N100" t="str">
        <f>LOOKUP(9^9,FIND({"東","西","南","北"},B100,11),{"東","西","南","北"})</f>
        <v>北</v>
      </c>
    </row>
    <row r="101" spans="1:14" x14ac:dyDescent="0.25">
      <c r="A101" t="s">
        <v>106</v>
      </c>
      <c r="B101" t="s">
        <v>706</v>
      </c>
      <c r="C101">
        <v>0</v>
      </c>
      <c r="D101">
        <v>1</v>
      </c>
      <c r="E101" t="s">
        <v>1205</v>
      </c>
      <c r="F101">
        <v>120.135981</v>
      </c>
      <c r="G101">
        <v>23.291522000000001</v>
      </c>
      <c r="J101" t="str">
        <f t="shared" si="2"/>
        <v>臺南市</v>
      </c>
      <c r="K101" t="str">
        <f t="shared" si="3"/>
        <v>北門區</v>
      </c>
      <c r="N101" t="str">
        <f>LOOKUP(9^9,FIND({"東","西","南","北"},B101,11),{"東","西","南","北"})</f>
        <v>南</v>
      </c>
    </row>
    <row r="102" spans="1:14" x14ac:dyDescent="0.25">
      <c r="A102" t="s">
        <v>107</v>
      </c>
      <c r="B102" t="s">
        <v>707</v>
      </c>
      <c r="C102">
        <v>0</v>
      </c>
      <c r="D102">
        <v>1</v>
      </c>
      <c r="E102" t="s">
        <v>1205</v>
      </c>
      <c r="F102">
        <v>120.157956</v>
      </c>
      <c r="G102">
        <v>23.372935999999999</v>
      </c>
      <c r="J102" t="str">
        <f t="shared" si="2"/>
        <v>嘉義縣</v>
      </c>
      <c r="K102" t="str">
        <f t="shared" si="3"/>
        <v>布袋鎮</v>
      </c>
      <c r="N102" t="str">
        <f>LOOKUP(9^9,FIND({"東","西","南","北"},B102,11),{"東","西","南","北"})</f>
        <v>東</v>
      </c>
    </row>
    <row r="103" spans="1:14" x14ac:dyDescent="0.25">
      <c r="A103" t="s">
        <v>108</v>
      </c>
      <c r="B103" t="s">
        <v>708</v>
      </c>
      <c r="C103">
        <v>0</v>
      </c>
      <c r="D103">
        <v>1</v>
      </c>
      <c r="E103" t="s">
        <v>1236</v>
      </c>
      <c r="F103">
        <v>121.014516</v>
      </c>
      <c r="G103">
        <v>24.988267</v>
      </c>
      <c r="J103" t="str">
        <f t="shared" si="2"/>
        <v>桃園市</v>
      </c>
      <c r="K103" t="str">
        <f t="shared" si="3"/>
        <v>新屋區</v>
      </c>
      <c r="N103" t="str">
        <f>LOOKUP(9^9,FIND({"東","西","南","北"},B103,11),{"東","西","南","北"})</f>
        <v>北</v>
      </c>
    </row>
    <row r="104" spans="1:14" x14ac:dyDescent="0.25">
      <c r="A104" t="s">
        <v>109</v>
      </c>
      <c r="B104" t="s">
        <v>709</v>
      </c>
      <c r="C104">
        <v>0</v>
      </c>
      <c r="D104">
        <v>1</v>
      </c>
      <c r="E104" t="s">
        <v>1197</v>
      </c>
      <c r="F104">
        <v>120.168082</v>
      </c>
      <c r="G104">
        <v>23.470521000000002</v>
      </c>
      <c r="J104" t="str">
        <f t="shared" si="2"/>
        <v>嘉義縣</v>
      </c>
      <c r="K104" t="str">
        <f t="shared" si="3"/>
        <v>東石鄉</v>
      </c>
      <c r="N104" t="str">
        <f>LOOKUP(9^9,FIND({"東","西","南","北"},B104,11),{"東","西","南","北"})</f>
        <v>北</v>
      </c>
    </row>
    <row r="105" spans="1:14" x14ac:dyDescent="0.25">
      <c r="A105" t="s">
        <v>110</v>
      </c>
      <c r="B105" t="s">
        <v>710</v>
      </c>
      <c r="C105">
        <v>0</v>
      </c>
      <c r="D105">
        <v>1</v>
      </c>
      <c r="E105" t="s">
        <v>1205</v>
      </c>
      <c r="F105">
        <v>120.37961</v>
      </c>
      <c r="G105">
        <v>23.999516</v>
      </c>
      <c r="J105" t="str">
        <f t="shared" si="2"/>
        <v>彰化縣</v>
      </c>
      <c r="K105" t="str">
        <f t="shared" si="3"/>
        <v>芳苑鄉</v>
      </c>
      <c r="N105" t="str">
        <f>LOOKUP(9^9,FIND({"東","西","南","北"},B105,11),{"東","西","南","北"})</f>
        <v>南</v>
      </c>
    </row>
    <row r="106" spans="1:14" x14ac:dyDescent="0.25">
      <c r="A106" t="s">
        <v>111</v>
      </c>
      <c r="B106" t="s">
        <v>711</v>
      </c>
      <c r="C106">
        <v>0</v>
      </c>
      <c r="D106">
        <v>2</v>
      </c>
      <c r="E106" t="s">
        <v>1220</v>
      </c>
      <c r="F106">
        <v>120.790603</v>
      </c>
      <c r="G106">
        <v>24.614435</v>
      </c>
      <c r="J106" t="str">
        <f t="shared" si="2"/>
        <v>苗栗縣</v>
      </c>
      <c r="K106" t="str">
        <f t="shared" si="3"/>
        <v>後龍鎮</v>
      </c>
      <c r="N106" t="str">
        <f>LOOKUP(9^9,FIND({"東","西","南","北"},B106,11),{"東","西","南","北"})</f>
        <v>南</v>
      </c>
    </row>
    <row r="107" spans="1:14" x14ac:dyDescent="0.25">
      <c r="A107" t="s">
        <v>112</v>
      </c>
      <c r="B107" t="s">
        <v>712</v>
      </c>
      <c r="C107">
        <v>0</v>
      </c>
      <c r="D107">
        <v>2</v>
      </c>
      <c r="E107" t="s">
        <v>1210</v>
      </c>
      <c r="F107">
        <v>120.856774</v>
      </c>
      <c r="G107">
        <v>24.691172000000002</v>
      </c>
      <c r="J107" t="str">
        <f t="shared" si="2"/>
        <v>苗栗縣</v>
      </c>
      <c r="K107" t="str">
        <f t="shared" si="3"/>
        <v>竹南鎮</v>
      </c>
      <c r="N107" t="str">
        <f>LOOKUP(9^9,FIND({"東","西","南","北"},B107,11),{"東","西","南","北"})</f>
        <v>西</v>
      </c>
    </row>
    <row r="108" spans="1:14" x14ac:dyDescent="0.25">
      <c r="A108" t="s">
        <v>113</v>
      </c>
      <c r="B108" t="s">
        <v>713</v>
      </c>
      <c r="C108">
        <v>0</v>
      </c>
      <c r="D108">
        <v>2</v>
      </c>
      <c r="E108" t="s">
        <v>1237</v>
      </c>
      <c r="F108">
        <v>121.28664999999999</v>
      </c>
      <c r="G108">
        <v>25.116775000000001</v>
      </c>
      <c r="J108" t="str">
        <f t="shared" si="2"/>
        <v>桃園市</v>
      </c>
      <c r="K108" t="str">
        <f t="shared" si="3"/>
        <v>蘆竹區</v>
      </c>
      <c r="N108" t="str">
        <f>LOOKUP(9^9,FIND({"東","西","南","北"},B108,11),{"東","西","南","北"})</f>
        <v>北</v>
      </c>
    </row>
    <row r="109" spans="1:14" x14ac:dyDescent="0.25">
      <c r="A109" t="s">
        <v>114</v>
      </c>
      <c r="B109" t="s">
        <v>714</v>
      </c>
      <c r="C109">
        <v>0</v>
      </c>
      <c r="D109">
        <v>1</v>
      </c>
      <c r="E109" t="s">
        <v>1196</v>
      </c>
      <c r="F109">
        <v>121.17875600000001</v>
      </c>
      <c r="G109">
        <v>25.082409999999999</v>
      </c>
      <c r="J109" t="str">
        <f t="shared" si="2"/>
        <v>桃園市</v>
      </c>
      <c r="K109" t="str">
        <f t="shared" si="3"/>
        <v>大園區</v>
      </c>
      <c r="N109" t="str">
        <f>LOOKUP(9^9,FIND({"東","西","南","北"},B109,11),{"東","西","南","北"})</f>
        <v>南</v>
      </c>
    </row>
    <row r="110" spans="1:14" x14ac:dyDescent="0.25">
      <c r="A110" t="s">
        <v>115</v>
      </c>
      <c r="B110" t="s">
        <v>715</v>
      </c>
      <c r="C110">
        <v>0</v>
      </c>
      <c r="D110">
        <v>1</v>
      </c>
      <c r="E110" t="s">
        <v>1203</v>
      </c>
      <c r="F110">
        <v>121.09057799999999</v>
      </c>
      <c r="G110">
        <v>25.052309999999999</v>
      </c>
      <c r="J110" t="str">
        <f t="shared" si="2"/>
        <v>桃園市</v>
      </c>
      <c r="K110" t="str">
        <f t="shared" si="3"/>
        <v>觀音區</v>
      </c>
      <c r="N110" t="str">
        <f>LOOKUP(9^9,FIND({"東","西","南","北"},B110,11),{"東","西","南","北"})</f>
        <v>北</v>
      </c>
    </row>
    <row r="111" spans="1:14" x14ac:dyDescent="0.25">
      <c r="A111" t="s">
        <v>116</v>
      </c>
      <c r="B111" t="s">
        <v>716</v>
      </c>
      <c r="C111">
        <v>0</v>
      </c>
      <c r="D111">
        <v>1</v>
      </c>
      <c r="E111" t="s">
        <v>1205</v>
      </c>
      <c r="F111">
        <v>121.084283</v>
      </c>
      <c r="G111">
        <v>25.049012999999999</v>
      </c>
      <c r="J111" t="str">
        <f t="shared" si="2"/>
        <v>桃園市</v>
      </c>
      <c r="K111" t="str">
        <f t="shared" si="3"/>
        <v>觀音區</v>
      </c>
      <c r="N111" t="str">
        <f>LOOKUP(9^9,FIND({"東","西","南","北"},B111,11),{"東","西","南","北"})</f>
        <v>北</v>
      </c>
    </row>
    <row r="112" spans="1:14" x14ac:dyDescent="0.25">
      <c r="A112" t="s">
        <v>117</v>
      </c>
      <c r="B112" t="s">
        <v>717</v>
      </c>
      <c r="C112">
        <v>0</v>
      </c>
      <c r="D112">
        <v>1</v>
      </c>
      <c r="E112" t="s">
        <v>1203</v>
      </c>
      <c r="F112">
        <v>120.878603</v>
      </c>
      <c r="G112">
        <v>24.700921999999998</v>
      </c>
      <c r="J112" t="str">
        <f t="shared" si="2"/>
        <v>苗栗縣</v>
      </c>
      <c r="K112" t="str">
        <f t="shared" si="3"/>
        <v>竹南鎮</v>
      </c>
      <c r="N112" t="str">
        <f>LOOKUP(9^9,FIND({"東","西","南","北"},B112,11),{"東","西","南","北"})</f>
        <v>北</v>
      </c>
    </row>
    <row r="113" spans="1:14" x14ac:dyDescent="0.25">
      <c r="A113" t="s">
        <v>118</v>
      </c>
      <c r="B113" t="s">
        <v>718</v>
      </c>
      <c r="C113">
        <v>0</v>
      </c>
      <c r="D113">
        <v>1</v>
      </c>
      <c r="E113" t="s">
        <v>1238</v>
      </c>
      <c r="F113">
        <v>120.878603</v>
      </c>
      <c r="G113">
        <v>24.700921999999998</v>
      </c>
      <c r="J113" t="str">
        <f t="shared" si="2"/>
        <v>苗栗縣</v>
      </c>
      <c r="K113" t="str">
        <f t="shared" si="3"/>
        <v>竹南鎮</v>
      </c>
      <c r="N113" t="str">
        <f>LOOKUP(9^9,FIND({"東","西","南","北"},B113,11),{"東","西","南","北"})</f>
        <v>南</v>
      </c>
    </row>
    <row r="114" spans="1:14" x14ac:dyDescent="0.25">
      <c r="A114" t="s">
        <v>119</v>
      </c>
      <c r="B114" t="s">
        <v>719</v>
      </c>
      <c r="C114">
        <v>0</v>
      </c>
      <c r="D114">
        <v>2</v>
      </c>
      <c r="E114" t="s">
        <v>1239</v>
      </c>
      <c r="F114">
        <v>121.17875600000001</v>
      </c>
      <c r="G114">
        <v>25.082409999999999</v>
      </c>
      <c r="J114" t="str">
        <f t="shared" si="2"/>
        <v>桃園市</v>
      </c>
      <c r="K114" t="str">
        <f t="shared" si="3"/>
        <v>大園區</v>
      </c>
      <c r="N114" t="str">
        <f>LOOKUP(9^9,FIND({"東","西","南","北"},B114,11),{"東","西","南","北"})</f>
        <v>北</v>
      </c>
    </row>
    <row r="115" spans="1:14" x14ac:dyDescent="0.25">
      <c r="A115" t="s">
        <v>120</v>
      </c>
      <c r="B115" t="s">
        <v>720</v>
      </c>
      <c r="C115">
        <v>0</v>
      </c>
      <c r="D115">
        <v>1</v>
      </c>
      <c r="E115" t="s">
        <v>1212</v>
      </c>
      <c r="F115">
        <v>120.81955499999999</v>
      </c>
      <c r="G115">
        <v>24.663027</v>
      </c>
      <c r="J115" t="str">
        <f t="shared" si="2"/>
        <v>苗栗縣</v>
      </c>
      <c r="K115" t="str">
        <f t="shared" si="3"/>
        <v>後龍鎮</v>
      </c>
      <c r="N115" t="e">
        <f>LOOKUP(9^9,FIND({"東","西","南","北"},B115,11),{"東","西","南","北"})</f>
        <v>#N/A</v>
      </c>
    </row>
    <row r="116" spans="1:14" x14ac:dyDescent="0.25">
      <c r="A116" t="s">
        <v>121</v>
      </c>
      <c r="B116" t="s">
        <v>721</v>
      </c>
      <c r="C116">
        <v>0</v>
      </c>
      <c r="D116">
        <v>2</v>
      </c>
      <c r="E116" t="s">
        <v>1240</v>
      </c>
      <c r="F116">
        <v>121.17875600000001</v>
      </c>
      <c r="G116">
        <v>25.082409999999999</v>
      </c>
      <c r="J116" t="str">
        <f t="shared" si="2"/>
        <v>桃園市</v>
      </c>
      <c r="K116" t="str">
        <f t="shared" si="3"/>
        <v>大園區</v>
      </c>
      <c r="N116" t="str">
        <f>LOOKUP(9^9,FIND({"東","西","南","北"},B116,11),{"東","西","南","北"})</f>
        <v>南</v>
      </c>
    </row>
    <row r="117" spans="1:14" x14ac:dyDescent="0.25">
      <c r="A117" t="s">
        <v>122</v>
      </c>
      <c r="B117" t="s">
        <v>722</v>
      </c>
      <c r="C117">
        <v>0</v>
      </c>
      <c r="D117">
        <v>4</v>
      </c>
      <c r="E117" t="s">
        <v>1241</v>
      </c>
      <c r="F117">
        <v>120.454207</v>
      </c>
      <c r="G117">
        <v>24.151260000000001</v>
      </c>
      <c r="J117" t="str">
        <f t="shared" si="2"/>
        <v>彰化縣</v>
      </c>
      <c r="K117" t="str">
        <f t="shared" si="3"/>
        <v>伸港鄉</v>
      </c>
      <c r="N117" t="str">
        <f>LOOKUP(9^9,FIND({"東","西","南","北"},B117,11),{"東","西","南","北"})</f>
        <v>南</v>
      </c>
    </row>
    <row r="118" spans="1:14" x14ac:dyDescent="0.25">
      <c r="A118" t="s">
        <v>123</v>
      </c>
      <c r="B118" t="s">
        <v>723</v>
      </c>
      <c r="C118">
        <v>0</v>
      </c>
      <c r="D118">
        <v>1</v>
      </c>
      <c r="E118" t="s">
        <v>1206</v>
      </c>
      <c r="F118">
        <v>120.126403</v>
      </c>
      <c r="G118">
        <v>23.281452000000002</v>
      </c>
      <c r="J118" t="str">
        <f t="shared" si="2"/>
        <v>臺南市</v>
      </c>
      <c r="K118" t="str">
        <f t="shared" si="3"/>
        <v>北門區</v>
      </c>
      <c r="N118" t="str">
        <f>LOOKUP(9^9,FIND({"東","西","南","北"},B118,11),{"東","西","南","北"})</f>
        <v>南</v>
      </c>
    </row>
    <row r="119" spans="1:14" x14ac:dyDescent="0.25">
      <c r="A119" t="s">
        <v>124</v>
      </c>
      <c r="B119" t="s">
        <v>724</v>
      </c>
      <c r="C119">
        <v>0</v>
      </c>
      <c r="D119">
        <v>1</v>
      </c>
      <c r="E119" t="s">
        <v>1242</v>
      </c>
      <c r="F119">
        <v>120.245065</v>
      </c>
      <c r="G119">
        <v>23.737465</v>
      </c>
      <c r="J119" t="str">
        <f t="shared" si="2"/>
        <v>雲林縣</v>
      </c>
      <c r="K119" t="str">
        <f t="shared" si="3"/>
        <v>臺西鄉</v>
      </c>
      <c r="N119" t="str">
        <f>LOOKUP(9^9,FIND({"東","西","南","北"},B119,11),{"東","西","南","北"})</f>
        <v>北</v>
      </c>
    </row>
    <row r="120" spans="1:14" x14ac:dyDescent="0.25">
      <c r="A120" t="s">
        <v>125</v>
      </c>
      <c r="B120" t="s">
        <v>725</v>
      </c>
      <c r="C120">
        <v>0</v>
      </c>
      <c r="D120">
        <v>1</v>
      </c>
      <c r="E120" t="s">
        <v>1203</v>
      </c>
      <c r="F120">
        <v>120.731407</v>
      </c>
      <c r="G120">
        <v>24.587523999999998</v>
      </c>
      <c r="J120" t="str">
        <f t="shared" si="2"/>
        <v>苗栗縣</v>
      </c>
      <c r="K120" t="str">
        <f t="shared" si="3"/>
        <v>後龍鎮</v>
      </c>
      <c r="N120" t="str">
        <f>LOOKUP(9^9,FIND({"東","西","南","北"},B120,11),{"東","西","南","北"})</f>
        <v>北</v>
      </c>
    </row>
    <row r="121" spans="1:14" x14ac:dyDescent="0.25">
      <c r="A121" t="s">
        <v>126</v>
      </c>
      <c r="B121" t="s">
        <v>726</v>
      </c>
      <c r="C121">
        <v>0</v>
      </c>
      <c r="D121">
        <v>1</v>
      </c>
      <c r="E121" t="s">
        <v>1243</v>
      </c>
      <c r="F121">
        <v>120.85280400000001</v>
      </c>
      <c r="G121">
        <v>24.686889999999998</v>
      </c>
      <c r="J121" t="str">
        <f t="shared" si="2"/>
        <v>苗栗縣</v>
      </c>
      <c r="K121" t="str">
        <f t="shared" si="3"/>
        <v>竹南鎮</v>
      </c>
      <c r="N121" t="str">
        <f>LOOKUP(9^9,FIND({"東","西","南","北"},B121,11),{"東","西","南","北"})</f>
        <v>南</v>
      </c>
    </row>
    <row r="122" spans="1:14" x14ac:dyDescent="0.25">
      <c r="A122" t="s">
        <v>127</v>
      </c>
      <c r="B122" t="s">
        <v>727</v>
      </c>
      <c r="C122">
        <v>0</v>
      </c>
      <c r="D122">
        <v>2</v>
      </c>
      <c r="E122" t="s">
        <v>1244</v>
      </c>
      <c r="F122">
        <v>120.439165</v>
      </c>
      <c r="G122">
        <v>24.128312999999999</v>
      </c>
      <c r="J122" t="str">
        <f t="shared" si="2"/>
        <v>彰化縣</v>
      </c>
      <c r="K122" t="str">
        <f t="shared" si="3"/>
        <v>線西鄉</v>
      </c>
      <c r="N122" t="str">
        <f>LOOKUP(9^9,FIND({"東","西","南","北"},B122,11),{"東","西","南","北"})</f>
        <v>南</v>
      </c>
    </row>
    <row r="123" spans="1:14" x14ac:dyDescent="0.25">
      <c r="A123" t="s">
        <v>128</v>
      </c>
      <c r="B123" t="s">
        <v>728</v>
      </c>
      <c r="C123">
        <v>0</v>
      </c>
      <c r="D123">
        <v>2</v>
      </c>
      <c r="E123" t="s">
        <v>1245</v>
      </c>
      <c r="F123">
        <v>120.193566</v>
      </c>
      <c r="G123">
        <v>23.637083000000001</v>
      </c>
      <c r="J123" t="str">
        <f t="shared" si="2"/>
        <v>雲林縣</v>
      </c>
      <c r="K123" t="str">
        <f t="shared" si="3"/>
        <v>四湖鄉</v>
      </c>
      <c r="N123" t="str">
        <f>LOOKUP(9^9,FIND({"東","西","南","北"},B123,11),{"東","西","南","北"})</f>
        <v>北</v>
      </c>
    </row>
    <row r="124" spans="1:14" x14ac:dyDescent="0.25">
      <c r="A124" t="s">
        <v>129</v>
      </c>
      <c r="B124" t="s">
        <v>729</v>
      </c>
      <c r="C124">
        <v>0</v>
      </c>
      <c r="D124">
        <v>1</v>
      </c>
      <c r="E124" t="s">
        <v>1246</v>
      </c>
      <c r="F124">
        <v>120.129374</v>
      </c>
      <c r="G124">
        <v>23.283261</v>
      </c>
      <c r="J124" t="str">
        <f t="shared" si="2"/>
        <v>臺南市</v>
      </c>
      <c r="K124" t="str">
        <f t="shared" si="3"/>
        <v>北門區</v>
      </c>
      <c r="N124" t="e">
        <f>LOOKUP(9^9,FIND({"東","西","南","北"},B124,11),{"東","西","南","北"})</f>
        <v>#N/A</v>
      </c>
    </row>
    <row r="125" spans="1:14" x14ac:dyDescent="0.25">
      <c r="A125" t="s">
        <v>130</v>
      </c>
      <c r="B125" t="s">
        <v>730</v>
      </c>
      <c r="C125">
        <v>0</v>
      </c>
      <c r="D125">
        <v>2</v>
      </c>
      <c r="E125" t="s">
        <v>1247</v>
      </c>
      <c r="F125">
        <v>120.438937</v>
      </c>
      <c r="G125">
        <v>24.125347000000001</v>
      </c>
      <c r="J125" t="str">
        <f t="shared" si="2"/>
        <v>彰化縣</v>
      </c>
      <c r="K125" t="str">
        <f t="shared" si="3"/>
        <v>線西鄉</v>
      </c>
      <c r="N125" t="str">
        <f>LOOKUP(9^9,FIND({"東","西","南","北"},B125,11),{"東","西","南","北"})</f>
        <v>南</v>
      </c>
    </row>
    <row r="126" spans="1:14" x14ac:dyDescent="0.25">
      <c r="A126" t="s">
        <v>131</v>
      </c>
      <c r="B126" t="s">
        <v>731</v>
      </c>
      <c r="C126">
        <v>0</v>
      </c>
      <c r="D126">
        <v>1</v>
      </c>
      <c r="E126" t="s">
        <v>1248</v>
      </c>
      <c r="F126">
        <v>120.733572</v>
      </c>
      <c r="G126">
        <v>24.591501000000001</v>
      </c>
      <c r="J126" t="str">
        <f t="shared" si="2"/>
        <v>苗栗縣</v>
      </c>
      <c r="K126" t="str">
        <f t="shared" si="3"/>
        <v>後龍鎮</v>
      </c>
      <c r="N126" t="str">
        <f>LOOKUP(9^9,FIND({"東","西","南","北"},B126,11),{"東","西","南","北"})</f>
        <v>北</v>
      </c>
    </row>
    <row r="127" spans="1:14" x14ac:dyDescent="0.25">
      <c r="A127" t="s">
        <v>132</v>
      </c>
      <c r="B127" t="s">
        <v>732</v>
      </c>
      <c r="C127">
        <v>0</v>
      </c>
      <c r="D127">
        <v>1</v>
      </c>
      <c r="E127" t="s">
        <v>1205</v>
      </c>
      <c r="F127">
        <v>120.157203</v>
      </c>
      <c r="G127">
        <v>23.566555999999999</v>
      </c>
      <c r="J127" t="str">
        <f t="shared" si="2"/>
        <v>雲林縣</v>
      </c>
      <c r="K127" t="str">
        <f t="shared" si="3"/>
        <v>口湖鄉</v>
      </c>
      <c r="N127" t="str">
        <f>LOOKUP(9^9,FIND({"東","西","南","北"},B127,11),{"東","西","南","北"})</f>
        <v>南</v>
      </c>
    </row>
    <row r="128" spans="1:14" x14ac:dyDescent="0.25">
      <c r="A128" t="s">
        <v>133</v>
      </c>
      <c r="B128" t="s">
        <v>733</v>
      </c>
      <c r="C128">
        <v>0</v>
      </c>
      <c r="D128">
        <v>1</v>
      </c>
      <c r="E128" t="s">
        <v>1225</v>
      </c>
      <c r="F128">
        <v>120.675336</v>
      </c>
      <c r="G128">
        <v>24.491430000000001</v>
      </c>
      <c r="J128" t="str">
        <f t="shared" si="2"/>
        <v>苗栗縣</v>
      </c>
      <c r="K128" t="str">
        <f t="shared" si="3"/>
        <v>通霄鎮</v>
      </c>
      <c r="N128" t="str">
        <f>LOOKUP(9^9,FIND({"東","西","南","北"},B128,11),{"東","西","南","北"})</f>
        <v>南</v>
      </c>
    </row>
    <row r="129" spans="1:14" x14ac:dyDescent="0.25">
      <c r="A129" t="s">
        <v>134</v>
      </c>
      <c r="B129" t="s">
        <v>734</v>
      </c>
      <c r="C129">
        <v>0</v>
      </c>
      <c r="D129">
        <v>1</v>
      </c>
      <c r="E129" t="s">
        <v>1205</v>
      </c>
      <c r="F129">
        <v>120.155554</v>
      </c>
      <c r="G129">
        <v>23.362521999999998</v>
      </c>
      <c r="J129" t="str">
        <f t="shared" si="2"/>
        <v>嘉義縣</v>
      </c>
      <c r="K129" t="str">
        <f t="shared" si="3"/>
        <v>布袋鎮</v>
      </c>
      <c r="N129" t="str">
        <f>LOOKUP(9^9,FIND({"東","西","南","北"},B129,11),{"東","西","南","北"})</f>
        <v>北</v>
      </c>
    </row>
    <row r="130" spans="1:14" x14ac:dyDescent="0.25">
      <c r="A130" t="s">
        <v>135</v>
      </c>
      <c r="B130" t="s">
        <v>735</v>
      </c>
      <c r="C130">
        <v>0</v>
      </c>
      <c r="D130">
        <v>1</v>
      </c>
      <c r="E130" t="s">
        <v>1249</v>
      </c>
      <c r="F130">
        <v>120.84926400000001</v>
      </c>
      <c r="G130">
        <v>24.682919999999999</v>
      </c>
      <c r="J130" t="str">
        <f t="shared" si="2"/>
        <v>苗栗縣</v>
      </c>
      <c r="K130" t="str">
        <f t="shared" si="3"/>
        <v>竹南鎮</v>
      </c>
      <c r="N130" t="str">
        <f>LOOKUP(9^9,FIND({"東","西","南","北"},B130,11),{"東","西","南","北"})</f>
        <v>北</v>
      </c>
    </row>
    <row r="131" spans="1:14" x14ac:dyDescent="0.25">
      <c r="A131" t="s">
        <v>136</v>
      </c>
      <c r="B131" t="s">
        <v>736</v>
      </c>
      <c r="C131">
        <v>0</v>
      </c>
      <c r="D131">
        <v>2</v>
      </c>
      <c r="E131" t="s">
        <v>1250</v>
      </c>
      <c r="F131">
        <v>120.219832</v>
      </c>
      <c r="G131">
        <v>23.727374000000001</v>
      </c>
      <c r="J131" t="str">
        <f t="shared" ref="J131:J194" si="4">LEFT(B131,3)</f>
        <v>雲林縣</v>
      </c>
      <c r="K131" t="str">
        <f t="shared" ref="K131:K194" si="5">MID(B131,4,3)</f>
        <v>臺西鄉</v>
      </c>
      <c r="N131" t="str">
        <f>LOOKUP(9^9,FIND({"東","西","南","北"},B131,11),{"東","西","南","北"})</f>
        <v>南</v>
      </c>
    </row>
    <row r="132" spans="1:14" x14ac:dyDescent="0.25">
      <c r="A132" t="s">
        <v>137</v>
      </c>
      <c r="B132" t="s">
        <v>737</v>
      </c>
      <c r="C132">
        <v>0</v>
      </c>
      <c r="D132">
        <v>2</v>
      </c>
      <c r="E132" t="s">
        <v>1242</v>
      </c>
      <c r="F132">
        <v>120.168431</v>
      </c>
      <c r="G132">
        <v>23.653169999999999</v>
      </c>
      <c r="J132" t="str">
        <f t="shared" si="4"/>
        <v>雲林縣</v>
      </c>
      <c r="K132" t="str">
        <f t="shared" si="5"/>
        <v>四湖鄉</v>
      </c>
      <c r="N132" t="e">
        <f>LOOKUP(9^9,FIND({"東","西","南","北"},B132,11),{"東","西","南","北"})</f>
        <v>#N/A</v>
      </c>
    </row>
    <row r="133" spans="1:14" x14ac:dyDescent="0.25">
      <c r="A133" t="s">
        <v>138</v>
      </c>
      <c r="B133" t="s">
        <v>738</v>
      </c>
      <c r="C133">
        <v>0</v>
      </c>
      <c r="D133">
        <v>1</v>
      </c>
      <c r="E133" t="s">
        <v>1223</v>
      </c>
      <c r="F133">
        <v>120.153229</v>
      </c>
      <c r="G133">
        <v>23.588401999999999</v>
      </c>
      <c r="J133" t="str">
        <f t="shared" si="4"/>
        <v>雲林縣</v>
      </c>
      <c r="K133" t="str">
        <f t="shared" si="5"/>
        <v>口湖鄉</v>
      </c>
      <c r="N133" t="str">
        <f>LOOKUP(9^9,FIND({"東","西","南","北"},B133,11),{"東","西","南","北"})</f>
        <v>南</v>
      </c>
    </row>
    <row r="134" spans="1:14" x14ac:dyDescent="0.25">
      <c r="A134" t="s">
        <v>139</v>
      </c>
      <c r="B134" t="s">
        <v>739</v>
      </c>
      <c r="C134">
        <v>0</v>
      </c>
      <c r="D134">
        <v>1</v>
      </c>
      <c r="E134" t="s">
        <v>1203</v>
      </c>
      <c r="F134">
        <v>121.17875600000001</v>
      </c>
      <c r="G134">
        <v>25.082409999999999</v>
      </c>
      <c r="J134" t="str">
        <f t="shared" si="4"/>
        <v>桃園市</v>
      </c>
      <c r="K134" t="str">
        <f t="shared" si="5"/>
        <v>大園區</v>
      </c>
      <c r="N134" t="str">
        <f>LOOKUP(9^9,FIND({"東","西","南","北"},B134,11),{"東","西","南","北"})</f>
        <v>南</v>
      </c>
    </row>
    <row r="135" spans="1:14" x14ac:dyDescent="0.25">
      <c r="A135" t="s">
        <v>140</v>
      </c>
      <c r="B135" t="s">
        <v>740</v>
      </c>
      <c r="C135">
        <v>0</v>
      </c>
      <c r="D135">
        <v>1</v>
      </c>
      <c r="E135" t="s">
        <v>1203</v>
      </c>
      <c r="F135">
        <v>120.878603</v>
      </c>
      <c r="G135">
        <v>24.700921999999998</v>
      </c>
      <c r="J135" t="str">
        <f t="shared" si="4"/>
        <v>苗栗縣</v>
      </c>
      <c r="K135" t="str">
        <f t="shared" si="5"/>
        <v>竹南鎮</v>
      </c>
      <c r="N135" t="str">
        <f>LOOKUP(9^9,FIND({"東","西","南","北"},B135,11),{"東","西","南","北"})</f>
        <v>南</v>
      </c>
    </row>
    <row r="136" spans="1:14" x14ac:dyDescent="0.25">
      <c r="A136" t="s">
        <v>141</v>
      </c>
      <c r="B136" t="s">
        <v>741</v>
      </c>
      <c r="C136">
        <v>0</v>
      </c>
      <c r="D136">
        <v>1</v>
      </c>
      <c r="E136" t="s">
        <v>1227</v>
      </c>
      <c r="F136">
        <v>120.84092200000001</v>
      </c>
      <c r="G136">
        <v>24.675287999999998</v>
      </c>
      <c r="J136" t="str">
        <f t="shared" si="4"/>
        <v>苗栗縣</v>
      </c>
      <c r="K136" t="str">
        <f t="shared" si="5"/>
        <v>竹南鎮</v>
      </c>
      <c r="N136" t="str">
        <f>LOOKUP(9^9,FIND({"東","西","南","北"},B136,11),{"東","西","南","北"})</f>
        <v>南</v>
      </c>
    </row>
    <row r="137" spans="1:14" x14ac:dyDescent="0.25">
      <c r="A137" t="s">
        <v>142</v>
      </c>
      <c r="B137" t="s">
        <v>742</v>
      </c>
      <c r="C137">
        <v>0</v>
      </c>
      <c r="D137">
        <v>1</v>
      </c>
      <c r="E137" t="s">
        <v>1251</v>
      </c>
      <c r="F137">
        <v>120.15677700000001</v>
      </c>
      <c r="G137">
        <v>23.567477</v>
      </c>
      <c r="J137" t="str">
        <f t="shared" si="4"/>
        <v>雲林縣</v>
      </c>
      <c r="K137" t="str">
        <f t="shared" si="5"/>
        <v>口湖鄉</v>
      </c>
      <c r="N137" t="str">
        <f>LOOKUP(9^9,FIND({"東","西","南","北"},B137,11),{"東","西","南","北"})</f>
        <v>北</v>
      </c>
    </row>
    <row r="138" spans="1:14" x14ac:dyDescent="0.25">
      <c r="A138" t="s">
        <v>143</v>
      </c>
      <c r="B138" t="s">
        <v>743</v>
      </c>
      <c r="C138">
        <v>0</v>
      </c>
      <c r="D138">
        <v>1</v>
      </c>
      <c r="E138" t="s">
        <v>1205</v>
      </c>
      <c r="F138">
        <v>120.393317</v>
      </c>
      <c r="G138">
        <v>24.035781</v>
      </c>
      <c r="J138" t="str">
        <f t="shared" si="4"/>
        <v>彰化縣</v>
      </c>
      <c r="K138" t="str">
        <f t="shared" si="5"/>
        <v>福興鄉</v>
      </c>
      <c r="N138" t="str">
        <f>LOOKUP(9^9,FIND({"東","西","南","北"},B138,11),{"東","西","南","北"})</f>
        <v>南</v>
      </c>
    </row>
    <row r="139" spans="1:14" x14ac:dyDescent="0.25">
      <c r="A139" t="s">
        <v>144</v>
      </c>
      <c r="B139" t="s">
        <v>744</v>
      </c>
      <c r="C139">
        <v>0</v>
      </c>
      <c r="D139">
        <v>1</v>
      </c>
      <c r="E139" t="s">
        <v>1205</v>
      </c>
      <c r="F139">
        <v>120.266086</v>
      </c>
      <c r="G139">
        <v>23.749611000000002</v>
      </c>
      <c r="J139" t="str">
        <f t="shared" si="4"/>
        <v>雲林縣</v>
      </c>
      <c r="K139" t="str">
        <f t="shared" si="5"/>
        <v>麥寮鄉</v>
      </c>
      <c r="N139" t="str">
        <f>LOOKUP(9^9,FIND({"東","西","南","北"},B139,11),{"東","西","南","北"})</f>
        <v>北</v>
      </c>
    </row>
    <row r="140" spans="1:14" x14ac:dyDescent="0.25">
      <c r="A140" t="s">
        <v>145</v>
      </c>
      <c r="B140" t="s">
        <v>745</v>
      </c>
      <c r="C140">
        <v>0</v>
      </c>
      <c r="D140">
        <v>1</v>
      </c>
      <c r="E140" t="s">
        <v>1252</v>
      </c>
      <c r="F140">
        <v>120.849946</v>
      </c>
      <c r="G140">
        <v>24.683050000000001</v>
      </c>
      <c r="J140" t="str">
        <f t="shared" si="4"/>
        <v>苗栗縣</v>
      </c>
      <c r="K140" t="str">
        <f t="shared" si="5"/>
        <v>竹南鎮</v>
      </c>
      <c r="N140" t="str">
        <f>LOOKUP(9^9,FIND({"東","西","南","北"},B140,11),{"東","西","南","北"})</f>
        <v>南</v>
      </c>
    </row>
    <row r="141" spans="1:14" x14ac:dyDescent="0.25">
      <c r="A141" t="s">
        <v>146</v>
      </c>
      <c r="B141" t="s">
        <v>746</v>
      </c>
      <c r="C141">
        <v>0</v>
      </c>
      <c r="D141">
        <v>1</v>
      </c>
      <c r="E141" t="s">
        <v>1223</v>
      </c>
      <c r="F141">
        <v>120.167091</v>
      </c>
      <c r="G141">
        <v>23.558076</v>
      </c>
      <c r="J141" t="str">
        <f t="shared" si="4"/>
        <v>雲林縣</v>
      </c>
      <c r="K141" t="str">
        <f t="shared" si="5"/>
        <v>口湖鄉</v>
      </c>
      <c r="N141" t="str">
        <f>LOOKUP(9^9,FIND({"東","西","南","北"},B141,11),{"東","西","南","北"})</f>
        <v>南</v>
      </c>
    </row>
    <row r="142" spans="1:14" x14ac:dyDescent="0.25">
      <c r="A142" t="s">
        <v>147</v>
      </c>
      <c r="B142" t="s">
        <v>747</v>
      </c>
      <c r="C142">
        <v>0</v>
      </c>
      <c r="D142">
        <v>1</v>
      </c>
      <c r="E142" t="s">
        <v>1212</v>
      </c>
      <c r="F142">
        <v>120.849946</v>
      </c>
      <c r="G142">
        <v>24.683050000000001</v>
      </c>
      <c r="J142" t="str">
        <f t="shared" si="4"/>
        <v>苗栗縣</v>
      </c>
      <c r="K142" t="str">
        <f t="shared" si="5"/>
        <v>竹南鎮</v>
      </c>
      <c r="N142" t="str">
        <f>LOOKUP(9^9,FIND({"東","西","南","北"},B142,11),{"東","西","南","北"})</f>
        <v>南</v>
      </c>
    </row>
    <row r="143" spans="1:14" x14ac:dyDescent="0.25">
      <c r="A143" t="s">
        <v>148</v>
      </c>
      <c r="B143" t="s">
        <v>748</v>
      </c>
      <c r="C143">
        <v>0</v>
      </c>
      <c r="D143">
        <v>2</v>
      </c>
      <c r="E143" t="s">
        <v>1213</v>
      </c>
      <c r="F143">
        <v>120.86035200000001</v>
      </c>
      <c r="G143">
        <v>24.694040000000001</v>
      </c>
      <c r="J143" t="str">
        <f t="shared" si="4"/>
        <v>苗栗縣</v>
      </c>
      <c r="K143" t="str">
        <f t="shared" si="5"/>
        <v>竹南鎮</v>
      </c>
      <c r="N143" t="e">
        <f>LOOKUP(9^9,FIND({"東","西","南","北"},B143,11),{"東","西","南","北"})</f>
        <v>#N/A</v>
      </c>
    </row>
    <row r="144" spans="1:14" x14ac:dyDescent="0.25">
      <c r="A144" t="s">
        <v>149</v>
      </c>
      <c r="B144" t="s">
        <v>749</v>
      </c>
      <c r="C144">
        <v>0</v>
      </c>
      <c r="D144">
        <v>1</v>
      </c>
      <c r="E144" t="s">
        <v>1203</v>
      </c>
      <c r="F144">
        <v>120.839992</v>
      </c>
      <c r="G144">
        <v>24.673869</v>
      </c>
      <c r="J144" t="str">
        <f t="shared" si="4"/>
        <v>苗栗縣</v>
      </c>
      <c r="K144" t="str">
        <f t="shared" si="5"/>
        <v>竹南鎮</v>
      </c>
      <c r="N144" t="str">
        <f>LOOKUP(9^9,FIND({"東","西","南","北"},B144,11),{"東","西","南","北"})</f>
        <v>北</v>
      </c>
    </row>
    <row r="145" spans="1:14" x14ac:dyDescent="0.25">
      <c r="A145" t="s">
        <v>150</v>
      </c>
      <c r="B145" t="s">
        <v>750</v>
      </c>
      <c r="C145">
        <v>0</v>
      </c>
      <c r="D145">
        <v>1</v>
      </c>
      <c r="E145" t="s">
        <v>1253</v>
      </c>
      <c r="F145">
        <v>120.14719100000001</v>
      </c>
      <c r="G145">
        <v>23.301214000000002</v>
      </c>
      <c r="J145" t="str">
        <f t="shared" si="4"/>
        <v>臺南市</v>
      </c>
      <c r="K145" t="str">
        <f t="shared" si="5"/>
        <v>北門區</v>
      </c>
      <c r="N145" t="str">
        <f>LOOKUP(9^9,FIND({"東","西","南","北"},B145,11),{"東","西","南","北"})</f>
        <v>北</v>
      </c>
    </row>
    <row r="146" spans="1:14" x14ac:dyDescent="0.25">
      <c r="A146" t="s">
        <v>151</v>
      </c>
      <c r="B146" t="s">
        <v>751</v>
      </c>
      <c r="C146">
        <v>0</v>
      </c>
      <c r="D146">
        <v>3</v>
      </c>
      <c r="E146" t="s">
        <v>1254</v>
      </c>
      <c r="F146">
        <v>121.17875600000001</v>
      </c>
      <c r="G146">
        <v>25.082409999999999</v>
      </c>
      <c r="J146" t="str">
        <f t="shared" si="4"/>
        <v>桃園市</v>
      </c>
      <c r="K146" t="str">
        <f t="shared" si="5"/>
        <v>大園區</v>
      </c>
      <c r="N146" t="str">
        <f>LOOKUP(9^9,FIND({"東","西","南","北"},B146,11),{"東","西","南","北"})</f>
        <v>南</v>
      </c>
    </row>
    <row r="147" spans="1:14" x14ac:dyDescent="0.25">
      <c r="A147" t="s">
        <v>152</v>
      </c>
      <c r="B147" t="s">
        <v>752</v>
      </c>
      <c r="C147">
        <v>0</v>
      </c>
      <c r="D147">
        <v>1</v>
      </c>
      <c r="E147" t="s">
        <v>1255</v>
      </c>
      <c r="F147">
        <v>121.239487</v>
      </c>
      <c r="G147">
        <v>25.111457999999999</v>
      </c>
      <c r="J147" t="str">
        <f t="shared" si="4"/>
        <v>桃園市</v>
      </c>
      <c r="K147" t="str">
        <f t="shared" si="5"/>
        <v>大園區</v>
      </c>
      <c r="N147" t="str">
        <f>LOOKUP(9^9,FIND({"東","西","南","北"},B147,11),{"東","西","南","北"})</f>
        <v>北</v>
      </c>
    </row>
    <row r="148" spans="1:14" x14ac:dyDescent="0.25">
      <c r="A148" t="s">
        <v>153</v>
      </c>
      <c r="B148" t="s">
        <v>753</v>
      </c>
      <c r="C148">
        <v>0</v>
      </c>
      <c r="D148">
        <v>2</v>
      </c>
      <c r="E148" t="s">
        <v>1224</v>
      </c>
      <c r="F148">
        <v>120.86702200000001</v>
      </c>
      <c r="G148">
        <v>24.710477000000001</v>
      </c>
      <c r="J148" t="str">
        <f t="shared" si="4"/>
        <v>苗栗縣</v>
      </c>
      <c r="K148" t="str">
        <f t="shared" si="5"/>
        <v>竹南鎮</v>
      </c>
      <c r="N148" t="str">
        <f>LOOKUP(9^9,FIND({"東","西","南","北"},B148,11),{"東","西","南","北"})</f>
        <v>南</v>
      </c>
    </row>
    <row r="149" spans="1:14" x14ac:dyDescent="0.25">
      <c r="A149" t="s">
        <v>154</v>
      </c>
      <c r="B149" t="s">
        <v>754</v>
      </c>
      <c r="C149">
        <v>0</v>
      </c>
      <c r="D149">
        <v>1</v>
      </c>
      <c r="E149" t="s">
        <v>1203</v>
      </c>
      <c r="F149">
        <v>120.78354400000001</v>
      </c>
      <c r="G149">
        <v>24.637618</v>
      </c>
      <c r="J149" t="str">
        <f t="shared" si="4"/>
        <v>苗栗縣</v>
      </c>
      <c r="K149" t="str">
        <f t="shared" si="5"/>
        <v>後龍鎮</v>
      </c>
      <c r="N149" t="e">
        <f>LOOKUP(9^9,FIND({"東","西","南","北"},B149,11),{"東","西","南","北"})</f>
        <v>#N/A</v>
      </c>
    </row>
    <row r="150" spans="1:14" x14ac:dyDescent="0.25">
      <c r="A150" t="s">
        <v>155</v>
      </c>
      <c r="B150" t="s">
        <v>755</v>
      </c>
      <c r="C150">
        <v>0</v>
      </c>
      <c r="D150">
        <v>1</v>
      </c>
      <c r="E150" t="s">
        <v>1205</v>
      </c>
      <c r="F150">
        <v>121.101382</v>
      </c>
      <c r="G150">
        <v>25.057532999999999</v>
      </c>
      <c r="J150" t="str">
        <f t="shared" si="4"/>
        <v>桃園市</v>
      </c>
      <c r="K150" t="str">
        <f t="shared" si="5"/>
        <v>觀音區</v>
      </c>
      <c r="N150" t="e">
        <f>LOOKUP(9^9,FIND({"東","西","南","北"},B150,11),{"東","西","南","北"})</f>
        <v>#N/A</v>
      </c>
    </row>
    <row r="151" spans="1:14" x14ac:dyDescent="0.25">
      <c r="A151" t="s">
        <v>156</v>
      </c>
      <c r="B151" t="s">
        <v>756</v>
      </c>
      <c r="C151">
        <v>0</v>
      </c>
      <c r="D151">
        <v>2</v>
      </c>
      <c r="E151" t="s">
        <v>1256</v>
      </c>
      <c r="F151">
        <v>120.179149</v>
      </c>
      <c r="G151">
        <v>23.348699</v>
      </c>
      <c r="J151" t="str">
        <f t="shared" si="4"/>
        <v>彰化縣</v>
      </c>
      <c r="K151" t="str">
        <f t="shared" si="5"/>
        <v>大城鄉</v>
      </c>
      <c r="N151" t="e">
        <f>LOOKUP(9^9,FIND({"東","西","南","北"},B151,11),{"東","西","南","北"})</f>
        <v>#N/A</v>
      </c>
    </row>
    <row r="152" spans="1:14" x14ac:dyDescent="0.25">
      <c r="A152" t="s">
        <v>157</v>
      </c>
      <c r="B152" t="s">
        <v>757</v>
      </c>
      <c r="C152">
        <v>0</v>
      </c>
      <c r="D152">
        <v>2</v>
      </c>
      <c r="E152" t="s">
        <v>1257</v>
      </c>
      <c r="F152">
        <v>121.392605</v>
      </c>
      <c r="G152">
        <v>25.150134999999999</v>
      </c>
      <c r="J152" t="str">
        <f t="shared" si="4"/>
        <v>新北市</v>
      </c>
      <c r="K152" t="str">
        <f t="shared" si="5"/>
        <v>八里區</v>
      </c>
      <c r="N152" t="e">
        <f>LOOKUP(9^9,FIND({"東","西","南","北"},B152,11),{"東","西","南","北"})</f>
        <v>#N/A</v>
      </c>
    </row>
    <row r="153" spans="1:14" x14ac:dyDescent="0.25">
      <c r="A153" t="s">
        <v>158</v>
      </c>
      <c r="B153" t="s">
        <v>758</v>
      </c>
      <c r="C153">
        <v>0</v>
      </c>
      <c r="D153">
        <v>1</v>
      </c>
      <c r="E153" t="s">
        <v>1203</v>
      </c>
      <c r="F153">
        <v>121.17875600000001</v>
      </c>
      <c r="G153">
        <v>25.082409999999999</v>
      </c>
      <c r="J153" t="str">
        <f t="shared" si="4"/>
        <v>桃園市</v>
      </c>
      <c r="K153" t="str">
        <f t="shared" si="5"/>
        <v>大園區</v>
      </c>
      <c r="N153" t="str">
        <f>LOOKUP(9^9,FIND({"東","西","南","北"},B153,11),{"東","西","南","北"})</f>
        <v>南</v>
      </c>
    </row>
    <row r="154" spans="1:14" x14ac:dyDescent="0.25">
      <c r="A154" t="s">
        <v>159</v>
      </c>
      <c r="B154" t="s">
        <v>759</v>
      </c>
      <c r="C154">
        <v>0</v>
      </c>
      <c r="D154">
        <v>2</v>
      </c>
      <c r="E154" t="s">
        <v>1224</v>
      </c>
      <c r="F154">
        <v>120.86051500000001</v>
      </c>
      <c r="G154">
        <v>24.694420999999998</v>
      </c>
      <c r="J154" t="str">
        <f t="shared" si="4"/>
        <v>苗栗縣</v>
      </c>
      <c r="K154" t="str">
        <f t="shared" si="5"/>
        <v>竹南鎮</v>
      </c>
      <c r="N154" t="str">
        <f>LOOKUP(9^9,FIND({"東","西","南","北"},B154,11),{"東","西","南","北"})</f>
        <v>南</v>
      </c>
    </row>
    <row r="155" spans="1:14" x14ac:dyDescent="0.25">
      <c r="A155" t="s">
        <v>160</v>
      </c>
      <c r="B155" t="s">
        <v>760</v>
      </c>
      <c r="C155">
        <v>0</v>
      </c>
      <c r="D155">
        <v>1</v>
      </c>
      <c r="E155" t="s">
        <v>1203</v>
      </c>
      <c r="F155">
        <v>120.868855</v>
      </c>
      <c r="G155">
        <v>24.721995</v>
      </c>
      <c r="J155" t="str">
        <f t="shared" si="4"/>
        <v>苗栗縣</v>
      </c>
      <c r="K155" t="str">
        <f t="shared" si="5"/>
        <v>竹南鎮</v>
      </c>
      <c r="N155" t="e">
        <f>LOOKUP(9^9,FIND({"東","西","南","北"},B155,11),{"東","西","南","北"})</f>
        <v>#N/A</v>
      </c>
    </row>
    <row r="156" spans="1:14" x14ac:dyDescent="0.25">
      <c r="A156" t="s">
        <v>161</v>
      </c>
      <c r="B156" t="s">
        <v>761</v>
      </c>
      <c r="C156">
        <v>0</v>
      </c>
      <c r="D156">
        <v>2</v>
      </c>
      <c r="E156" t="s">
        <v>1232</v>
      </c>
      <c r="F156">
        <v>120.487245</v>
      </c>
      <c r="G156">
        <v>24.181222999999999</v>
      </c>
      <c r="J156" t="str">
        <f t="shared" si="4"/>
        <v>彰化縣</v>
      </c>
      <c r="K156" t="str">
        <f t="shared" si="5"/>
        <v>伸港鄉</v>
      </c>
      <c r="N156" t="str">
        <f>LOOKUP(9^9,FIND({"東","西","南","北"},B156,11),{"東","西","南","北"})</f>
        <v>南</v>
      </c>
    </row>
    <row r="157" spans="1:14" x14ac:dyDescent="0.25">
      <c r="A157" t="s">
        <v>162</v>
      </c>
      <c r="B157" t="s">
        <v>762</v>
      </c>
      <c r="C157">
        <v>0</v>
      </c>
      <c r="D157">
        <v>1</v>
      </c>
      <c r="E157" t="s">
        <v>1197</v>
      </c>
      <c r="F157">
        <v>120.757642</v>
      </c>
      <c r="G157">
        <v>24.610952999999999</v>
      </c>
      <c r="J157" t="str">
        <f t="shared" si="4"/>
        <v>苗栗縣</v>
      </c>
      <c r="K157" t="str">
        <f t="shared" si="5"/>
        <v>後龍鎮</v>
      </c>
      <c r="N157" t="e">
        <f>LOOKUP(9^9,FIND({"東","西","南","北"},B157,11),{"東","西","南","北"})</f>
        <v>#N/A</v>
      </c>
    </row>
    <row r="158" spans="1:14" x14ac:dyDescent="0.25">
      <c r="A158" t="s">
        <v>163</v>
      </c>
      <c r="B158" t="s">
        <v>763</v>
      </c>
      <c r="C158">
        <v>0</v>
      </c>
      <c r="D158">
        <v>2</v>
      </c>
      <c r="E158" t="s">
        <v>1258</v>
      </c>
      <c r="F158">
        <v>121.044079</v>
      </c>
      <c r="G158">
        <v>24.987843999999999</v>
      </c>
      <c r="J158" t="str">
        <f t="shared" si="4"/>
        <v>桃園市</v>
      </c>
      <c r="K158" t="str">
        <f t="shared" si="5"/>
        <v>新屋區</v>
      </c>
      <c r="N158" t="str">
        <f>LOOKUP(9^9,FIND({"東","西","南","北"},B158,11),{"東","西","南","北"})</f>
        <v>北</v>
      </c>
    </row>
    <row r="159" spans="1:14" x14ac:dyDescent="0.25">
      <c r="A159" t="s">
        <v>164</v>
      </c>
      <c r="B159" t="s">
        <v>764</v>
      </c>
      <c r="C159">
        <v>0</v>
      </c>
      <c r="D159">
        <v>1</v>
      </c>
      <c r="E159" t="s">
        <v>1203</v>
      </c>
      <c r="F159">
        <v>120.823547</v>
      </c>
      <c r="G159">
        <v>24.663909</v>
      </c>
      <c r="J159" t="str">
        <f t="shared" si="4"/>
        <v>苗栗縣</v>
      </c>
      <c r="K159" t="str">
        <f t="shared" si="5"/>
        <v>後龍鎮</v>
      </c>
      <c r="N159" t="e">
        <f>LOOKUP(9^9,FIND({"東","西","南","北"},B159,11),{"東","西","南","北"})</f>
        <v>#N/A</v>
      </c>
    </row>
    <row r="160" spans="1:14" x14ac:dyDescent="0.25">
      <c r="A160" t="s">
        <v>165</v>
      </c>
      <c r="B160" t="s">
        <v>765</v>
      </c>
      <c r="C160">
        <v>0</v>
      </c>
      <c r="D160">
        <v>1</v>
      </c>
      <c r="E160" t="s">
        <v>1223</v>
      </c>
      <c r="F160">
        <v>121.052924</v>
      </c>
      <c r="G160">
        <v>25.029703999999999</v>
      </c>
      <c r="J160" t="str">
        <f t="shared" si="4"/>
        <v>桃園市</v>
      </c>
      <c r="K160" t="str">
        <f t="shared" si="5"/>
        <v>觀音區</v>
      </c>
      <c r="N160" t="e">
        <f>LOOKUP(9^9,FIND({"東","西","南","北"},B160,11),{"東","西","南","北"})</f>
        <v>#N/A</v>
      </c>
    </row>
    <row r="161" spans="1:14" x14ac:dyDescent="0.25">
      <c r="A161" t="s">
        <v>166</v>
      </c>
      <c r="B161" t="s">
        <v>766</v>
      </c>
      <c r="C161">
        <v>0</v>
      </c>
      <c r="D161">
        <v>1</v>
      </c>
      <c r="E161" t="s">
        <v>1208</v>
      </c>
      <c r="F161">
        <v>121.21899500000001</v>
      </c>
      <c r="G161">
        <v>25.106424000000001</v>
      </c>
      <c r="J161" t="str">
        <f t="shared" si="4"/>
        <v>桃園市</v>
      </c>
      <c r="K161" t="str">
        <f t="shared" si="5"/>
        <v>大園區</v>
      </c>
      <c r="N161" t="str">
        <f>LOOKUP(9^9,FIND({"東","西","南","北"},B161,11),{"東","西","南","北"})</f>
        <v>南</v>
      </c>
    </row>
    <row r="162" spans="1:14" x14ac:dyDescent="0.25">
      <c r="A162" t="s">
        <v>167</v>
      </c>
      <c r="B162" t="s">
        <v>767</v>
      </c>
      <c r="C162">
        <v>0</v>
      </c>
      <c r="D162">
        <v>1</v>
      </c>
      <c r="E162" t="s">
        <v>1196</v>
      </c>
      <c r="F162">
        <v>120.675336</v>
      </c>
      <c r="G162">
        <v>24.491430000000001</v>
      </c>
      <c r="J162" t="str">
        <f t="shared" si="4"/>
        <v>苗栗縣</v>
      </c>
      <c r="K162" t="str">
        <f t="shared" si="5"/>
        <v>通霄鎮</v>
      </c>
      <c r="N162" t="str">
        <f>LOOKUP(9^9,FIND({"東","西","南","北"},B162,11),{"東","西","南","北"})</f>
        <v>南</v>
      </c>
    </row>
    <row r="163" spans="1:14" x14ac:dyDescent="0.25">
      <c r="A163" t="s">
        <v>168</v>
      </c>
      <c r="B163" t="s">
        <v>768</v>
      </c>
      <c r="C163">
        <v>0</v>
      </c>
      <c r="D163">
        <v>2</v>
      </c>
      <c r="E163" t="s">
        <v>1222</v>
      </c>
      <c r="F163">
        <v>120.815213</v>
      </c>
      <c r="G163">
        <v>24.660423000000002</v>
      </c>
      <c r="J163" t="str">
        <f t="shared" si="4"/>
        <v>苗栗縣</v>
      </c>
      <c r="K163" t="str">
        <f t="shared" si="5"/>
        <v>後龍鎮</v>
      </c>
      <c r="N163" t="str">
        <f>LOOKUP(9^9,FIND({"東","西","南","北"},B163,11),{"東","西","南","北"})</f>
        <v>西</v>
      </c>
    </row>
    <row r="164" spans="1:14" x14ac:dyDescent="0.25">
      <c r="A164" t="s">
        <v>169</v>
      </c>
      <c r="B164" t="s">
        <v>769</v>
      </c>
      <c r="C164">
        <v>0</v>
      </c>
      <c r="D164">
        <v>2</v>
      </c>
      <c r="E164" t="s">
        <v>1259</v>
      </c>
      <c r="F164">
        <v>121.193752</v>
      </c>
      <c r="G164">
        <v>25.092883</v>
      </c>
      <c r="J164" t="str">
        <f t="shared" si="4"/>
        <v>桃園市</v>
      </c>
      <c r="K164" t="str">
        <f t="shared" si="5"/>
        <v>大園區</v>
      </c>
      <c r="N164" t="str">
        <f>LOOKUP(9^9,FIND({"東","西","南","北"},B164,11),{"東","西","南","北"})</f>
        <v>南</v>
      </c>
    </row>
    <row r="165" spans="1:14" x14ac:dyDescent="0.25">
      <c r="A165" t="s">
        <v>170</v>
      </c>
      <c r="B165" t="s">
        <v>770</v>
      </c>
      <c r="C165">
        <v>0</v>
      </c>
      <c r="D165">
        <v>2</v>
      </c>
      <c r="E165" t="s">
        <v>1224</v>
      </c>
      <c r="F165">
        <v>120.815217</v>
      </c>
      <c r="G165">
        <v>24.660415</v>
      </c>
      <c r="J165" t="str">
        <f t="shared" si="4"/>
        <v>苗栗縣</v>
      </c>
      <c r="K165" t="str">
        <f t="shared" si="5"/>
        <v>後龍鎮</v>
      </c>
      <c r="N165" t="str">
        <f>LOOKUP(9^9,FIND({"東","西","南","北"},B165,11),{"東","西","南","北"})</f>
        <v>西</v>
      </c>
    </row>
    <row r="166" spans="1:14" x14ac:dyDescent="0.25">
      <c r="A166" t="s">
        <v>171</v>
      </c>
      <c r="B166" t="s">
        <v>771</v>
      </c>
      <c r="C166">
        <v>0</v>
      </c>
      <c r="D166">
        <v>1</v>
      </c>
      <c r="E166" t="s">
        <v>1197</v>
      </c>
      <c r="F166">
        <v>120.867723</v>
      </c>
      <c r="G166">
        <v>24.706911999999999</v>
      </c>
      <c r="J166" t="str">
        <f t="shared" si="4"/>
        <v>苗栗縣</v>
      </c>
      <c r="K166" t="str">
        <f t="shared" si="5"/>
        <v>竹南鎮</v>
      </c>
      <c r="N166" t="str">
        <f>LOOKUP(9^9,FIND({"東","西","南","北"},B166,11),{"東","西","南","北"})</f>
        <v>北</v>
      </c>
    </row>
    <row r="167" spans="1:14" x14ac:dyDescent="0.25">
      <c r="A167" t="s">
        <v>172</v>
      </c>
      <c r="B167" t="s">
        <v>772</v>
      </c>
      <c r="C167">
        <v>0</v>
      </c>
      <c r="D167">
        <v>1</v>
      </c>
      <c r="E167" t="s">
        <v>1205</v>
      </c>
      <c r="F167">
        <v>120.288112</v>
      </c>
      <c r="G167">
        <v>23.827874000000001</v>
      </c>
      <c r="J167" t="str">
        <f t="shared" si="4"/>
        <v>雲林縣</v>
      </c>
      <c r="K167" t="str">
        <f t="shared" si="5"/>
        <v>麥寮鄉</v>
      </c>
      <c r="N167" t="str">
        <f>LOOKUP(9^9,FIND({"東","西","南","北"},B167,11),{"東","西","南","北"})</f>
        <v>南</v>
      </c>
    </row>
    <row r="168" spans="1:14" x14ac:dyDescent="0.25">
      <c r="A168" t="s">
        <v>173</v>
      </c>
      <c r="B168" t="s">
        <v>773</v>
      </c>
      <c r="C168">
        <v>0</v>
      </c>
      <c r="D168">
        <v>1</v>
      </c>
      <c r="E168" t="s">
        <v>1198</v>
      </c>
      <c r="F168">
        <v>121.135166</v>
      </c>
      <c r="G168">
        <v>25.070215000000001</v>
      </c>
      <c r="J168" t="str">
        <f t="shared" si="4"/>
        <v>桃園市</v>
      </c>
      <c r="K168" t="str">
        <f t="shared" si="5"/>
        <v>觀音區</v>
      </c>
      <c r="N168" t="str">
        <f>LOOKUP(9^9,FIND({"東","西","南","北"},B168,11),{"東","西","南","北"})</f>
        <v>南</v>
      </c>
    </row>
    <row r="169" spans="1:14" x14ac:dyDescent="0.25">
      <c r="A169" t="s">
        <v>174</v>
      </c>
      <c r="B169" t="s">
        <v>774</v>
      </c>
      <c r="C169">
        <v>0</v>
      </c>
      <c r="D169">
        <v>1</v>
      </c>
      <c r="E169" t="s">
        <v>1260</v>
      </c>
      <c r="F169">
        <v>120.445555</v>
      </c>
      <c r="G169">
        <v>24.140854000000001</v>
      </c>
      <c r="J169" t="str">
        <f t="shared" si="4"/>
        <v>彰化縣</v>
      </c>
      <c r="K169" t="str">
        <f t="shared" si="5"/>
        <v>線西鄉</v>
      </c>
      <c r="N169" t="str">
        <f>LOOKUP(9^9,FIND({"東","西","南","北"},B169,11),{"東","西","南","北"})</f>
        <v>北</v>
      </c>
    </row>
    <row r="170" spans="1:14" x14ac:dyDescent="0.25">
      <c r="A170" t="s">
        <v>175</v>
      </c>
      <c r="B170" t="s">
        <v>775</v>
      </c>
      <c r="C170">
        <v>0</v>
      </c>
      <c r="D170">
        <v>1</v>
      </c>
      <c r="E170" t="s">
        <v>1206</v>
      </c>
      <c r="F170">
        <v>121.101382</v>
      </c>
      <c r="G170">
        <v>25.057532999999999</v>
      </c>
      <c r="J170" t="str">
        <f t="shared" si="4"/>
        <v>桃園市</v>
      </c>
      <c r="K170" t="str">
        <f t="shared" si="5"/>
        <v>觀音區</v>
      </c>
      <c r="N170" t="str">
        <f>LOOKUP(9^9,FIND({"東","西","南","北"},B170,11),{"東","西","南","北"})</f>
        <v>北</v>
      </c>
    </row>
    <row r="171" spans="1:14" x14ac:dyDescent="0.25">
      <c r="A171" t="s">
        <v>176</v>
      </c>
      <c r="B171" t="s">
        <v>776</v>
      </c>
      <c r="C171">
        <v>0</v>
      </c>
      <c r="D171">
        <v>2</v>
      </c>
      <c r="E171" t="s">
        <v>1228</v>
      </c>
      <c r="F171">
        <v>120.972195</v>
      </c>
      <c r="G171">
        <v>24.917573000000001</v>
      </c>
      <c r="J171" t="str">
        <f t="shared" si="4"/>
        <v>新竹縣</v>
      </c>
      <c r="K171" t="str">
        <f t="shared" si="5"/>
        <v>新豐鄉</v>
      </c>
      <c r="N171" t="e">
        <f>LOOKUP(9^9,FIND({"東","西","南","北"},B171,11),{"東","西","南","北"})</f>
        <v>#N/A</v>
      </c>
    </row>
    <row r="172" spans="1:14" x14ac:dyDescent="0.25">
      <c r="A172" t="s">
        <v>177</v>
      </c>
      <c r="B172" t="s">
        <v>777</v>
      </c>
      <c r="C172">
        <v>0</v>
      </c>
      <c r="D172">
        <v>1</v>
      </c>
      <c r="E172" t="s">
        <v>1196</v>
      </c>
      <c r="F172">
        <v>121.392605</v>
      </c>
      <c r="G172">
        <v>25.150134999999999</v>
      </c>
      <c r="J172" t="str">
        <f t="shared" si="4"/>
        <v>新北市</v>
      </c>
      <c r="K172" t="str">
        <f t="shared" si="5"/>
        <v>林口區</v>
      </c>
      <c r="N172" t="e">
        <f>LOOKUP(9^9,FIND({"東","西","南","北"},B172,11),{"東","西","南","北"})</f>
        <v>#N/A</v>
      </c>
    </row>
    <row r="173" spans="1:14" x14ac:dyDescent="0.25">
      <c r="A173" t="s">
        <v>178</v>
      </c>
      <c r="B173" t="s">
        <v>778</v>
      </c>
      <c r="C173">
        <v>0</v>
      </c>
      <c r="D173">
        <v>2</v>
      </c>
      <c r="E173" t="s">
        <v>1261</v>
      </c>
      <c r="F173">
        <v>120.17029700000001</v>
      </c>
      <c r="G173">
        <v>23.644560999999999</v>
      </c>
      <c r="J173" t="str">
        <f t="shared" si="4"/>
        <v>雲林縣</v>
      </c>
      <c r="K173" t="str">
        <f t="shared" si="5"/>
        <v>四湖鄉</v>
      </c>
      <c r="N173" t="e">
        <f>LOOKUP(9^9,FIND({"東","西","南","北"},B173,11),{"東","西","南","北"})</f>
        <v>#N/A</v>
      </c>
    </row>
    <row r="174" spans="1:14" x14ac:dyDescent="0.25">
      <c r="A174" t="s">
        <v>179</v>
      </c>
      <c r="B174" t="s">
        <v>779</v>
      </c>
      <c r="C174">
        <v>0</v>
      </c>
      <c r="D174">
        <v>1</v>
      </c>
      <c r="E174" t="s">
        <v>1262</v>
      </c>
      <c r="F174">
        <v>120.867454</v>
      </c>
      <c r="G174">
        <v>24.703923</v>
      </c>
      <c r="J174" t="str">
        <f t="shared" si="4"/>
        <v>苗栗縣</v>
      </c>
      <c r="K174" t="str">
        <f t="shared" si="5"/>
        <v>竹南鎮</v>
      </c>
      <c r="N174" t="str">
        <f>LOOKUP(9^9,FIND({"東","西","南","北"},B174,11),{"東","西","南","北"})</f>
        <v>西</v>
      </c>
    </row>
    <row r="175" spans="1:14" x14ac:dyDescent="0.25">
      <c r="A175" t="s">
        <v>180</v>
      </c>
      <c r="B175" t="s">
        <v>780</v>
      </c>
      <c r="C175">
        <v>0</v>
      </c>
      <c r="D175">
        <v>1</v>
      </c>
      <c r="E175" t="s">
        <v>1263</v>
      </c>
      <c r="F175">
        <v>120.256266</v>
      </c>
      <c r="G175">
        <v>23.748531</v>
      </c>
      <c r="J175" t="str">
        <f t="shared" si="4"/>
        <v>雲林縣</v>
      </c>
      <c r="K175" t="str">
        <f t="shared" si="5"/>
        <v>麥寮鄉</v>
      </c>
      <c r="N175" t="str">
        <f>LOOKUP(9^9,FIND({"東","西","南","北"},B175,11),{"東","西","南","北"})</f>
        <v>北</v>
      </c>
    </row>
    <row r="176" spans="1:14" x14ac:dyDescent="0.25">
      <c r="A176" t="s">
        <v>181</v>
      </c>
      <c r="B176" t="s">
        <v>781</v>
      </c>
      <c r="C176">
        <v>0</v>
      </c>
      <c r="D176">
        <v>1</v>
      </c>
      <c r="E176" t="s">
        <v>1264</v>
      </c>
      <c r="F176">
        <v>120.19497200000001</v>
      </c>
      <c r="G176">
        <v>23.712316000000001</v>
      </c>
      <c r="J176" t="str">
        <f t="shared" si="4"/>
        <v>雲林縣</v>
      </c>
      <c r="K176" t="str">
        <f t="shared" si="5"/>
        <v>臺西鄉</v>
      </c>
      <c r="N176" t="str">
        <f>LOOKUP(9^9,FIND({"東","西","南","北"},B176,11),{"東","西","南","北"})</f>
        <v>南</v>
      </c>
    </row>
    <row r="177" spans="1:14" x14ac:dyDescent="0.25">
      <c r="A177" t="s">
        <v>182</v>
      </c>
      <c r="B177" t="s">
        <v>782</v>
      </c>
      <c r="C177">
        <v>0</v>
      </c>
      <c r="D177">
        <v>1</v>
      </c>
      <c r="E177" t="s">
        <v>1239</v>
      </c>
      <c r="F177">
        <v>120.41690800000001</v>
      </c>
      <c r="G177">
        <v>24.076967</v>
      </c>
      <c r="J177" t="str">
        <f t="shared" si="4"/>
        <v>彰化縣</v>
      </c>
      <c r="K177" t="str">
        <f t="shared" si="5"/>
        <v>鹿港鎮</v>
      </c>
      <c r="N177" t="str">
        <f>LOOKUP(9^9,FIND({"東","西","南","北"},B177,11),{"東","西","南","北"})</f>
        <v>南</v>
      </c>
    </row>
    <row r="178" spans="1:14" x14ac:dyDescent="0.25">
      <c r="A178" t="s">
        <v>183</v>
      </c>
      <c r="B178" t="s">
        <v>783</v>
      </c>
      <c r="C178">
        <v>0</v>
      </c>
      <c r="D178">
        <v>2</v>
      </c>
      <c r="E178" t="s">
        <v>1213</v>
      </c>
      <c r="F178">
        <v>120.86701499999999</v>
      </c>
      <c r="G178">
        <v>24.712291</v>
      </c>
      <c r="J178" t="str">
        <f t="shared" si="4"/>
        <v>苗栗縣</v>
      </c>
      <c r="K178" t="str">
        <f t="shared" si="5"/>
        <v>竹南鎮</v>
      </c>
      <c r="N178" t="e">
        <f>LOOKUP(9^9,FIND({"東","西","南","北"},B178,11),{"東","西","南","北"})</f>
        <v>#N/A</v>
      </c>
    </row>
    <row r="179" spans="1:14" x14ac:dyDescent="0.25">
      <c r="A179" t="s">
        <v>184</v>
      </c>
      <c r="B179" t="s">
        <v>784</v>
      </c>
      <c r="C179">
        <v>0</v>
      </c>
      <c r="D179">
        <v>2</v>
      </c>
      <c r="E179" t="s">
        <v>1265</v>
      </c>
      <c r="F179">
        <v>120.774047</v>
      </c>
      <c r="G179">
        <v>24.625243000000001</v>
      </c>
      <c r="J179" t="str">
        <f t="shared" si="4"/>
        <v>苗栗縣</v>
      </c>
      <c r="K179" t="str">
        <f t="shared" si="5"/>
        <v>後龍鎮</v>
      </c>
      <c r="N179" t="str">
        <f>LOOKUP(9^9,FIND({"東","西","南","北"},B179,11),{"東","西","南","北"})</f>
        <v>北</v>
      </c>
    </row>
    <row r="180" spans="1:14" x14ac:dyDescent="0.25">
      <c r="A180" t="s">
        <v>185</v>
      </c>
      <c r="B180" t="s">
        <v>785</v>
      </c>
      <c r="C180">
        <v>0</v>
      </c>
      <c r="D180">
        <v>1</v>
      </c>
      <c r="E180" t="s">
        <v>1266</v>
      </c>
      <c r="F180">
        <v>120.168082</v>
      </c>
      <c r="G180">
        <v>23.470521000000002</v>
      </c>
      <c r="J180" t="str">
        <f t="shared" si="4"/>
        <v>嘉義縣</v>
      </c>
      <c r="K180" t="str">
        <f t="shared" si="5"/>
        <v>東石鄉</v>
      </c>
      <c r="N180" t="str">
        <f>LOOKUP(9^9,FIND({"東","西","南","北"},B180,11),{"東","西","南","北"})</f>
        <v>南</v>
      </c>
    </row>
    <row r="181" spans="1:14" x14ac:dyDescent="0.25">
      <c r="A181" t="s">
        <v>186</v>
      </c>
      <c r="B181" t="s">
        <v>786</v>
      </c>
      <c r="C181">
        <v>0</v>
      </c>
      <c r="D181">
        <v>1</v>
      </c>
      <c r="E181" t="s">
        <v>1197</v>
      </c>
      <c r="F181">
        <v>120.920303</v>
      </c>
      <c r="G181">
        <v>24.802714999999999</v>
      </c>
      <c r="J181" t="str">
        <f t="shared" si="4"/>
        <v>新竹市</v>
      </c>
      <c r="K181" t="str">
        <f t="shared" si="5"/>
        <v>香山區</v>
      </c>
      <c r="N181" t="e">
        <f>LOOKUP(9^9,FIND({"東","西","南","北"},B181,11),{"東","西","南","北"})</f>
        <v>#N/A</v>
      </c>
    </row>
    <row r="182" spans="1:14" x14ac:dyDescent="0.25">
      <c r="A182" t="s">
        <v>187</v>
      </c>
      <c r="B182" t="s">
        <v>787</v>
      </c>
      <c r="C182">
        <v>0</v>
      </c>
      <c r="D182">
        <v>1</v>
      </c>
      <c r="E182" t="s">
        <v>1267</v>
      </c>
      <c r="F182">
        <v>120.48375799999999</v>
      </c>
      <c r="G182">
        <v>24.179819999999999</v>
      </c>
      <c r="J182" t="str">
        <f t="shared" si="4"/>
        <v>彰化縣</v>
      </c>
      <c r="K182" t="str">
        <f t="shared" si="5"/>
        <v>伸港鄉</v>
      </c>
      <c r="N182" t="str">
        <f>LOOKUP(9^9,FIND({"東","西","南","北"},B182,11),{"東","西","南","北"})</f>
        <v>南</v>
      </c>
    </row>
    <row r="183" spans="1:14" x14ac:dyDescent="0.25">
      <c r="A183" t="s">
        <v>188</v>
      </c>
      <c r="B183" t="s">
        <v>788</v>
      </c>
      <c r="C183">
        <v>0</v>
      </c>
      <c r="D183">
        <v>2</v>
      </c>
      <c r="E183" t="s">
        <v>1268</v>
      </c>
      <c r="F183">
        <v>120.15691099999999</v>
      </c>
      <c r="G183">
        <v>23.567142</v>
      </c>
      <c r="J183" t="str">
        <f t="shared" si="4"/>
        <v>雲林縣</v>
      </c>
      <c r="K183" t="str">
        <f t="shared" si="5"/>
        <v>口湖鄉</v>
      </c>
      <c r="N183" t="str">
        <f>LOOKUP(9^9,FIND({"東","西","南","北"},B183,11),{"東","西","南","北"})</f>
        <v>北</v>
      </c>
    </row>
    <row r="184" spans="1:14" x14ac:dyDescent="0.25">
      <c r="A184" t="s">
        <v>189</v>
      </c>
      <c r="B184" t="s">
        <v>789</v>
      </c>
      <c r="C184">
        <v>0</v>
      </c>
      <c r="D184">
        <v>3</v>
      </c>
      <c r="E184" t="s">
        <v>1269</v>
      </c>
      <c r="F184">
        <v>120.808423</v>
      </c>
      <c r="G184">
        <v>24.654423999999999</v>
      </c>
      <c r="J184" t="str">
        <f t="shared" si="4"/>
        <v>苗栗縣</v>
      </c>
      <c r="K184" t="str">
        <f t="shared" si="5"/>
        <v>後龍鎮</v>
      </c>
      <c r="N184" t="str">
        <f>LOOKUP(9^9,FIND({"東","西","南","北"},B184,11),{"東","西","南","北"})</f>
        <v>北</v>
      </c>
    </row>
    <row r="185" spans="1:14" x14ac:dyDescent="0.25">
      <c r="A185" t="s">
        <v>190</v>
      </c>
      <c r="B185" t="s">
        <v>790</v>
      </c>
      <c r="C185">
        <v>0</v>
      </c>
      <c r="D185">
        <v>1</v>
      </c>
      <c r="E185" t="s">
        <v>1267</v>
      </c>
      <c r="F185">
        <v>120.168082</v>
      </c>
      <c r="G185">
        <v>23.470521000000002</v>
      </c>
      <c r="J185" t="str">
        <f t="shared" si="4"/>
        <v>嘉義縣</v>
      </c>
      <c r="K185" t="str">
        <f t="shared" si="5"/>
        <v>東石鄉</v>
      </c>
      <c r="N185" t="str">
        <f>LOOKUP(9^9,FIND({"東","西","南","北"},B185,11),{"東","西","南","北"})</f>
        <v>南</v>
      </c>
    </row>
    <row r="186" spans="1:14" x14ac:dyDescent="0.25">
      <c r="A186" t="s">
        <v>191</v>
      </c>
      <c r="B186" t="s">
        <v>777</v>
      </c>
      <c r="C186">
        <v>0</v>
      </c>
      <c r="D186">
        <v>1</v>
      </c>
      <c r="E186" t="s">
        <v>1270</v>
      </c>
      <c r="F186">
        <v>121.392605</v>
      </c>
      <c r="G186">
        <v>25.150134999999999</v>
      </c>
      <c r="J186" t="str">
        <f t="shared" si="4"/>
        <v>新北市</v>
      </c>
      <c r="K186" t="str">
        <f t="shared" si="5"/>
        <v>林口區</v>
      </c>
      <c r="N186" t="e">
        <f>LOOKUP(9^9,FIND({"東","西","南","北"},B186,11),{"東","西","南","北"})</f>
        <v>#N/A</v>
      </c>
    </row>
    <row r="187" spans="1:14" x14ac:dyDescent="0.25">
      <c r="A187" t="s">
        <v>192</v>
      </c>
      <c r="B187" t="s">
        <v>791</v>
      </c>
      <c r="C187">
        <v>0</v>
      </c>
      <c r="D187">
        <v>2</v>
      </c>
      <c r="E187" t="s">
        <v>1228</v>
      </c>
      <c r="F187">
        <v>120.868711</v>
      </c>
      <c r="G187">
        <v>24.722002</v>
      </c>
      <c r="J187" t="str">
        <f t="shared" si="4"/>
        <v>苗栗縣</v>
      </c>
      <c r="K187" t="str">
        <f t="shared" si="5"/>
        <v>竹南鎮</v>
      </c>
      <c r="N187" t="str">
        <f>LOOKUP(9^9,FIND({"東","西","南","北"},B187,11),{"東","西","南","北"})</f>
        <v>西</v>
      </c>
    </row>
    <row r="188" spans="1:14" x14ac:dyDescent="0.25">
      <c r="A188" t="s">
        <v>193</v>
      </c>
      <c r="B188" t="s">
        <v>792</v>
      </c>
      <c r="C188">
        <v>0</v>
      </c>
      <c r="D188">
        <v>2</v>
      </c>
      <c r="E188" t="s">
        <v>1220</v>
      </c>
      <c r="F188">
        <v>120.16898</v>
      </c>
      <c r="G188">
        <v>23.475503</v>
      </c>
      <c r="J188" t="str">
        <f t="shared" si="4"/>
        <v>嘉義縣</v>
      </c>
      <c r="K188" t="str">
        <f t="shared" si="5"/>
        <v>東石鄉</v>
      </c>
      <c r="N188" t="str">
        <f>LOOKUP(9^9,FIND({"東","西","南","北"},B188,11),{"東","西","南","北"})</f>
        <v>北</v>
      </c>
    </row>
    <row r="189" spans="1:14" x14ac:dyDescent="0.25">
      <c r="A189" t="s">
        <v>194</v>
      </c>
      <c r="B189" t="s">
        <v>793</v>
      </c>
      <c r="C189">
        <v>0</v>
      </c>
      <c r="D189">
        <v>1</v>
      </c>
      <c r="E189" t="s">
        <v>1271</v>
      </c>
      <c r="F189">
        <v>121.22776500000001</v>
      </c>
      <c r="G189">
        <v>25.108552</v>
      </c>
      <c r="J189" t="str">
        <f t="shared" si="4"/>
        <v>桃園市</v>
      </c>
      <c r="K189" t="str">
        <f t="shared" si="5"/>
        <v>大園區</v>
      </c>
      <c r="N189" t="str">
        <f>LOOKUP(9^9,FIND({"東","西","南","北"},B189,11),{"東","西","南","北"})</f>
        <v>南</v>
      </c>
    </row>
    <row r="190" spans="1:14" x14ac:dyDescent="0.25">
      <c r="A190" t="s">
        <v>195</v>
      </c>
      <c r="B190" t="s">
        <v>794</v>
      </c>
      <c r="C190">
        <v>0</v>
      </c>
      <c r="D190">
        <v>1</v>
      </c>
      <c r="E190" t="s">
        <v>1272</v>
      </c>
      <c r="F190">
        <v>120.37769299999999</v>
      </c>
      <c r="G190">
        <v>23.994893000000001</v>
      </c>
      <c r="J190" t="str">
        <f t="shared" si="4"/>
        <v>彰化縣</v>
      </c>
      <c r="K190" t="str">
        <f t="shared" si="5"/>
        <v>芳苑鄉</v>
      </c>
      <c r="N190" t="str">
        <f>LOOKUP(9^9,FIND({"東","西","南","北"},B190,11),{"東","西","南","北"})</f>
        <v>北</v>
      </c>
    </row>
    <row r="191" spans="1:14" x14ac:dyDescent="0.25">
      <c r="A191" t="s">
        <v>196</v>
      </c>
      <c r="B191" t="s">
        <v>795</v>
      </c>
      <c r="C191">
        <v>0</v>
      </c>
      <c r="D191">
        <v>1</v>
      </c>
      <c r="E191" t="s">
        <v>1225</v>
      </c>
      <c r="F191">
        <v>121.243211</v>
      </c>
      <c r="G191">
        <v>25.112356999999999</v>
      </c>
      <c r="J191" t="str">
        <f t="shared" si="4"/>
        <v>桃園市</v>
      </c>
      <c r="K191" t="str">
        <f t="shared" si="5"/>
        <v>大園區</v>
      </c>
      <c r="N191" t="e">
        <f>LOOKUP(9^9,FIND({"東","西","南","北"},B191,11),{"東","西","南","北"})</f>
        <v>#N/A</v>
      </c>
    </row>
    <row r="192" spans="1:14" x14ac:dyDescent="0.25">
      <c r="A192" t="s">
        <v>197</v>
      </c>
      <c r="B192" t="s">
        <v>796</v>
      </c>
      <c r="C192">
        <v>0</v>
      </c>
      <c r="D192">
        <v>1</v>
      </c>
      <c r="E192" t="s">
        <v>1197</v>
      </c>
      <c r="F192">
        <v>121.26049500000001</v>
      </c>
      <c r="G192">
        <v>25.119069</v>
      </c>
      <c r="J192" t="str">
        <f t="shared" si="4"/>
        <v>桃園市</v>
      </c>
      <c r="K192" t="str">
        <f t="shared" si="5"/>
        <v>蘆竹區</v>
      </c>
      <c r="N192" t="e">
        <f>LOOKUP(9^9,FIND({"東","西","南","北"},B192,11),{"東","西","南","北"})</f>
        <v>#N/A</v>
      </c>
    </row>
    <row r="193" spans="1:14" x14ac:dyDescent="0.25">
      <c r="A193" t="s">
        <v>198</v>
      </c>
      <c r="B193" t="s">
        <v>797</v>
      </c>
      <c r="C193">
        <v>0</v>
      </c>
      <c r="D193">
        <v>1</v>
      </c>
      <c r="E193" t="s">
        <v>1232</v>
      </c>
      <c r="F193">
        <v>120.867175</v>
      </c>
      <c r="G193">
        <v>24.711931</v>
      </c>
      <c r="J193" t="str">
        <f t="shared" si="4"/>
        <v>苗栗縣</v>
      </c>
      <c r="K193" t="str">
        <f t="shared" si="5"/>
        <v>竹南鎮</v>
      </c>
      <c r="N193" t="str">
        <f>LOOKUP(9^9,FIND({"東","西","南","北"},B193,11),{"東","西","南","北"})</f>
        <v>北</v>
      </c>
    </row>
    <row r="194" spans="1:14" x14ac:dyDescent="0.25">
      <c r="A194" t="s">
        <v>199</v>
      </c>
      <c r="B194" t="s">
        <v>798</v>
      </c>
      <c r="C194">
        <v>0</v>
      </c>
      <c r="D194">
        <v>2</v>
      </c>
      <c r="E194" t="s">
        <v>1273</v>
      </c>
      <c r="F194">
        <v>120.414064</v>
      </c>
      <c r="G194">
        <v>24.070018000000001</v>
      </c>
      <c r="J194" t="str">
        <f t="shared" si="4"/>
        <v>彰化縣</v>
      </c>
      <c r="K194" t="str">
        <f t="shared" si="5"/>
        <v>福興鄉</v>
      </c>
      <c r="N194" t="str">
        <f>LOOKUP(9^9,FIND({"東","西","南","北"},B194,11),{"東","西","南","北"})</f>
        <v>北</v>
      </c>
    </row>
    <row r="195" spans="1:14" x14ac:dyDescent="0.25">
      <c r="A195" t="s">
        <v>200</v>
      </c>
      <c r="B195" t="s">
        <v>799</v>
      </c>
      <c r="C195">
        <v>0</v>
      </c>
      <c r="D195">
        <v>1</v>
      </c>
      <c r="E195" t="s">
        <v>1203</v>
      </c>
      <c r="F195">
        <v>121.216606</v>
      </c>
      <c r="G195">
        <v>25.104959999999998</v>
      </c>
      <c r="J195" t="str">
        <f t="shared" ref="J195:J258" si="6">LEFT(B195,3)</f>
        <v>桃園市</v>
      </c>
      <c r="K195" t="str">
        <f t="shared" ref="K195:K258" si="7">MID(B195,4,3)</f>
        <v>大園區</v>
      </c>
      <c r="N195" t="e">
        <f>LOOKUP(9^9,FIND({"東","西","南","北"},B195,11),{"東","西","南","北"})</f>
        <v>#N/A</v>
      </c>
    </row>
    <row r="196" spans="1:14" x14ac:dyDescent="0.25">
      <c r="A196" t="s">
        <v>201</v>
      </c>
      <c r="B196" t="s">
        <v>800</v>
      </c>
      <c r="C196">
        <v>0</v>
      </c>
      <c r="D196">
        <v>2</v>
      </c>
      <c r="E196" t="s">
        <v>1213</v>
      </c>
      <c r="F196">
        <v>120.167602</v>
      </c>
      <c r="G196">
        <v>23.468565000000002</v>
      </c>
      <c r="J196" t="str">
        <f t="shared" si="6"/>
        <v>嘉義縣</v>
      </c>
      <c r="K196" t="str">
        <f t="shared" si="7"/>
        <v>東石鄉</v>
      </c>
      <c r="N196" t="e">
        <f>LOOKUP(9^9,FIND({"東","西","南","北"},B196,11),{"東","西","南","北"})</f>
        <v>#N/A</v>
      </c>
    </row>
    <row r="197" spans="1:14" x14ac:dyDescent="0.25">
      <c r="A197" t="s">
        <v>202</v>
      </c>
      <c r="B197" t="s">
        <v>801</v>
      </c>
      <c r="C197">
        <v>0</v>
      </c>
      <c r="D197">
        <v>1</v>
      </c>
      <c r="E197" t="s">
        <v>1274</v>
      </c>
      <c r="F197">
        <v>120.275481</v>
      </c>
      <c r="G197">
        <v>23.786605999999999</v>
      </c>
      <c r="J197" t="str">
        <f t="shared" si="6"/>
        <v>雲林縣</v>
      </c>
      <c r="K197" t="str">
        <f t="shared" si="7"/>
        <v>麥寮鄉</v>
      </c>
      <c r="N197" t="str">
        <f>LOOKUP(9^9,FIND({"東","西","南","北"},B197,11),{"東","西","南","北"})</f>
        <v>南</v>
      </c>
    </row>
    <row r="198" spans="1:14" x14ac:dyDescent="0.25">
      <c r="A198" t="s">
        <v>203</v>
      </c>
      <c r="B198" t="s">
        <v>802</v>
      </c>
      <c r="C198">
        <v>0</v>
      </c>
      <c r="D198">
        <v>1</v>
      </c>
      <c r="E198" t="s">
        <v>1225</v>
      </c>
      <c r="F198">
        <v>120.946504</v>
      </c>
      <c r="G198">
        <v>24.855567000000001</v>
      </c>
      <c r="J198" t="str">
        <f t="shared" si="6"/>
        <v>新竹縣</v>
      </c>
      <c r="K198" t="str">
        <f t="shared" si="7"/>
        <v>竹北市</v>
      </c>
      <c r="N198" t="e">
        <f>LOOKUP(9^9,FIND({"東","西","南","北"},B198,11),{"東","西","南","北"})</f>
        <v>#N/A</v>
      </c>
    </row>
    <row r="199" spans="1:14" x14ac:dyDescent="0.25">
      <c r="A199" t="s">
        <v>204</v>
      </c>
      <c r="B199" t="s">
        <v>803</v>
      </c>
      <c r="C199">
        <v>0</v>
      </c>
      <c r="D199">
        <v>1</v>
      </c>
      <c r="E199" t="s">
        <v>1197</v>
      </c>
      <c r="F199">
        <v>121.051962</v>
      </c>
      <c r="G199">
        <v>25.027816000000001</v>
      </c>
      <c r="J199" t="str">
        <f t="shared" si="6"/>
        <v>桃園市</v>
      </c>
      <c r="K199" t="str">
        <f t="shared" si="7"/>
        <v>觀音區</v>
      </c>
      <c r="N199" t="str">
        <f>LOOKUP(9^9,FIND({"東","西","南","北"},B199,11),{"東","西","南","北"})</f>
        <v>南</v>
      </c>
    </row>
    <row r="200" spans="1:14" x14ac:dyDescent="0.25">
      <c r="A200" t="s">
        <v>205</v>
      </c>
      <c r="B200" t="s">
        <v>804</v>
      </c>
      <c r="C200">
        <v>0</v>
      </c>
      <c r="D200">
        <v>1</v>
      </c>
      <c r="E200" t="s">
        <v>1244</v>
      </c>
      <c r="F200">
        <v>120.146603</v>
      </c>
      <c r="G200">
        <v>23.300266000000001</v>
      </c>
      <c r="J200" t="str">
        <f t="shared" si="6"/>
        <v>臺南市</v>
      </c>
      <c r="K200" t="str">
        <f t="shared" si="7"/>
        <v>北門區</v>
      </c>
      <c r="N200" t="str">
        <f>LOOKUP(9^9,FIND({"東","西","南","北"},B200,11),{"東","西","南","北"})</f>
        <v>南</v>
      </c>
    </row>
    <row r="201" spans="1:14" x14ac:dyDescent="0.25">
      <c r="A201" t="s">
        <v>206</v>
      </c>
      <c r="B201" t="s">
        <v>805</v>
      </c>
      <c r="C201">
        <v>0</v>
      </c>
      <c r="D201">
        <v>1</v>
      </c>
      <c r="E201" t="s">
        <v>1205</v>
      </c>
      <c r="F201">
        <v>120.37521599999999</v>
      </c>
      <c r="G201">
        <v>23.992422999999999</v>
      </c>
      <c r="J201" t="str">
        <f t="shared" si="6"/>
        <v>彰化縣</v>
      </c>
      <c r="K201" t="str">
        <f t="shared" si="7"/>
        <v>芳苑鄉</v>
      </c>
      <c r="N201" t="str">
        <f>LOOKUP(9^9,FIND({"東","西","南","北"},B201,11),{"東","西","南","北"})</f>
        <v>南</v>
      </c>
    </row>
    <row r="202" spans="1:14" x14ac:dyDescent="0.25">
      <c r="A202" t="s">
        <v>207</v>
      </c>
      <c r="B202" t="s">
        <v>806</v>
      </c>
      <c r="C202">
        <v>0</v>
      </c>
      <c r="D202">
        <v>1</v>
      </c>
      <c r="E202" t="s">
        <v>1275</v>
      </c>
      <c r="F202">
        <v>120.783458</v>
      </c>
      <c r="G202">
        <v>24.637962000000002</v>
      </c>
      <c r="J202" t="str">
        <f t="shared" si="6"/>
        <v>苗栗縣</v>
      </c>
      <c r="K202" t="str">
        <f t="shared" si="7"/>
        <v>後龍鎮</v>
      </c>
      <c r="N202" t="e">
        <f>LOOKUP(9^9,FIND({"東","西","南","北"},B202,11),{"東","西","南","北"})</f>
        <v>#N/A</v>
      </c>
    </row>
    <row r="203" spans="1:14" x14ac:dyDescent="0.25">
      <c r="A203" t="s">
        <v>208</v>
      </c>
      <c r="B203" t="s">
        <v>807</v>
      </c>
      <c r="C203">
        <v>0</v>
      </c>
      <c r="D203">
        <v>1</v>
      </c>
      <c r="E203" t="s">
        <v>1213</v>
      </c>
      <c r="F203">
        <v>120.633602</v>
      </c>
      <c r="G203">
        <v>24.434097999999999</v>
      </c>
      <c r="J203" t="str">
        <f t="shared" si="6"/>
        <v>苗栗縣</v>
      </c>
      <c r="K203" t="str">
        <f t="shared" si="7"/>
        <v>苑裡鎮</v>
      </c>
      <c r="N203" t="str">
        <f>LOOKUP(9^9,FIND({"東","西","南","北"},B203,11),{"東","西","南","北"})</f>
        <v>西</v>
      </c>
    </row>
    <row r="204" spans="1:14" x14ac:dyDescent="0.25">
      <c r="A204" t="s">
        <v>209</v>
      </c>
      <c r="B204" t="s">
        <v>808</v>
      </c>
      <c r="C204">
        <v>0</v>
      </c>
      <c r="D204">
        <v>1</v>
      </c>
      <c r="E204" t="s">
        <v>1203</v>
      </c>
      <c r="F204">
        <v>120.720027</v>
      </c>
      <c r="G204">
        <v>24.577635999999998</v>
      </c>
      <c r="J204" t="str">
        <f t="shared" si="6"/>
        <v>苗栗縣</v>
      </c>
      <c r="K204" t="str">
        <f t="shared" si="7"/>
        <v>後龍鎮</v>
      </c>
      <c r="N204" t="str">
        <f>LOOKUP(9^9,FIND({"東","西","南","北"},B204,11),{"東","西","南","北"})</f>
        <v>南</v>
      </c>
    </row>
    <row r="205" spans="1:14" x14ac:dyDescent="0.25">
      <c r="A205" t="s">
        <v>210</v>
      </c>
      <c r="B205" t="s">
        <v>809</v>
      </c>
      <c r="C205">
        <v>0</v>
      </c>
      <c r="D205">
        <v>2</v>
      </c>
      <c r="E205" t="s">
        <v>1224</v>
      </c>
      <c r="F205">
        <v>120.86038600000001</v>
      </c>
      <c r="G205">
        <v>24.693954999999999</v>
      </c>
      <c r="J205" t="str">
        <f t="shared" si="6"/>
        <v>苗栗縣</v>
      </c>
      <c r="K205" t="str">
        <f t="shared" si="7"/>
        <v>竹南鎮</v>
      </c>
      <c r="N205" t="str">
        <f>LOOKUP(9^9,FIND({"東","西","南","北"},B205,11),{"東","西","南","北"})</f>
        <v>北</v>
      </c>
    </row>
    <row r="206" spans="1:14" x14ac:dyDescent="0.25">
      <c r="A206" t="s">
        <v>211</v>
      </c>
      <c r="B206" t="s">
        <v>810</v>
      </c>
      <c r="C206">
        <v>0</v>
      </c>
      <c r="D206">
        <v>1</v>
      </c>
      <c r="E206" t="s">
        <v>1214</v>
      </c>
      <c r="F206">
        <v>121.343132</v>
      </c>
      <c r="G206">
        <v>25.101927</v>
      </c>
      <c r="J206" t="str">
        <f t="shared" si="6"/>
        <v>新北市</v>
      </c>
      <c r="K206" t="str">
        <f t="shared" si="7"/>
        <v>林口區</v>
      </c>
      <c r="N206" t="e">
        <f>LOOKUP(9^9,FIND({"東","西","南","北"},B206,11),{"東","西","南","北"})</f>
        <v>#N/A</v>
      </c>
    </row>
    <row r="207" spans="1:14" x14ac:dyDescent="0.25">
      <c r="A207" t="s">
        <v>212</v>
      </c>
      <c r="B207" t="s">
        <v>811</v>
      </c>
      <c r="C207">
        <v>0</v>
      </c>
      <c r="D207">
        <v>1</v>
      </c>
      <c r="E207" t="s">
        <v>1206</v>
      </c>
      <c r="F207">
        <v>121.02109299999999</v>
      </c>
      <c r="G207">
        <v>24.988121</v>
      </c>
      <c r="J207" t="str">
        <f t="shared" si="6"/>
        <v>桃園市</v>
      </c>
      <c r="K207" t="str">
        <f t="shared" si="7"/>
        <v>新屋區</v>
      </c>
      <c r="N207" t="str">
        <f>LOOKUP(9^9,FIND({"東","西","南","北"},B207,11),{"東","西","南","北"})</f>
        <v>西</v>
      </c>
    </row>
    <row r="208" spans="1:14" x14ac:dyDescent="0.25">
      <c r="A208" t="s">
        <v>213</v>
      </c>
      <c r="B208" t="s">
        <v>812</v>
      </c>
      <c r="C208">
        <v>0</v>
      </c>
      <c r="D208">
        <v>1</v>
      </c>
      <c r="E208" t="s">
        <v>1223</v>
      </c>
      <c r="F208">
        <v>120.089574</v>
      </c>
      <c r="G208">
        <v>23.161151</v>
      </c>
      <c r="J208" t="str">
        <f t="shared" si="6"/>
        <v>臺南市</v>
      </c>
      <c r="K208" t="str">
        <f t="shared" si="7"/>
        <v>七股區</v>
      </c>
      <c r="N208" t="e">
        <f>LOOKUP(9^9,FIND({"東","西","南","北"},B208,11),{"東","西","南","北"})</f>
        <v>#N/A</v>
      </c>
    </row>
    <row r="209" spans="1:14" x14ac:dyDescent="0.25">
      <c r="A209" t="s">
        <v>214</v>
      </c>
      <c r="B209" t="s">
        <v>813</v>
      </c>
      <c r="C209">
        <v>0</v>
      </c>
      <c r="D209">
        <v>1</v>
      </c>
      <c r="E209" t="s">
        <v>1212</v>
      </c>
      <c r="F209">
        <v>120.842972</v>
      </c>
      <c r="G209">
        <v>24.676558</v>
      </c>
      <c r="J209" t="str">
        <f t="shared" si="6"/>
        <v>苗栗縣</v>
      </c>
      <c r="K209" t="str">
        <f t="shared" si="7"/>
        <v>竹南鎮</v>
      </c>
      <c r="N209" t="str">
        <f>LOOKUP(9^9,FIND({"東","西","南","北"},B209,11),{"東","西","南","北"})</f>
        <v>北</v>
      </c>
    </row>
    <row r="210" spans="1:14" x14ac:dyDescent="0.25">
      <c r="A210" t="s">
        <v>215</v>
      </c>
      <c r="B210" t="s">
        <v>814</v>
      </c>
      <c r="C210">
        <v>0</v>
      </c>
      <c r="D210">
        <v>4</v>
      </c>
      <c r="E210" t="s">
        <v>1276</v>
      </c>
      <c r="F210">
        <v>120.176739</v>
      </c>
      <c r="G210">
        <v>23.690128000000001</v>
      </c>
      <c r="J210" t="str">
        <f t="shared" si="6"/>
        <v>雲林縣</v>
      </c>
      <c r="K210" t="str">
        <f t="shared" si="7"/>
        <v>四湖鄉</v>
      </c>
      <c r="N210" t="str">
        <f>LOOKUP(9^9,FIND({"東","西","南","北"},B210,11),{"東","西","南","北"})</f>
        <v>北</v>
      </c>
    </row>
    <row r="211" spans="1:14" x14ac:dyDescent="0.25">
      <c r="A211" t="s">
        <v>216</v>
      </c>
      <c r="B211" t="s">
        <v>815</v>
      </c>
      <c r="C211">
        <v>0</v>
      </c>
      <c r="D211">
        <v>1</v>
      </c>
      <c r="E211" t="s">
        <v>1243</v>
      </c>
      <c r="F211">
        <v>120.93026</v>
      </c>
      <c r="G211">
        <v>24.779821999999999</v>
      </c>
      <c r="J211" t="str">
        <f t="shared" si="6"/>
        <v>新竹市</v>
      </c>
      <c r="K211" t="str">
        <f t="shared" si="7"/>
        <v>香山區</v>
      </c>
      <c r="N211" t="e">
        <f>LOOKUP(9^9,FIND({"東","西","南","北"},B211,11),{"東","西","南","北"})</f>
        <v>#N/A</v>
      </c>
    </row>
    <row r="212" spans="1:14" x14ac:dyDescent="0.25">
      <c r="A212" t="s">
        <v>217</v>
      </c>
      <c r="B212" t="s">
        <v>816</v>
      </c>
      <c r="C212">
        <v>0</v>
      </c>
      <c r="D212">
        <v>1</v>
      </c>
      <c r="E212" t="s">
        <v>1274</v>
      </c>
      <c r="F212">
        <v>121.136466</v>
      </c>
      <c r="G212">
        <v>25.070319999999999</v>
      </c>
      <c r="J212" t="str">
        <f t="shared" si="6"/>
        <v>桃園市</v>
      </c>
      <c r="K212" t="str">
        <f t="shared" si="7"/>
        <v>觀音區</v>
      </c>
      <c r="N212" t="str">
        <f>LOOKUP(9^9,FIND({"東","西","南","北"},B212,11),{"東","西","南","北"})</f>
        <v>南</v>
      </c>
    </row>
    <row r="213" spans="1:14" x14ac:dyDescent="0.25">
      <c r="A213" t="s">
        <v>218</v>
      </c>
      <c r="B213" t="s">
        <v>817</v>
      </c>
      <c r="C213">
        <v>0</v>
      </c>
      <c r="D213">
        <v>2</v>
      </c>
      <c r="E213" t="s">
        <v>1217</v>
      </c>
      <c r="F213">
        <v>120.435597</v>
      </c>
      <c r="G213">
        <v>24.112141999999999</v>
      </c>
      <c r="J213" t="str">
        <f t="shared" si="6"/>
        <v>彰化縣</v>
      </c>
      <c r="K213" t="str">
        <f t="shared" si="7"/>
        <v>鹿港鎮</v>
      </c>
      <c r="N213" t="str">
        <f>LOOKUP(9^9,FIND({"東","西","南","北"},B213,11),{"東","西","南","北"})</f>
        <v>南</v>
      </c>
    </row>
    <row r="214" spans="1:14" x14ac:dyDescent="0.25">
      <c r="A214" t="s">
        <v>219</v>
      </c>
      <c r="B214" t="s">
        <v>818</v>
      </c>
      <c r="C214">
        <v>0</v>
      </c>
      <c r="D214">
        <v>1</v>
      </c>
      <c r="E214" t="s">
        <v>1243</v>
      </c>
      <c r="F214">
        <v>120.168513</v>
      </c>
      <c r="G214">
        <v>23.475728</v>
      </c>
      <c r="J214" t="str">
        <f t="shared" si="6"/>
        <v>嘉義縣</v>
      </c>
      <c r="K214" t="str">
        <f t="shared" si="7"/>
        <v>東石鄉</v>
      </c>
      <c r="N214" t="e">
        <f>LOOKUP(9^9,FIND({"東","西","南","北"},B214,11),{"東","西","南","北"})</f>
        <v>#N/A</v>
      </c>
    </row>
    <row r="215" spans="1:14" x14ac:dyDescent="0.25">
      <c r="A215" t="s">
        <v>220</v>
      </c>
      <c r="B215" t="s">
        <v>819</v>
      </c>
      <c r="C215">
        <v>0</v>
      </c>
      <c r="D215">
        <v>1</v>
      </c>
      <c r="E215" t="s">
        <v>1277</v>
      </c>
      <c r="F215">
        <v>120.979148</v>
      </c>
      <c r="G215">
        <v>24.928948999999999</v>
      </c>
      <c r="J215" t="str">
        <f t="shared" si="6"/>
        <v>新竹縣</v>
      </c>
      <c r="K215" t="str">
        <f t="shared" si="7"/>
        <v>新豐鄉</v>
      </c>
      <c r="N215" t="e">
        <f>LOOKUP(9^9,FIND({"東","西","南","北"},B215,11),{"東","西","南","北"})</f>
        <v>#N/A</v>
      </c>
    </row>
    <row r="216" spans="1:14" x14ac:dyDescent="0.25">
      <c r="A216" t="s">
        <v>221</v>
      </c>
      <c r="B216" t="s">
        <v>820</v>
      </c>
      <c r="C216">
        <v>0</v>
      </c>
      <c r="D216">
        <v>2</v>
      </c>
      <c r="E216" t="s">
        <v>1220</v>
      </c>
      <c r="F216">
        <v>121.05971</v>
      </c>
      <c r="G216">
        <v>25.034946999999999</v>
      </c>
      <c r="J216" t="str">
        <f t="shared" si="6"/>
        <v>桃園市</v>
      </c>
      <c r="K216" t="str">
        <f t="shared" si="7"/>
        <v>觀音區</v>
      </c>
      <c r="N216" t="str">
        <f>LOOKUP(9^9,FIND({"東","西","南","北"},B216,11),{"東","西","南","北"})</f>
        <v>南</v>
      </c>
    </row>
    <row r="217" spans="1:14" x14ac:dyDescent="0.25">
      <c r="A217" t="s">
        <v>222</v>
      </c>
      <c r="B217" t="s">
        <v>821</v>
      </c>
      <c r="C217">
        <v>0</v>
      </c>
      <c r="D217">
        <v>1</v>
      </c>
      <c r="E217" t="s">
        <v>1196</v>
      </c>
      <c r="F217">
        <v>121.020641</v>
      </c>
      <c r="G217">
        <v>24.987971000000002</v>
      </c>
      <c r="J217" t="str">
        <f t="shared" si="6"/>
        <v>桃園市</v>
      </c>
      <c r="K217" t="str">
        <f t="shared" si="7"/>
        <v>新屋區</v>
      </c>
      <c r="N217" t="str">
        <f>LOOKUP(9^9,FIND({"東","西","南","北"},B217,11),{"東","西","南","北"})</f>
        <v>南</v>
      </c>
    </row>
    <row r="218" spans="1:14" x14ac:dyDescent="0.25">
      <c r="A218" t="s">
        <v>223</v>
      </c>
      <c r="B218" t="s">
        <v>822</v>
      </c>
      <c r="C218">
        <v>0</v>
      </c>
      <c r="D218">
        <v>2</v>
      </c>
      <c r="E218" t="s">
        <v>1278</v>
      </c>
      <c r="F218">
        <v>120.168014</v>
      </c>
      <c r="G218">
        <v>23.470583000000001</v>
      </c>
      <c r="J218" t="str">
        <f t="shared" si="6"/>
        <v>嘉義縣</v>
      </c>
      <c r="K218" t="str">
        <f t="shared" si="7"/>
        <v>東石鄉</v>
      </c>
      <c r="N218" t="str">
        <f>LOOKUP(9^9,FIND({"東","西","南","北"},B218,11),{"東","西","南","北"})</f>
        <v>北</v>
      </c>
    </row>
    <row r="219" spans="1:14" x14ac:dyDescent="0.25">
      <c r="A219" t="s">
        <v>224</v>
      </c>
      <c r="B219" t="s">
        <v>823</v>
      </c>
      <c r="C219">
        <v>0</v>
      </c>
      <c r="D219">
        <v>1</v>
      </c>
      <c r="E219" t="s">
        <v>1205</v>
      </c>
      <c r="F219">
        <v>120.15526300000001</v>
      </c>
      <c r="G219">
        <v>23.368224000000001</v>
      </c>
      <c r="J219" t="str">
        <f t="shared" si="6"/>
        <v>嘉義縣</v>
      </c>
      <c r="K219" t="str">
        <f t="shared" si="7"/>
        <v>布袋鎮</v>
      </c>
      <c r="N219" t="str">
        <f>LOOKUP(9^9,FIND({"東","西","南","北"},B219,11),{"東","西","南","北"})</f>
        <v>北</v>
      </c>
    </row>
    <row r="220" spans="1:14" x14ac:dyDescent="0.25">
      <c r="A220" t="s">
        <v>225</v>
      </c>
      <c r="B220" t="s">
        <v>824</v>
      </c>
      <c r="C220">
        <v>0</v>
      </c>
      <c r="D220">
        <v>1</v>
      </c>
      <c r="E220" t="s">
        <v>1196</v>
      </c>
      <c r="F220">
        <v>121.193945</v>
      </c>
      <c r="G220">
        <v>25.049263</v>
      </c>
      <c r="J220" t="str">
        <f t="shared" si="6"/>
        <v>桃園市</v>
      </c>
      <c r="K220" t="str">
        <f t="shared" si="7"/>
        <v>大園區</v>
      </c>
      <c r="N220" t="e">
        <f>LOOKUP(9^9,FIND({"東","西","南","北"},B220,11),{"東","西","南","北"})</f>
        <v>#N/A</v>
      </c>
    </row>
    <row r="221" spans="1:14" x14ac:dyDescent="0.25">
      <c r="A221" t="s">
        <v>226</v>
      </c>
      <c r="B221" t="s">
        <v>825</v>
      </c>
      <c r="C221">
        <v>0</v>
      </c>
      <c r="D221">
        <v>1</v>
      </c>
      <c r="E221" t="s">
        <v>1243</v>
      </c>
      <c r="F221">
        <v>120.158575</v>
      </c>
      <c r="G221">
        <v>23.373152000000001</v>
      </c>
      <c r="J221" t="str">
        <f t="shared" si="6"/>
        <v>嘉義縣</v>
      </c>
      <c r="K221" t="str">
        <f t="shared" si="7"/>
        <v>布袋鎮</v>
      </c>
      <c r="N221" t="e">
        <f>LOOKUP(9^9,FIND({"東","西","南","北"},B221,11),{"東","西","南","北"})</f>
        <v>#N/A</v>
      </c>
    </row>
    <row r="222" spans="1:14" x14ac:dyDescent="0.25">
      <c r="A222" t="s">
        <v>227</v>
      </c>
      <c r="B222" t="s">
        <v>826</v>
      </c>
      <c r="C222">
        <v>0</v>
      </c>
      <c r="D222">
        <v>1</v>
      </c>
      <c r="E222" t="s">
        <v>1197</v>
      </c>
      <c r="F222">
        <v>121.104276</v>
      </c>
      <c r="G222">
        <v>25.059626999999999</v>
      </c>
      <c r="J222" t="str">
        <f t="shared" si="6"/>
        <v>桃園市</v>
      </c>
      <c r="K222" t="str">
        <f t="shared" si="7"/>
        <v>觀音區</v>
      </c>
      <c r="N222" t="e">
        <f>LOOKUP(9^9,FIND({"東","西","南","北"},B222,11),{"東","西","南","北"})</f>
        <v>#N/A</v>
      </c>
    </row>
    <row r="223" spans="1:14" x14ac:dyDescent="0.25">
      <c r="A223" t="s">
        <v>228</v>
      </c>
      <c r="B223" t="s">
        <v>827</v>
      </c>
      <c r="C223">
        <v>0</v>
      </c>
      <c r="D223">
        <v>1</v>
      </c>
      <c r="E223" t="s">
        <v>1225</v>
      </c>
      <c r="F223">
        <v>120.868712</v>
      </c>
      <c r="G223">
        <v>24.721990999999999</v>
      </c>
      <c r="J223" t="str">
        <f t="shared" si="6"/>
        <v>苗栗縣</v>
      </c>
      <c r="K223" t="str">
        <f t="shared" si="7"/>
        <v>竹南鎮</v>
      </c>
      <c r="N223" t="str">
        <f>LOOKUP(9^9,FIND({"東","西","南","北"},B223,11),{"東","西","南","北"})</f>
        <v>西</v>
      </c>
    </row>
    <row r="224" spans="1:14" x14ac:dyDescent="0.25">
      <c r="A224" t="s">
        <v>229</v>
      </c>
      <c r="B224" t="s">
        <v>828</v>
      </c>
      <c r="C224">
        <v>0</v>
      </c>
      <c r="D224">
        <v>1</v>
      </c>
      <c r="E224" t="s">
        <v>1279</v>
      </c>
      <c r="F224">
        <v>120.165801</v>
      </c>
      <c r="G224">
        <v>23.452027000000001</v>
      </c>
      <c r="J224" t="str">
        <f t="shared" si="6"/>
        <v>嘉義縣</v>
      </c>
      <c r="K224" t="str">
        <f t="shared" si="7"/>
        <v>東石鄉</v>
      </c>
      <c r="N224" t="str">
        <f>LOOKUP(9^9,FIND({"東","西","南","北"},B224,11),{"東","西","南","北"})</f>
        <v>南</v>
      </c>
    </row>
    <row r="225" spans="1:14" x14ac:dyDescent="0.25">
      <c r="A225" t="s">
        <v>230</v>
      </c>
      <c r="B225" t="s">
        <v>829</v>
      </c>
      <c r="C225">
        <v>0</v>
      </c>
      <c r="D225">
        <v>1</v>
      </c>
      <c r="E225" t="s">
        <v>1197</v>
      </c>
      <c r="F225">
        <v>120.155554</v>
      </c>
      <c r="G225">
        <v>23.362521999999998</v>
      </c>
      <c r="J225" t="str">
        <f t="shared" si="6"/>
        <v>嘉義縣</v>
      </c>
      <c r="K225" t="str">
        <f t="shared" si="7"/>
        <v>布袋鎮</v>
      </c>
      <c r="N225" t="str">
        <f>LOOKUP(9^9,FIND({"東","西","南","北"},B225,11),{"東","西","南","北"})</f>
        <v>北</v>
      </c>
    </row>
    <row r="226" spans="1:14" x14ac:dyDescent="0.25">
      <c r="A226" t="s">
        <v>231</v>
      </c>
      <c r="B226" t="s">
        <v>830</v>
      </c>
      <c r="C226">
        <v>0</v>
      </c>
      <c r="D226">
        <v>1</v>
      </c>
      <c r="E226" t="s">
        <v>1224</v>
      </c>
      <c r="F226">
        <v>121.101382</v>
      </c>
      <c r="G226">
        <v>25.057532999999999</v>
      </c>
      <c r="J226" t="str">
        <f t="shared" si="6"/>
        <v>桃園市</v>
      </c>
      <c r="K226" t="str">
        <f t="shared" si="7"/>
        <v>觀音區</v>
      </c>
      <c r="N226" t="str">
        <f>LOOKUP(9^9,FIND({"東","西","南","北"},B226,11),{"東","西","南","北"})</f>
        <v>南</v>
      </c>
    </row>
    <row r="227" spans="1:14" x14ac:dyDescent="0.25">
      <c r="A227" t="s">
        <v>232</v>
      </c>
      <c r="B227" t="s">
        <v>831</v>
      </c>
      <c r="C227">
        <v>0</v>
      </c>
      <c r="D227">
        <v>1</v>
      </c>
      <c r="E227" t="s">
        <v>1280</v>
      </c>
      <c r="F227">
        <v>120.834362</v>
      </c>
      <c r="G227">
        <v>24.668880000000001</v>
      </c>
      <c r="J227" t="str">
        <f t="shared" si="6"/>
        <v>苗栗縣</v>
      </c>
      <c r="K227" t="str">
        <f t="shared" si="7"/>
        <v>竹南鎮</v>
      </c>
      <c r="N227" t="str">
        <f>LOOKUP(9^9,FIND({"東","西","南","北"},B227,11),{"東","西","南","北"})</f>
        <v>北</v>
      </c>
    </row>
    <row r="228" spans="1:14" x14ac:dyDescent="0.25">
      <c r="A228" t="s">
        <v>233</v>
      </c>
      <c r="B228" t="s">
        <v>832</v>
      </c>
      <c r="C228">
        <v>0</v>
      </c>
      <c r="D228">
        <v>1</v>
      </c>
      <c r="E228" t="s">
        <v>1223</v>
      </c>
      <c r="F228">
        <v>121.209487</v>
      </c>
      <c r="G228">
        <v>25.10249</v>
      </c>
      <c r="J228" t="str">
        <f t="shared" si="6"/>
        <v>桃園市</v>
      </c>
      <c r="K228" t="str">
        <f t="shared" si="7"/>
        <v>大園區</v>
      </c>
      <c r="N228" t="str">
        <f>LOOKUP(9^9,FIND({"東","西","南","北"},B228,11),{"東","西","南","北"})</f>
        <v>南</v>
      </c>
    </row>
    <row r="229" spans="1:14" x14ac:dyDescent="0.25">
      <c r="A229" t="s">
        <v>234</v>
      </c>
      <c r="B229" t="s">
        <v>833</v>
      </c>
      <c r="C229">
        <v>0</v>
      </c>
      <c r="D229">
        <v>2</v>
      </c>
      <c r="E229" t="s">
        <v>1222</v>
      </c>
      <c r="F229">
        <v>120.97768499999999</v>
      </c>
      <c r="G229">
        <v>24.927634999999999</v>
      </c>
      <c r="J229" t="str">
        <f t="shared" si="6"/>
        <v>新竹縣</v>
      </c>
      <c r="K229" t="str">
        <f t="shared" si="7"/>
        <v>新豐鄉</v>
      </c>
      <c r="N229" t="str">
        <f>LOOKUP(9^9,FIND({"東","西","南","北"},B229,11),{"東","西","南","北"})</f>
        <v>南</v>
      </c>
    </row>
    <row r="230" spans="1:14" x14ac:dyDescent="0.25">
      <c r="A230" t="s">
        <v>235</v>
      </c>
      <c r="B230" t="s">
        <v>834</v>
      </c>
      <c r="C230">
        <v>0</v>
      </c>
      <c r="D230">
        <v>2</v>
      </c>
      <c r="E230" t="s">
        <v>1228</v>
      </c>
      <c r="F230">
        <v>120.823547</v>
      </c>
      <c r="G230">
        <v>24.663909</v>
      </c>
      <c r="J230" t="str">
        <f t="shared" si="6"/>
        <v>苗栗縣</v>
      </c>
      <c r="K230" t="str">
        <f t="shared" si="7"/>
        <v>後龍鎮</v>
      </c>
      <c r="N230" t="str">
        <f>LOOKUP(9^9,FIND({"東","西","南","北"},B230,11),{"東","西","南","北"})</f>
        <v>北</v>
      </c>
    </row>
    <row r="231" spans="1:14" x14ac:dyDescent="0.25">
      <c r="A231" t="s">
        <v>236</v>
      </c>
      <c r="B231" t="s">
        <v>835</v>
      </c>
      <c r="C231">
        <v>0</v>
      </c>
      <c r="D231">
        <v>1</v>
      </c>
      <c r="E231" t="s">
        <v>1242</v>
      </c>
      <c r="F231">
        <v>120.705022</v>
      </c>
      <c r="G231">
        <v>24.556951999999999</v>
      </c>
      <c r="J231" t="str">
        <f t="shared" si="6"/>
        <v>苗栗縣</v>
      </c>
      <c r="K231" t="str">
        <f t="shared" si="7"/>
        <v>通霄鎮</v>
      </c>
      <c r="N231" t="str">
        <f>LOOKUP(9^9,FIND({"東","西","南","北"},B231,11),{"東","西","南","北"})</f>
        <v>北</v>
      </c>
    </row>
    <row r="232" spans="1:14" x14ac:dyDescent="0.25">
      <c r="A232" t="s">
        <v>237</v>
      </c>
      <c r="B232" t="s">
        <v>836</v>
      </c>
      <c r="C232">
        <v>0</v>
      </c>
      <c r="D232">
        <v>1</v>
      </c>
      <c r="E232" t="s">
        <v>1281</v>
      </c>
      <c r="F232">
        <v>120.97244999999999</v>
      </c>
      <c r="G232">
        <v>24.915232</v>
      </c>
      <c r="J232" t="str">
        <f t="shared" si="6"/>
        <v>新竹縣</v>
      </c>
      <c r="K232" t="str">
        <f t="shared" si="7"/>
        <v>新豐鄉</v>
      </c>
      <c r="N232" t="str">
        <f>LOOKUP(9^9,FIND({"東","西","南","北"},B232,11),{"東","西","南","北"})</f>
        <v>北</v>
      </c>
    </row>
    <row r="233" spans="1:14" x14ac:dyDescent="0.25">
      <c r="A233" t="s">
        <v>238</v>
      </c>
      <c r="B233" t="s">
        <v>837</v>
      </c>
      <c r="C233">
        <v>0</v>
      </c>
      <c r="D233">
        <v>1</v>
      </c>
      <c r="E233" t="s">
        <v>1281</v>
      </c>
      <c r="F233">
        <v>120.97521399999999</v>
      </c>
      <c r="G233">
        <v>24.924921000000001</v>
      </c>
      <c r="J233" t="str">
        <f t="shared" si="6"/>
        <v>新竹縣</v>
      </c>
      <c r="K233" t="str">
        <f t="shared" si="7"/>
        <v>新豐鄉</v>
      </c>
      <c r="N233" t="str">
        <f>LOOKUP(9^9,FIND({"東","西","南","北"},B233,11),{"東","西","南","北"})</f>
        <v>南</v>
      </c>
    </row>
    <row r="234" spans="1:14" x14ac:dyDescent="0.25">
      <c r="A234" t="s">
        <v>239</v>
      </c>
      <c r="B234" t="s">
        <v>777</v>
      </c>
      <c r="C234">
        <v>0</v>
      </c>
      <c r="D234">
        <v>1</v>
      </c>
      <c r="E234" t="s">
        <v>1282</v>
      </c>
      <c r="F234">
        <v>121.392605</v>
      </c>
      <c r="G234">
        <v>25.150134999999999</v>
      </c>
      <c r="J234" t="str">
        <f t="shared" si="6"/>
        <v>新北市</v>
      </c>
      <c r="K234" t="str">
        <f t="shared" si="7"/>
        <v>林口區</v>
      </c>
      <c r="N234" t="e">
        <f>LOOKUP(9^9,FIND({"東","西","南","北"},B234,11),{"東","西","南","北"})</f>
        <v>#N/A</v>
      </c>
    </row>
    <row r="235" spans="1:14" x14ac:dyDescent="0.25">
      <c r="A235" t="s">
        <v>240</v>
      </c>
      <c r="B235" t="s">
        <v>838</v>
      </c>
      <c r="C235">
        <v>0</v>
      </c>
      <c r="D235">
        <v>2</v>
      </c>
      <c r="E235" t="s">
        <v>1283</v>
      </c>
      <c r="F235">
        <v>120.410335</v>
      </c>
      <c r="G235">
        <v>24.061644999999999</v>
      </c>
      <c r="J235" t="str">
        <f t="shared" si="6"/>
        <v>彰化縣</v>
      </c>
      <c r="K235" t="str">
        <f t="shared" si="7"/>
        <v>鹿港鎮</v>
      </c>
      <c r="N235" t="str">
        <f>LOOKUP(9^9,FIND({"東","西","南","北"},B235,11),{"東","西","南","北"})</f>
        <v>南</v>
      </c>
    </row>
    <row r="236" spans="1:14" x14ac:dyDescent="0.25">
      <c r="A236" t="s">
        <v>241</v>
      </c>
      <c r="B236" t="s">
        <v>839</v>
      </c>
      <c r="C236">
        <v>0</v>
      </c>
      <c r="D236">
        <v>2</v>
      </c>
      <c r="E236" t="s">
        <v>1217</v>
      </c>
      <c r="F236">
        <v>120.680378</v>
      </c>
      <c r="G236">
        <v>24.489262</v>
      </c>
      <c r="J236" t="str">
        <f t="shared" si="6"/>
        <v>苗栗縣</v>
      </c>
      <c r="K236" t="str">
        <f t="shared" si="7"/>
        <v>通霄鎮</v>
      </c>
      <c r="N236" t="str">
        <f>LOOKUP(9^9,FIND({"東","西","南","北"},B236,11),{"東","西","南","北"})</f>
        <v>北</v>
      </c>
    </row>
    <row r="237" spans="1:14" x14ac:dyDescent="0.25">
      <c r="A237" t="s">
        <v>242</v>
      </c>
      <c r="B237" t="s">
        <v>840</v>
      </c>
      <c r="C237">
        <v>0</v>
      </c>
      <c r="D237">
        <v>3</v>
      </c>
      <c r="E237" t="s">
        <v>1284</v>
      </c>
      <c r="F237">
        <v>120.68076499999999</v>
      </c>
      <c r="G237">
        <v>24.504615999999999</v>
      </c>
      <c r="J237" t="str">
        <f t="shared" si="6"/>
        <v>苗栗縣</v>
      </c>
      <c r="K237" t="str">
        <f t="shared" si="7"/>
        <v>通霄鎮</v>
      </c>
      <c r="N237" t="str">
        <f>LOOKUP(9^9,FIND({"東","西","南","北"},B237,11),{"東","西","南","北"})</f>
        <v>南</v>
      </c>
    </row>
    <row r="238" spans="1:14" x14ac:dyDescent="0.25">
      <c r="A238" t="s">
        <v>243</v>
      </c>
      <c r="B238" t="s">
        <v>841</v>
      </c>
      <c r="C238">
        <v>0</v>
      </c>
      <c r="D238">
        <v>4</v>
      </c>
      <c r="E238" t="s">
        <v>1285</v>
      </c>
      <c r="F238">
        <v>121.343132</v>
      </c>
      <c r="G238">
        <v>25.101927</v>
      </c>
      <c r="J238" t="str">
        <f t="shared" si="6"/>
        <v>新北市</v>
      </c>
      <c r="K238" t="str">
        <f t="shared" si="7"/>
        <v>林口區</v>
      </c>
      <c r="N238" t="str">
        <f>LOOKUP(9^9,FIND({"東","西","南","北"},B238,11),{"東","西","南","北"})</f>
        <v>北</v>
      </c>
    </row>
    <row r="239" spans="1:14" x14ac:dyDescent="0.25">
      <c r="A239" t="s">
        <v>244</v>
      </c>
      <c r="B239" t="s">
        <v>842</v>
      </c>
      <c r="C239">
        <v>0</v>
      </c>
      <c r="D239">
        <v>1</v>
      </c>
      <c r="E239" t="s">
        <v>1197</v>
      </c>
      <c r="F239">
        <v>120.104258</v>
      </c>
      <c r="G239">
        <v>23.226495</v>
      </c>
      <c r="J239" t="str">
        <f t="shared" si="6"/>
        <v>臺南市</v>
      </c>
      <c r="K239" t="str">
        <f t="shared" si="7"/>
        <v>北門區</v>
      </c>
      <c r="N239" t="e">
        <f>LOOKUP(9^9,FIND({"東","西","南","北"},B239,11),{"東","西","南","北"})</f>
        <v>#N/A</v>
      </c>
    </row>
    <row r="240" spans="1:14" x14ac:dyDescent="0.25">
      <c r="A240" t="s">
        <v>245</v>
      </c>
      <c r="B240" t="s">
        <v>843</v>
      </c>
      <c r="C240">
        <v>0</v>
      </c>
      <c r="D240">
        <v>1</v>
      </c>
      <c r="E240" t="s">
        <v>1203</v>
      </c>
      <c r="F240">
        <v>120.166567</v>
      </c>
      <c r="G240">
        <v>23.462786999999999</v>
      </c>
      <c r="J240" t="str">
        <f t="shared" si="6"/>
        <v>嘉義縣</v>
      </c>
      <c r="K240" t="str">
        <f t="shared" si="7"/>
        <v>東石鄉</v>
      </c>
      <c r="N240" t="e">
        <f>LOOKUP(9^9,FIND({"東","西","南","北"},B240,11),{"東","西","南","北"})</f>
        <v>#N/A</v>
      </c>
    </row>
    <row r="241" spans="1:14" x14ac:dyDescent="0.25">
      <c r="A241" t="s">
        <v>246</v>
      </c>
      <c r="B241" t="s">
        <v>844</v>
      </c>
      <c r="C241">
        <v>0</v>
      </c>
      <c r="D241">
        <v>1</v>
      </c>
      <c r="E241" t="s">
        <v>1205</v>
      </c>
      <c r="F241">
        <v>120.363608</v>
      </c>
      <c r="G241">
        <v>23.979108</v>
      </c>
      <c r="J241" t="str">
        <f t="shared" si="6"/>
        <v>彰化縣</v>
      </c>
      <c r="K241" t="str">
        <f t="shared" si="7"/>
        <v>芳苑鄉</v>
      </c>
      <c r="N241" t="str">
        <f>LOOKUP(9^9,FIND({"東","西","南","北"},B241,11),{"東","西","南","北"})</f>
        <v>北</v>
      </c>
    </row>
    <row r="242" spans="1:14" x14ac:dyDescent="0.25">
      <c r="A242" t="s">
        <v>247</v>
      </c>
      <c r="B242" t="s">
        <v>845</v>
      </c>
      <c r="C242">
        <v>0</v>
      </c>
      <c r="D242">
        <v>1</v>
      </c>
      <c r="E242" t="s">
        <v>1286</v>
      </c>
      <c r="F242">
        <v>121.194256</v>
      </c>
      <c r="G242">
        <v>25.093045</v>
      </c>
      <c r="J242" t="str">
        <f t="shared" si="6"/>
        <v>桃園市</v>
      </c>
      <c r="K242" t="str">
        <f t="shared" si="7"/>
        <v>大園區</v>
      </c>
      <c r="N242" t="e">
        <f>LOOKUP(9^9,FIND({"東","西","南","北"},B242,11),{"東","西","南","北"})</f>
        <v>#N/A</v>
      </c>
    </row>
    <row r="243" spans="1:14" x14ac:dyDescent="0.25">
      <c r="A243" t="s">
        <v>248</v>
      </c>
      <c r="B243" t="s">
        <v>846</v>
      </c>
      <c r="C243">
        <v>0</v>
      </c>
      <c r="D243">
        <v>1</v>
      </c>
      <c r="E243" t="s">
        <v>1205</v>
      </c>
      <c r="F243">
        <v>120.971917</v>
      </c>
      <c r="G243">
        <v>24.902943</v>
      </c>
      <c r="J243" t="str">
        <f t="shared" si="6"/>
        <v>新竹縣</v>
      </c>
      <c r="K243" t="str">
        <f t="shared" si="7"/>
        <v>新豐鄉</v>
      </c>
      <c r="N243" t="e">
        <f>LOOKUP(9^9,FIND({"東","西","南","北"},B243,11),{"東","西","南","北"})</f>
        <v>#N/A</v>
      </c>
    </row>
    <row r="244" spans="1:14" x14ac:dyDescent="0.25">
      <c r="A244" t="s">
        <v>249</v>
      </c>
      <c r="B244" t="s">
        <v>847</v>
      </c>
      <c r="C244">
        <v>0</v>
      </c>
      <c r="D244">
        <v>1</v>
      </c>
      <c r="E244" t="s">
        <v>1287</v>
      </c>
      <c r="F244">
        <v>120.91633299999999</v>
      </c>
      <c r="G244">
        <v>24.784669999999998</v>
      </c>
      <c r="J244" t="str">
        <f t="shared" si="6"/>
        <v>新竹市</v>
      </c>
      <c r="K244" t="str">
        <f t="shared" si="7"/>
        <v>香山區</v>
      </c>
      <c r="N244" t="str">
        <f>LOOKUP(9^9,FIND({"東","西","南","北"},B244,11),{"東","西","南","北"})</f>
        <v>北</v>
      </c>
    </row>
    <row r="245" spans="1:14" x14ac:dyDescent="0.25">
      <c r="A245" t="s">
        <v>250</v>
      </c>
      <c r="B245" t="s">
        <v>848</v>
      </c>
      <c r="C245">
        <v>0</v>
      </c>
      <c r="D245">
        <v>1</v>
      </c>
      <c r="E245" t="s">
        <v>1264</v>
      </c>
      <c r="F245">
        <v>121.17875600000001</v>
      </c>
      <c r="G245">
        <v>25.082409999999999</v>
      </c>
      <c r="J245" t="str">
        <f t="shared" si="6"/>
        <v>桃園市</v>
      </c>
      <c r="K245" t="str">
        <f t="shared" si="7"/>
        <v>大園區</v>
      </c>
      <c r="N245" t="str">
        <f>LOOKUP(9^9,FIND({"東","西","南","北"},B245,11),{"東","西","南","北"})</f>
        <v>南</v>
      </c>
    </row>
    <row r="246" spans="1:14" x14ac:dyDescent="0.25">
      <c r="A246" t="s">
        <v>251</v>
      </c>
      <c r="B246" t="s">
        <v>849</v>
      </c>
      <c r="C246">
        <v>0</v>
      </c>
      <c r="D246">
        <v>1</v>
      </c>
      <c r="E246" t="s">
        <v>1205</v>
      </c>
      <c r="F246">
        <v>120.15677700000001</v>
      </c>
      <c r="G246">
        <v>23.567477</v>
      </c>
      <c r="J246" t="str">
        <f t="shared" si="6"/>
        <v>雲林縣</v>
      </c>
      <c r="K246" t="str">
        <f t="shared" si="7"/>
        <v>口湖鄉</v>
      </c>
      <c r="N246" t="str">
        <f>LOOKUP(9^9,FIND({"東","西","南","北"},B246,11),{"東","西","南","北"})</f>
        <v>北</v>
      </c>
    </row>
    <row r="247" spans="1:14" x14ac:dyDescent="0.25">
      <c r="A247" t="s">
        <v>252</v>
      </c>
      <c r="B247" t="s">
        <v>850</v>
      </c>
      <c r="C247">
        <v>0</v>
      </c>
      <c r="D247">
        <v>1</v>
      </c>
      <c r="E247" t="s">
        <v>1205</v>
      </c>
      <c r="F247">
        <v>120.12961</v>
      </c>
      <c r="G247">
        <v>23.283522000000001</v>
      </c>
      <c r="J247" t="str">
        <f t="shared" si="6"/>
        <v>臺南市</v>
      </c>
      <c r="K247" t="str">
        <f t="shared" si="7"/>
        <v>北門區</v>
      </c>
      <c r="N247" t="str">
        <f>LOOKUP(9^9,FIND({"東","西","南","北"},B247,11),{"東","西","南","北"})</f>
        <v>南</v>
      </c>
    </row>
    <row r="248" spans="1:14" x14ac:dyDescent="0.25">
      <c r="A248" t="s">
        <v>253</v>
      </c>
      <c r="B248" t="s">
        <v>777</v>
      </c>
      <c r="C248">
        <v>0</v>
      </c>
      <c r="D248">
        <v>1</v>
      </c>
      <c r="E248" t="s">
        <v>1206</v>
      </c>
      <c r="F248">
        <v>121.392605</v>
      </c>
      <c r="G248">
        <v>25.150134999999999</v>
      </c>
      <c r="J248" t="str">
        <f t="shared" si="6"/>
        <v>新北市</v>
      </c>
      <c r="K248" t="str">
        <f t="shared" si="7"/>
        <v>林口區</v>
      </c>
      <c r="N248" t="e">
        <f>LOOKUP(9^9,FIND({"東","西","南","北"},B248,11),{"東","西","南","北"})</f>
        <v>#N/A</v>
      </c>
    </row>
    <row r="249" spans="1:14" x14ac:dyDescent="0.25">
      <c r="A249" t="s">
        <v>254</v>
      </c>
      <c r="B249" t="s">
        <v>851</v>
      </c>
      <c r="C249">
        <v>0</v>
      </c>
      <c r="D249">
        <v>2</v>
      </c>
      <c r="E249" t="s">
        <v>1217</v>
      </c>
      <c r="F249">
        <v>121.17848600000001</v>
      </c>
      <c r="G249">
        <v>25.082698000000001</v>
      </c>
      <c r="J249" t="str">
        <f t="shared" si="6"/>
        <v>桃園市</v>
      </c>
      <c r="K249" t="str">
        <f t="shared" si="7"/>
        <v>大園區</v>
      </c>
      <c r="N249" t="str">
        <f>LOOKUP(9^9,FIND({"東","西","南","北"},B249,11),{"東","西","南","北"})</f>
        <v>南</v>
      </c>
    </row>
    <row r="250" spans="1:14" x14ac:dyDescent="0.25">
      <c r="A250" t="s">
        <v>255</v>
      </c>
      <c r="B250" t="s">
        <v>777</v>
      </c>
      <c r="C250">
        <v>0</v>
      </c>
      <c r="D250">
        <v>1</v>
      </c>
      <c r="E250" t="s">
        <v>1288</v>
      </c>
      <c r="F250">
        <v>121.392605</v>
      </c>
      <c r="G250">
        <v>25.150134999999999</v>
      </c>
      <c r="J250" t="str">
        <f t="shared" si="6"/>
        <v>新北市</v>
      </c>
      <c r="K250" t="str">
        <f t="shared" si="7"/>
        <v>林口區</v>
      </c>
      <c r="N250" t="e">
        <f>LOOKUP(9^9,FIND({"東","西","南","北"},B250,11),{"東","西","南","北"})</f>
        <v>#N/A</v>
      </c>
    </row>
    <row r="251" spans="1:14" x14ac:dyDescent="0.25">
      <c r="A251" t="s">
        <v>256</v>
      </c>
      <c r="B251" t="s">
        <v>852</v>
      </c>
      <c r="C251">
        <v>0</v>
      </c>
      <c r="D251">
        <v>3</v>
      </c>
      <c r="E251" t="s">
        <v>1216</v>
      </c>
      <c r="F251">
        <v>120.15530800000001</v>
      </c>
      <c r="G251">
        <v>23.361623999999999</v>
      </c>
      <c r="J251" t="str">
        <f t="shared" si="6"/>
        <v>嘉義縣</v>
      </c>
      <c r="K251" t="str">
        <f t="shared" si="7"/>
        <v>布袋鎮</v>
      </c>
      <c r="N251" t="str">
        <f>LOOKUP(9^9,FIND({"東","西","南","北"},B251,11),{"東","西","南","北"})</f>
        <v>南</v>
      </c>
    </row>
    <row r="252" spans="1:14" x14ac:dyDescent="0.25">
      <c r="A252" t="s">
        <v>257</v>
      </c>
      <c r="B252" t="s">
        <v>853</v>
      </c>
      <c r="C252">
        <v>0</v>
      </c>
      <c r="D252">
        <v>1</v>
      </c>
      <c r="E252" t="s">
        <v>1197</v>
      </c>
      <c r="F252">
        <v>120.157673</v>
      </c>
      <c r="G252">
        <v>23.373170999999999</v>
      </c>
      <c r="J252" t="str">
        <f t="shared" si="6"/>
        <v>嘉義縣</v>
      </c>
      <c r="K252" t="str">
        <f t="shared" si="7"/>
        <v>布袋鎮</v>
      </c>
      <c r="N252" t="e">
        <f>LOOKUP(9^9,FIND({"東","西","南","北"},B252,11),{"東","西","南","北"})</f>
        <v>#N/A</v>
      </c>
    </row>
    <row r="253" spans="1:14" x14ac:dyDescent="0.25">
      <c r="A253" t="s">
        <v>258</v>
      </c>
      <c r="B253" t="s">
        <v>777</v>
      </c>
      <c r="C253">
        <v>0</v>
      </c>
      <c r="D253">
        <v>1</v>
      </c>
      <c r="E253" t="s">
        <v>1289</v>
      </c>
      <c r="F253">
        <v>121.392605</v>
      </c>
      <c r="G253">
        <v>25.150134999999999</v>
      </c>
      <c r="J253" t="str">
        <f t="shared" si="6"/>
        <v>新北市</v>
      </c>
      <c r="K253" t="str">
        <f t="shared" si="7"/>
        <v>林口區</v>
      </c>
      <c r="N253" t="e">
        <f>LOOKUP(9^9,FIND({"東","西","南","北"},B253,11),{"東","西","南","北"})</f>
        <v>#N/A</v>
      </c>
    </row>
    <row r="254" spans="1:14" x14ac:dyDescent="0.25">
      <c r="A254" t="s">
        <v>259</v>
      </c>
      <c r="B254" t="s">
        <v>854</v>
      </c>
      <c r="C254">
        <v>0</v>
      </c>
      <c r="D254">
        <v>2</v>
      </c>
      <c r="E254" t="s">
        <v>1290</v>
      </c>
      <c r="F254">
        <v>120.166849</v>
      </c>
      <c r="G254">
        <v>23.462691</v>
      </c>
      <c r="J254" t="str">
        <f t="shared" si="6"/>
        <v>嘉義縣</v>
      </c>
      <c r="K254" t="str">
        <f t="shared" si="7"/>
        <v>東石鄉</v>
      </c>
      <c r="N254" t="e">
        <f>LOOKUP(9^9,FIND({"東","西","南","北"},B254,11),{"東","西","南","北"})</f>
        <v>#N/A</v>
      </c>
    </row>
    <row r="255" spans="1:14" x14ac:dyDescent="0.25">
      <c r="A255" t="s">
        <v>260</v>
      </c>
      <c r="B255" t="s">
        <v>855</v>
      </c>
      <c r="C255">
        <v>0</v>
      </c>
      <c r="D255">
        <v>1</v>
      </c>
      <c r="E255" t="s">
        <v>1227</v>
      </c>
      <c r="F255">
        <v>120.173349</v>
      </c>
      <c r="G255">
        <v>23.374824</v>
      </c>
      <c r="J255" t="str">
        <f t="shared" si="6"/>
        <v>嘉義縣</v>
      </c>
      <c r="K255" t="str">
        <f t="shared" si="7"/>
        <v>布袋鎮</v>
      </c>
      <c r="N255" t="e">
        <f>LOOKUP(9^9,FIND({"東","西","南","北"},B255,11),{"東","西","南","北"})</f>
        <v>#N/A</v>
      </c>
    </row>
    <row r="256" spans="1:14" x14ac:dyDescent="0.25">
      <c r="A256" t="s">
        <v>261</v>
      </c>
      <c r="B256" t="s">
        <v>856</v>
      </c>
      <c r="C256">
        <v>0</v>
      </c>
      <c r="D256">
        <v>1</v>
      </c>
      <c r="E256" t="s">
        <v>1205</v>
      </c>
      <c r="F256">
        <v>121.101382</v>
      </c>
      <c r="G256">
        <v>25.057532999999999</v>
      </c>
      <c r="J256" t="str">
        <f t="shared" si="6"/>
        <v>桃園市</v>
      </c>
      <c r="K256" t="str">
        <f t="shared" si="7"/>
        <v>觀音區</v>
      </c>
      <c r="N256" t="e">
        <f>LOOKUP(9^9,FIND({"東","西","南","北"},B256,11),{"東","西","南","北"})</f>
        <v>#N/A</v>
      </c>
    </row>
    <row r="257" spans="1:14" x14ac:dyDescent="0.25">
      <c r="A257" t="s">
        <v>262</v>
      </c>
      <c r="B257" t="s">
        <v>857</v>
      </c>
      <c r="C257">
        <v>0</v>
      </c>
      <c r="D257">
        <v>1</v>
      </c>
      <c r="E257" t="s">
        <v>1206</v>
      </c>
      <c r="F257">
        <v>121.101382</v>
      </c>
      <c r="G257">
        <v>25.057532999999999</v>
      </c>
      <c r="J257" t="str">
        <f t="shared" si="6"/>
        <v>桃園市</v>
      </c>
      <c r="K257" t="str">
        <f t="shared" si="7"/>
        <v>觀音區</v>
      </c>
      <c r="N257" t="e">
        <f>LOOKUP(9^9,FIND({"東","西","南","北"},B257,11),{"東","西","南","北"})</f>
        <v>#N/A</v>
      </c>
    </row>
    <row r="258" spans="1:14" x14ac:dyDescent="0.25">
      <c r="A258" t="s">
        <v>263</v>
      </c>
      <c r="B258" t="s">
        <v>858</v>
      </c>
      <c r="C258">
        <v>0</v>
      </c>
      <c r="D258">
        <v>2</v>
      </c>
      <c r="E258" t="s">
        <v>1220</v>
      </c>
      <c r="F258">
        <v>121.28664999999999</v>
      </c>
      <c r="G258">
        <v>25.116775000000001</v>
      </c>
      <c r="J258" t="str">
        <f t="shared" si="6"/>
        <v>桃園市</v>
      </c>
      <c r="K258" t="str">
        <f t="shared" si="7"/>
        <v>蘆竹區</v>
      </c>
      <c r="N258" t="e">
        <f>LOOKUP(9^9,FIND({"東","西","南","北"},B258,11),{"東","西","南","北"})</f>
        <v>#N/A</v>
      </c>
    </row>
    <row r="259" spans="1:14" x14ac:dyDescent="0.25">
      <c r="A259" t="s">
        <v>264</v>
      </c>
      <c r="B259" t="s">
        <v>859</v>
      </c>
      <c r="C259">
        <v>0</v>
      </c>
      <c r="D259">
        <v>1</v>
      </c>
      <c r="E259" t="s">
        <v>1205</v>
      </c>
      <c r="F259">
        <v>120.168082</v>
      </c>
      <c r="G259">
        <v>23.470521000000002</v>
      </c>
      <c r="J259" t="str">
        <f t="shared" ref="J259:J322" si="8">LEFT(B259,3)</f>
        <v>嘉義縣</v>
      </c>
      <c r="K259" t="str">
        <f t="shared" ref="K259:K322" si="9">MID(B259,4,3)</f>
        <v>東石鄉</v>
      </c>
      <c r="N259" t="e">
        <f>LOOKUP(9^9,FIND({"東","西","南","北"},B259,11),{"東","西","南","北"})</f>
        <v>#N/A</v>
      </c>
    </row>
    <row r="260" spans="1:14" x14ac:dyDescent="0.25">
      <c r="A260" t="s">
        <v>265</v>
      </c>
      <c r="B260" t="s">
        <v>860</v>
      </c>
      <c r="C260">
        <v>0</v>
      </c>
      <c r="D260">
        <v>2</v>
      </c>
      <c r="E260" t="s">
        <v>1222</v>
      </c>
      <c r="F260">
        <v>120.878603</v>
      </c>
      <c r="G260">
        <v>24.700921999999998</v>
      </c>
      <c r="J260" t="str">
        <f t="shared" si="8"/>
        <v>苗栗縣</v>
      </c>
      <c r="K260" t="str">
        <f t="shared" si="9"/>
        <v>竹南鎮</v>
      </c>
      <c r="N260" t="str">
        <f>LOOKUP(9^9,FIND({"東","西","南","北"},B260,11),{"東","西","南","北"})</f>
        <v>北</v>
      </c>
    </row>
    <row r="261" spans="1:14" x14ac:dyDescent="0.25">
      <c r="A261" t="s">
        <v>266</v>
      </c>
      <c r="B261" t="s">
        <v>861</v>
      </c>
      <c r="C261">
        <v>0</v>
      </c>
      <c r="D261">
        <v>2</v>
      </c>
      <c r="E261" t="s">
        <v>1220</v>
      </c>
      <c r="F261">
        <v>120.159826</v>
      </c>
      <c r="G261">
        <v>23.381981</v>
      </c>
      <c r="J261" t="str">
        <f t="shared" si="8"/>
        <v>嘉義縣</v>
      </c>
      <c r="K261" t="str">
        <f t="shared" si="9"/>
        <v>布袋鎮</v>
      </c>
      <c r="N261" t="str">
        <f>LOOKUP(9^9,FIND({"東","西","南","北"},B261,11),{"東","西","南","北"})</f>
        <v>東</v>
      </c>
    </row>
    <row r="262" spans="1:14" x14ac:dyDescent="0.25">
      <c r="A262" t="s">
        <v>267</v>
      </c>
      <c r="B262" t="s">
        <v>862</v>
      </c>
      <c r="C262">
        <v>0</v>
      </c>
      <c r="D262">
        <v>2</v>
      </c>
      <c r="E262" t="s">
        <v>1239</v>
      </c>
      <c r="F262">
        <v>120.361195</v>
      </c>
      <c r="G262">
        <v>23.975083999999999</v>
      </c>
      <c r="J262" t="str">
        <f t="shared" si="8"/>
        <v>桃園市</v>
      </c>
      <c r="K262" t="str">
        <f t="shared" si="9"/>
        <v>大園區</v>
      </c>
      <c r="N262" t="str">
        <f>LOOKUP(9^9,FIND({"東","西","南","北"},B262,11),{"東","西","南","北"})</f>
        <v>南</v>
      </c>
    </row>
    <row r="263" spans="1:14" x14ac:dyDescent="0.25">
      <c r="A263" t="s">
        <v>268</v>
      </c>
      <c r="B263" t="s">
        <v>863</v>
      </c>
      <c r="C263">
        <v>1</v>
      </c>
      <c r="D263">
        <v>0</v>
      </c>
      <c r="E263" t="s">
        <v>1243</v>
      </c>
      <c r="F263">
        <v>120.163194</v>
      </c>
      <c r="G263">
        <v>23.415932999999999</v>
      </c>
      <c r="J263" t="str">
        <f t="shared" si="8"/>
        <v>嘉義縣</v>
      </c>
      <c r="K263" t="str">
        <f t="shared" si="9"/>
        <v>東石鄉</v>
      </c>
      <c r="N263" t="e">
        <f>LOOKUP(9^9,FIND({"東","西","南","北"},B263,11),{"東","西","南","北"})</f>
        <v>#N/A</v>
      </c>
    </row>
    <row r="264" spans="1:14" x14ac:dyDescent="0.25">
      <c r="A264" t="s">
        <v>269</v>
      </c>
      <c r="B264" t="s">
        <v>864</v>
      </c>
      <c r="C264">
        <v>1</v>
      </c>
      <c r="D264">
        <v>0</v>
      </c>
      <c r="E264" t="s">
        <v>1279</v>
      </c>
      <c r="F264">
        <v>121.21010200000001</v>
      </c>
      <c r="G264">
        <v>25.102301000000001</v>
      </c>
      <c r="J264" t="str">
        <f t="shared" si="8"/>
        <v>桃園市</v>
      </c>
      <c r="K264" t="str">
        <f t="shared" si="9"/>
        <v>大園區</v>
      </c>
      <c r="N264" t="str">
        <f>LOOKUP(9^9,FIND({"東","西","南","北"},B264,11),{"東","西","南","北"})</f>
        <v>北</v>
      </c>
    </row>
    <row r="265" spans="1:14" x14ac:dyDescent="0.25">
      <c r="A265" t="s">
        <v>270</v>
      </c>
      <c r="B265" t="s">
        <v>865</v>
      </c>
      <c r="C265">
        <v>1</v>
      </c>
      <c r="D265">
        <v>0</v>
      </c>
      <c r="E265" t="s">
        <v>1206</v>
      </c>
      <c r="F265">
        <v>120.156689</v>
      </c>
      <c r="G265">
        <v>23.567436000000001</v>
      </c>
      <c r="J265" t="str">
        <f t="shared" si="8"/>
        <v>雲林縣</v>
      </c>
      <c r="K265" t="str">
        <f t="shared" si="9"/>
        <v>口湖鄉</v>
      </c>
      <c r="N265" t="e">
        <f>LOOKUP(9^9,FIND({"東","西","南","北"},B265,11),{"東","西","南","北"})</f>
        <v>#N/A</v>
      </c>
    </row>
    <row r="266" spans="1:14" x14ac:dyDescent="0.25">
      <c r="A266" t="s">
        <v>271</v>
      </c>
      <c r="B266" t="s">
        <v>866</v>
      </c>
      <c r="C266">
        <v>1</v>
      </c>
      <c r="D266">
        <v>0</v>
      </c>
      <c r="E266" t="s">
        <v>1291</v>
      </c>
      <c r="F266">
        <v>120.978951</v>
      </c>
      <c r="G266">
        <v>24.928764999999999</v>
      </c>
      <c r="J266" t="str">
        <f t="shared" si="8"/>
        <v>新竹縣</v>
      </c>
      <c r="K266" t="str">
        <f t="shared" si="9"/>
        <v>新豐鄉</v>
      </c>
      <c r="N266" t="str">
        <f>LOOKUP(9^9,FIND({"東","西","南","北"},B266,11),{"東","西","南","北"})</f>
        <v>北</v>
      </c>
    </row>
    <row r="267" spans="1:14" x14ac:dyDescent="0.25">
      <c r="A267" t="s">
        <v>272</v>
      </c>
      <c r="B267" t="s">
        <v>867</v>
      </c>
      <c r="C267">
        <v>1</v>
      </c>
      <c r="D267">
        <v>0</v>
      </c>
      <c r="E267" t="s">
        <v>1292</v>
      </c>
      <c r="F267">
        <v>121.090294</v>
      </c>
      <c r="G267">
        <v>25.052356</v>
      </c>
      <c r="J267" t="str">
        <f t="shared" si="8"/>
        <v>桃園市</v>
      </c>
      <c r="K267" t="str">
        <f t="shared" si="9"/>
        <v>觀音區</v>
      </c>
      <c r="N267" t="str">
        <f>LOOKUP(9^9,FIND({"東","西","南","北"},B267,11),{"東","西","南","北"})</f>
        <v>北</v>
      </c>
    </row>
    <row r="268" spans="1:14" x14ac:dyDescent="0.25">
      <c r="A268" t="s">
        <v>273</v>
      </c>
      <c r="B268" t="s">
        <v>868</v>
      </c>
      <c r="C268">
        <v>0</v>
      </c>
      <c r="D268">
        <v>2</v>
      </c>
      <c r="E268" t="s">
        <v>1213</v>
      </c>
      <c r="F268">
        <v>120.675336</v>
      </c>
      <c r="G268">
        <v>24.491430000000001</v>
      </c>
      <c r="J268" t="str">
        <f t="shared" si="8"/>
        <v>苗栗縣</v>
      </c>
      <c r="K268" t="str">
        <f t="shared" si="9"/>
        <v>通霄鎮</v>
      </c>
      <c r="N268" t="e">
        <f>LOOKUP(9^9,FIND({"東","西","南","北"},B268,11),{"東","西","南","北"})</f>
        <v>#N/A</v>
      </c>
    </row>
    <row r="269" spans="1:14" x14ac:dyDescent="0.25">
      <c r="A269" t="s">
        <v>274</v>
      </c>
      <c r="B269" t="s">
        <v>869</v>
      </c>
      <c r="C269">
        <v>0</v>
      </c>
      <c r="D269">
        <v>1</v>
      </c>
      <c r="E269" t="s">
        <v>1293</v>
      </c>
      <c r="F269">
        <v>121.17875600000001</v>
      </c>
      <c r="G269">
        <v>25.082409999999999</v>
      </c>
      <c r="J269" t="str">
        <f t="shared" si="8"/>
        <v>桃園市</v>
      </c>
      <c r="K269" t="str">
        <f t="shared" si="9"/>
        <v>大園區</v>
      </c>
      <c r="N269" t="str">
        <f>LOOKUP(9^9,FIND({"東","西","南","北"},B269,11),{"東","西","南","北"})</f>
        <v>南</v>
      </c>
    </row>
    <row r="270" spans="1:14" x14ac:dyDescent="0.25">
      <c r="A270" t="s">
        <v>275</v>
      </c>
      <c r="B270" t="s">
        <v>870</v>
      </c>
      <c r="C270">
        <v>0</v>
      </c>
      <c r="D270">
        <v>1</v>
      </c>
      <c r="E270" t="s">
        <v>1243</v>
      </c>
      <c r="F270">
        <v>120.155554</v>
      </c>
      <c r="G270">
        <v>23.362521999999998</v>
      </c>
      <c r="J270" t="str">
        <f t="shared" si="8"/>
        <v>嘉義縣</v>
      </c>
      <c r="K270" t="str">
        <f t="shared" si="9"/>
        <v>布袋鎮</v>
      </c>
      <c r="N270" t="str">
        <f>LOOKUP(9^9,FIND({"東","西","南","北"},B270,11),{"東","西","南","北"})</f>
        <v>北</v>
      </c>
    </row>
    <row r="271" spans="1:14" x14ac:dyDescent="0.25">
      <c r="A271" t="s">
        <v>276</v>
      </c>
      <c r="B271" t="s">
        <v>871</v>
      </c>
      <c r="C271">
        <v>0</v>
      </c>
      <c r="D271">
        <v>2</v>
      </c>
      <c r="E271" t="s">
        <v>1294</v>
      </c>
      <c r="F271">
        <v>121.17875600000001</v>
      </c>
      <c r="G271">
        <v>25.082409999999999</v>
      </c>
      <c r="J271" t="str">
        <f t="shared" si="8"/>
        <v>桃園市</v>
      </c>
      <c r="K271" t="str">
        <f t="shared" si="9"/>
        <v>大園區</v>
      </c>
      <c r="N271" t="str">
        <f>LOOKUP(9^9,FIND({"東","西","南","北"},B271,11),{"東","西","南","北"})</f>
        <v>南</v>
      </c>
    </row>
    <row r="272" spans="1:14" x14ac:dyDescent="0.25">
      <c r="A272" t="s">
        <v>277</v>
      </c>
      <c r="B272" t="s">
        <v>872</v>
      </c>
      <c r="C272">
        <v>0</v>
      </c>
      <c r="D272">
        <v>1</v>
      </c>
      <c r="E272" t="s">
        <v>1231</v>
      </c>
      <c r="F272">
        <v>120.988485</v>
      </c>
      <c r="G272">
        <v>24.940674999999999</v>
      </c>
      <c r="J272" t="str">
        <f t="shared" si="8"/>
        <v>桃園市</v>
      </c>
      <c r="K272" t="str">
        <f t="shared" si="9"/>
        <v>新屋區</v>
      </c>
      <c r="N272" t="e">
        <f>LOOKUP(9^9,FIND({"東","西","南","北"},B272,11),{"東","西","南","北"})</f>
        <v>#N/A</v>
      </c>
    </row>
    <row r="273" spans="1:14" x14ac:dyDescent="0.25">
      <c r="A273" t="s">
        <v>278</v>
      </c>
      <c r="B273" t="s">
        <v>873</v>
      </c>
      <c r="C273">
        <v>0</v>
      </c>
      <c r="D273">
        <v>1</v>
      </c>
      <c r="E273" t="s">
        <v>1205</v>
      </c>
      <c r="F273">
        <v>120.106735</v>
      </c>
      <c r="G273">
        <v>23.243379000000001</v>
      </c>
      <c r="J273" t="str">
        <f t="shared" si="8"/>
        <v>臺南市</v>
      </c>
      <c r="K273" t="str">
        <f t="shared" si="9"/>
        <v>北門區</v>
      </c>
      <c r="N273" t="str">
        <f>LOOKUP(9^9,FIND({"東","西","南","北"},B273,11),{"東","西","南","北"})</f>
        <v>北</v>
      </c>
    </row>
    <row r="274" spans="1:14" x14ac:dyDescent="0.25">
      <c r="A274" t="s">
        <v>279</v>
      </c>
      <c r="B274" t="s">
        <v>874</v>
      </c>
      <c r="C274">
        <v>0</v>
      </c>
      <c r="D274">
        <v>2</v>
      </c>
      <c r="E274" t="s">
        <v>1242</v>
      </c>
      <c r="F274">
        <v>120.79732</v>
      </c>
      <c r="G274">
        <v>24.645757</v>
      </c>
      <c r="J274" t="str">
        <f t="shared" si="8"/>
        <v>苗栗縣</v>
      </c>
      <c r="K274" t="str">
        <f t="shared" si="9"/>
        <v>後龍鎮</v>
      </c>
      <c r="N274" t="e">
        <f>LOOKUP(9^9,FIND({"東","西","南","北"},B274,11),{"東","西","南","北"})</f>
        <v>#N/A</v>
      </c>
    </row>
    <row r="275" spans="1:14" x14ac:dyDescent="0.25">
      <c r="A275" t="s">
        <v>280</v>
      </c>
      <c r="B275" t="s">
        <v>875</v>
      </c>
      <c r="C275">
        <v>0</v>
      </c>
      <c r="D275">
        <v>1</v>
      </c>
      <c r="E275" t="s">
        <v>1295</v>
      </c>
      <c r="F275">
        <v>120.36102700000001</v>
      </c>
      <c r="G275">
        <v>23.974867</v>
      </c>
      <c r="J275" t="str">
        <f t="shared" si="8"/>
        <v>桃園市</v>
      </c>
      <c r="K275" t="str">
        <f t="shared" si="9"/>
        <v>大園區</v>
      </c>
      <c r="N275" t="str">
        <f>LOOKUP(9^9,FIND({"東","西","南","北"},B275,11),{"東","西","南","北"})</f>
        <v>南</v>
      </c>
    </row>
    <row r="276" spans="1:14" x14ac:dyDescent="0.25">
      <c r="A276" t="s">
        <v>281</v>
      </c>
      <c r="B276" t="s">
        <v>876</v>
      </c>
      <c r="C276">
        <v>0</v>
      </c>
      <c r="D276">
        <v>1</v>
      </c>
      <c r="E276" t="s">
        <v>1203</v>
      </c>
      <c r="F276">
        <v>121.172653</v>
      </c>
      <c r="G276">
        <v>25.073537000000002</v>
      </c>
      <c r="J276" t="str">
        <f t="shared" si="8"/>
        <v>桃園市</v>
      </c>
      <c r="K276" t="str">
        <f t="shared" si="9"/>
        <v>大園區</v>
      </c>
      <c r="N276" t="e">
        <f>LOOKUP(9^9,FIND({"東","西","南","北"},B276,11),{"東","西","南","北"})</f>
        <v>#N/A</v>
      </c>
    </row>
    <row r="277" spans="1:14" x14ac:dyDescent="0.25">
      <c r="A277" t="s">
        <v>282</v>
      </c>
      <c r="B277" t="s">
        <v>877</v>
      </c>
      <c r="C277">
        <v>0</v>
      </c>
      <c r="D277">
        <v>2</v>
      </c>
      <c r="E277" t="s">
        <v>1296</v>
      </c>
      <c r="F277">
        <v>121.13178600000001</v>
      </c>
      <c r="G277">
        <v>25.069796</v>
      </c>
      <c r="J277" t="str">
        <f t="shared" si="8"/>
        <v>桃園市</v>
      </c>
      <c r="K277" t="str">
        <f t="shared" si="9"/>
        <v>觀音區</v>
      </c>
      <c r="N277" t="e">
        <f>LOOKUP(9^9,FIND({"東","西","南","北"},B277,11),{"東","西","南","北"})</f>
        <v>#N/A</v>
      </c>
    </row>
    <row r="278" spans="1:14" x14ac:dyDescent="0.25">
      <c r="A278" t="s">
        <v>283</v>
      </c>
      <c r="B278" t="s">
        <v>878</v>
      </c>
      <c r="C278">
        <v>0</v>
      </c>
      <c r="D278">
        <v>1</v>
      </c>
      <c r="E278" t="s">
        <v>1263</v>
      </c>
      <c r="F278">
        <v>120.359877</v>
      </c>
      <c r="G278">
        <v>23.973597999999999</v>
      </c>
      <c r="J278" t="str">
        <f t="shared" si="8"/>
        <v>彰化縣</v>
      </c>
      <c r="K278" t="str">
        <f t="shared" si="9"/>
        <v>芳苑鄉</v>
      </c>
      <c r="N278" t="str">
        <f>LOOKUP(9^9,FIND({"東","西","南","北"},B278,11),{"東","西","南","北"})</f>
        <v>南</v>
      </c>
    </row>
    <row r="279" spans="1:14" x14ac:dyDescent="0.25">
      <c r="A279" t="s">
        <v>284</v>
      </c>
      <c r="B279" t="s">
        <v>879</v>
      </c>
      <c r="C279">
        <v>0</v>
      </c>
      <c r="D279">
        <v>2</v>
      </c>
      <c r="E279" t="s">
        <v>1228</v>
      </c>
      <c r="F279">
        <v>120.774221</v>
      </c>
      <c r="G279">
        <v>24.625720999999999</v>
      </c>
      <c r="J279" t="str">
        <f t="shared" si="8"/>
        <v>苗栗縣</v>
      </c>
      <c r="K279" t="str">
        <f t="shared" si="9"/>
        <v>後龍鎮</v>
      </c>
      <c r="N279" t="str">
        <f>LOOKUP(9^9,FIND({"東","西","南","北"},B279,11),{"東","西","南","北"})</f>
        <v>南</v>
      </c>
    </row>
    <row r="280" spans="1:14" x14ac:dyDescent="0.25">
      <c r="A280" t="s">
        <v>285</v>
      </c>
      <c r="B280" t="s">
        <v>880</v>
      </c>
      <c r="C280">
        <v>0</v>
      </c>
      <c r="D280">
        <v>2</v>
      </c>
      <c r="E280" t="s">
        <v>1224</v>
      </c>
      <c r="F280">
        <v>120.41380100000001</v>
      </c>
      <c r="G280">
        <v>24.069956999999999</v>
      </c>
      <c r="J280" t="str">
        <f t="shared" si="8"/>
        <v>彰化縣</v>
      </c>
      <c r="K280" t="str">
        <f t="shared" si="9"/>
        <v>鹿港鎮</v>
      </c>
      <c r="N280" t="e">
        <f>LOOKUP(9^9,FIND({"東","西","南","北"},B280,11),{"東","西","南","北"})</f>
        <v>#N/A</v>
      </c>
    </row>
    <row r="281" spans="1:14" x14ac:dyDescent="0.25">
      <c r="A281" t="s">
        <v>286</v>
      </c>
      <c r="B281" t="s">
        <v>881</v>
      </c>
      <c r="C281">
        <v>0</v>
      </c>
      <c r="D281">
        <v>1</v>
      </c>
      <c r="E281" t="s">
        <v>1197</v>
      </c>
      <c r="F281">
        <v>120.843557</v>
      </c>
      <c r="G281">
        <v>24.677638000000002</v>
      </c>
      <c r="J281" t="str">
        <f t="shared" si="8"/>
        <v>苗栗縣</v>
      </c>
      <c r="K281" t="str">
        <f t="shared" si="9"/>
        <v>竹南鎮</v>
      </c>
      <c r="N281" t="e">
        <f>LOOKUP(9^9,FIND({"東","西","南","北"},B281,11),{"東","西","南","北"})</f>
        <v>#N/A</v>
      </c>
    </row>
    <row r="282" spans="1:14" x14ac:dyDescent="0.25">
      <c r="A282" t="s">
        <v>287</v>
      </c>
      <c r="B282" t="s">
        <v>882</v>
      </c>
      <c r="C282">
        <v>0</v>
      </c>
      <c r="D282">
        <v>1</v>
      </c>
      <c r="E282" t="s">
        <v>1225</v>
      </c>
      <c r="F282">
        <v>120.41669</v>
      </c>
      <c r="G282">
        <v>24.075778</v>
      </c>
      <c r="J282" t="str">
        <f t="shared" si="8"/>
        <v>彰化縣</v>
      </c>
      <c r="K282" t="str">
        <f t="shared" si="9"/>
        <v>鹿港鎮</v>
      </c>
      <c r="N282" t="e">
        <f>LOOKUP(9^9,FIND({"東","西","南","北"},B282,11),{"東","西","南","北"})</f>
        <v>#N/A</v>
      </c>
    </row>
    <row r="283" spans="1:14" x14ac:dyDescent="0.25">
      <c r="A283" t="s">
        <v>288</v>
      </c>
      <c r="B283" t="s">
        <v>883</v>
      </c>
      <c r="C283">
        <v>0</v>
      </c>
      <c r="D283">
        <v>3</v>
      </c>
      <c r="E283" t="s">
        <v>1297</v>
      </c>
      <c r="F283">
        <v>121.17875600000001</v>
      </c>
      <c r="G283">
        <v>25.082409999999999</v>
      </c>
      <c r="J283" t="str">
        <f t="shared" si="8"/>
        <v>桃園市</v>
      </c>
      <c r="K283" t="str">
        <f t="shared" si="9"/>
        <v>大園區</v>
      </c>
      <c r="N283" t="str">
        <f>LOOKUP(9^9,FIND({"東","西","南","北"},B283,11),{"東","西","南","北"})</f>
        <v>南</v>
      </c>
    </row>
    <row r="284" spans="1:14" x14ac:dyDescent="0.25">
      <c r="A284" t="s">
        <v>289</v>
      </c>
      <c r="B284" t="s">
        <v>884</v>
      </c>
      <c r="C284">
        <v>0</v>
      </c>
      <c r="D284">
        <v>1</v>
      </c>
      <c r="E284" t="s">
        <v>1298</v>
      </c>
      <c r="F284">
        <v>121.034893</v>
      </c>
      <c r="G284">
        <v>25.012402999999999</v>
      </c>
      <c r="J284" t="str">
        <f t="shared" si="8"/>
        <v>桃園市</v>
      </c>
      <c r="K284" t="str">
        <f t="shared" si="9"/>
        <v>新屋區</v>
      </c>
      <c r="N284" t="str">
        <f>LOOKUP(9^9,FIND({"東","西","南","北"},B284,11),{"東","西","南","北"})</f>
        <v>南</v>
      </c>
    </row>
    <row r="285" spans="1:14" x14ac:dyDescent="0.25">
      <c r="A285" t="s">
        <v>290</v>
      </c>
      <c r="B285" t="s">
        <v>885</v>
      </c>
      <c r="C285">
        <v>0</v>
      </c>
      <c r="D285">
        <v>1</v>
      </c>
      <c r="E285" t="s">
        <v>1299</v>
      </c>
      <c r="F285">
        <v>121.05406499999999</v>
      </c>
      <c r="G285">
        <v>25.029049000000001</v>
      </c>
      <c r="J285" t="str">
        <f t="shared" si="8"/>
        <v>桃園市</v>
      </c>
      <c r="K285" t="str">
        <f t="shared" si="9"/>
        <v>觀音區</v>
      </c>
      <c r="N285" t="e">
        <f>LOOKUP(9^9,FIND({"東","西","南","北"},B285,11),{"東","西","南","北"})</f>
        <v>#N/A</v>
      </c>
    </row>
    <row r="286" spans="1:14" x14ac:dyDescent="0.25">
      <c r="A286" t="s">
        <v>291</v>
      </c>
      <c r="B286" t="s">
        <v>886</v>
      </c>
      <c r="C286">
        <v>0</v>
      </c>
      <c r="D286">
        <v>2</v>
      </c>
      <c r="E286" t="s">
        <v>1300</v>
      </c>
      <c r="F286">
        <v>121.090615</v>
      </c>
      <c r="G286">
        <v>25.052336</v>
      </c>
      <c r="J286" t="str">
        <f t="shared" si="8"/>
        <v>桃園市</v>
      </c>
      <c r="K286" t="str">
        <f t="shared" si="9"/>
        <v>觀音區</v>
      </c>
      <c r="N286" t="str">
        <f>LOOKUP(9^9,FIND({"東","西","南","北"},B286,11),{"東","西","南","北"})</f>
        <v>北</v>
      </c>
    </row>
    <row r="287" spans="1:14" x14ac:dyDescent="0.25">
      <c r="A287" t="s">
        <v>292</v>
      </c>
      <c r="B287" t="s">
        <v>887</v>
      </c>
      <c r="C287">
        <v>0</v>
      </c>
      <c r="D287">
        <v>1</v>
      </c>
      <c r="E287" t="s">
        <v>1281</v>
      </c>
      <c r="F287">
        <v>121.083072</v>
      </c>
      <c r="G287">
        <v>25.048441</v>
      </c>
      <c r="J287" t="str">
        <f t="shared" si="8"/>
        <v>桃園市</v>
      </c>
      <c r="K287" t="str">
        <f t="shared" si="9"/>
        <v>觀音區</v>
      </c>
      <c r="N287" t="str">
        <f>LOOKUP(9^9,FIND({"東","西","南","北"},B287,11),{"東","西","南","北"})</f>
        <v>北</v>
      </c>
    </row>
    <row r="288" spans="1:14" x14ac:dyDescent="0.25">
      <c r="A288" t="s">
        <v>293</v>
      </c>
      <c r="B288" t="s">
        <v>888</v>
      </c>
      <c r="C288">
        <v>0</v>
      </c>
      <c r="D288">
        <v>1</v>
      </c>
      <c r="E288" t="s">
        <v>1301</v>
      </c>
      <c r="F288">
        <v>120.173793</v>
      </c>
      <c r="G288">
        <v>23.634042000000001</v>
      </c>
      <c r="J288" t="str">
        <f t="shared" si="8"/>
        <v>雲林縣</v>
      </c>
      <c r="K288" t="str">
        <f t="shared" si="9"/>
        <v>四湖鄉</v>
      </c>
      <c r="N288" t="str">
        <f>LOOKUP(9^9,FIND({"東","西","南","北"},B288,11),{"東","西","南","北"})</f>
        <v>南</v>
      </c>
    </row>
    <row r="289" spans="1:14" x14ac:dyDescent="0.25">
      <c r="A289" t="s">
        <v>294</v>
      </c>
      <c r="B289" t="s">
        <v>889</v>
      </c>
      <c r="C289">
        <v>0</v>
      </c>
      <c r="D289">
        <v>5</v>
      </c>
      <c r="E289" t="s">
        <v>1302</v>
      </c>
      <c r="F289">
        <v>121.006128</v>
      </c>
      <c r="G289">
        <v>24.956147999999999</v>
      </c>
      <c r="J289" t="str">
        <f t="shared" si="8"/>
        <v>桃園市</v>
      </c>
      <c r="K289" t="str">
        <f t="shared" si="9"/>
        <v>新屋區</v>
      </c>
      <c r="N289" t="str">
        <f>LOOKUP(9^9,FIND({"東","西","南","北"},B289,11),{"東","西","南","北"})</f>
        <v>南</v>
      </c>
    </row>
    <row r="290" spans="1:14" x14ac:dyDescent="0.25">
      <c r="A290" t="s">
        <v>295</v>
      </c>
      <c r="B290" t="s">
        <v>890</v>
      </c>
      <c r="C290">
        <v>0</v>
      </c>
      <c r="D290">
        <v>1</v>
      </c>
      <c r="E290" t="s">
        <v>1203</v>
      </c>
      <c r="F290">
        <v>120.834643</v>
      </c>
      <c r="G290">
        <v>24.669145</v>
      </c>
      <c r="J290" t="str">
        <f t="shared" si="8"/>
        <v>苗栗縣</v>
      </c>
      <c r="K290" t="str">
        <f t="shared" si="9"/>
        <v>竹南鎮</v>
      </c>
      <c r="N290" t="str">
        <f>LOOKUP(9^9,FIND({"東","西","南","北"},B290,11),{"東","西","南","北"})</f>
        <v>南</v>
      </c>
    </row>
    <row r="291" spans="1:14" x14ac:dyDescent="0.25">
      <c r="A291" t="s">
        <v>296</v>
      </c>
      <c r="B291" t="s">
        <v>891</v>
      </c>
      <c r="C291">
        <v>0</v>
      </c>
      <c r="D291">
        <v>1</v>
      </c>
      <c r="E291" t="s">
        <v>1243</v>
      </c>
      <c r="F291">
        <v>120.775693</v>
      </c>
      <c r="G291">
        <v>24.648607999999999</v>
      </c>
      <c r="J291" t="str">
        <f t="shared" si="8"/>
        <v>苗栗縣</v>
      </c>
      <c r="K291" t="str">
        <f t="shared" si="9"/>
        <v>後龍鎮</v>
      </c>
      <c r="N291" t="e">
        <f>LOOKUP(9^9,FIND({"東","西","南","北"},B291,11),{"東","西","南","北"})</f>
        <v>#N/A</v>
      </c>
    </row>
    <row r="292" spans="1:14" x14ac:dyDescent="0.25">
      <c r="A292" t="s">
        <v>297</v>
      </c>
      <c r="B292" t="s">
        <v>892</v>
      </c>
      <c r="C292">
        <v>0</v>
      </c>
      <c r="D292">
        <v>1</v>
      </c>
      <c r="E292" t="s">
        <v>1225</v>
      </c>
      <c r="F292">
        <v>121.374939</v>
      </c>
      <c r="G292">
        <v>25.138597000000001</v>
      </c>
      <c r="J292" t="str">
        <f t="shared" si="8"/>
        <v>桃園市</v>
      </c>
      <c r="K292" t="str">
        <f t="shared" si="9"/>
        <v>大園區</v>
      </c>
      <c r="N292" t="str">
        <f>LOOKUP(9^9,FIND({"東","西","南","北"},B292,11),{"東","西","南","北"})</f>
        <v>南</v>
      </c>
    </row>
    <row r="293" spans="1:14" x14ac:dyDescent="0.25">
      <c r="A293" t="s">
        <v>298</v>
      </c>
      <c r="B293" t="s">
        <v>893</v>
      </c>
      <c r="C293">
        <v>0</v>
      </c>
      <c r="D293">
        <v>2</v>
      </c>
      <c r="E293" t="s">
        <v>1228</v>
      </c>
      <c r="F293">
        <v>121.219885</v>
      </c>
      <c r="G293">
        <v>25.106393000000001</v>
      </c>
      <c r="J293" t="str">
        <f t="shared" si="8"/>
        <v>桃園市</v>
      </c>
      <c r="K293" t="str">
        <f t="shared" si="9"/>
        <v>大園區</v>
      </c>
      <c r="N293" t="str">
        <f>LOOKUP(9^9,FIND({"東","西","南","北"},B293,11),{"東","西","南","北"})</f>
        <v>南</v>
      </c>
    </row>
    <row r="294" spans="1:14" x14ac:dyDescent="0.25">
      <c r="A294" t="s">
        <v>299</v>
      </c>
      <c r="B294" t="s">
        <v>894</v>
      </c>
      <c r="C294">
        <v>0</v>
      </c>
      <c r="D294">
        <v>1</v>
      </c>
      <c r="E294" t="s">
        <v>1303</v>
      </c>
      <c r="F294">
        <v>120.272049</v>
      </c>
      <c r="G294">
        <v>23.771342000000001</v>
      </c>
      <c r="J294" t="str">
        <f t="shared" si="8"/>
        <v>雲林縣</v>
      </c>
      <c r="K294" t="str">
        <f t="shared" si="9"/>
        <v>麥寮鄉</v>
      </c>
      <c r="N294" t="str">
        <f>LOOKUP(9^9,FIND({"東","西","南","北"},B294,11),{"東","西","南","北"})</f>
        <v>北</v>
      </c>
    </row>
    <row r="295" spans="1:14" x14ac:dyDescent="0.25">
      <c r="A295" t="s">
        <v>300</v>
      </c>
      <c r="B295" t="s">
        <v>895</v>
      </c>
      <c r="C295">
        <v>0</v>
      </c>
      <c r="D295">
        <v>1</v>
      </c>
      <c r="E295" t="s">
        <v>1304</v>
      </c>
      <c r="F295">
        <v>120.272049</v>
      </c>
      <c r="G295">
        <v>23.771342000000001</v>
      </c>
      <c r="J295" t="str">
        <f t="shared" si="8"/>
        <v>雲林縣</v>
      </c>
      <c r="K295" t="str">
        <f t="shared" si="9"/>
        <v>麥寮鄉</v>
      </c>
      <c r="N295" t="str">
        <f>LOOKUP(9^9,FIND({"東","西","南","北"},B295,11),{"東","西","南","北"})</f>
        <v>北</v>
      </c>
    </row>
    <row r="296" spans="1:14" x14ac:dyDescent="0.25">
      <c r="A296" t="s">
        <v>301</v>
      </c>
      <c r="B296" t="s">
        <v>896</v>
      </c>
      <c r="C296">
        <v>0</v>
      </c>
      <c r="D296">
        <v>1</v>
      </c>
      <c r="E296" t="s">
        <v>1205</v>
      </c>
      <c r="F296">
        <v>120.78372899999999</v>
      </c>
      <c r="G296">
        <v>24.637464999999999</v>
      </c>
      <c r="J296" t="str">
        <f t="shared" si="8"/>
        <v>苗栗縣</v>
      </c>
      <c r="K296" t="str">
        <f t="shared" si="9"/>
        <v>後龍鎮</v>
      </c>
      <c r="N296" t="e">
        <f>LOOKUP(9^9,FIND({"東","西","南","北"},B296,11),{"東","西","南","北"})</f>
        <v>#N/A</v>
      </c>
    </row>
    <row r="297" spans="1:14" x14ac:dyDescent="0.25">
      <c r="A297" t="s">
        <v>302</v>
      </c>
      <c r="B297" t="s">
        <v>897</v>
      </c>
      <c r="C297">
        <v>0</v>
      </c>
      <c r="D297">
        <v>1</v>
      </c>
      <c r="E297" t="s">
        <v>1197</v>
      </c>
      <c r="F297">
        <v>120.16598999999999</v>
      </c>
      <c r="G297">
        <v>23.454574999999998</v>
      </c>
      <c r="J297" t="str">
        <f t="shared" si="8"/>
        <v>嘉義縣</v>
      </c>
      <c r="K297" t="str">
        <f t="shared" si="9"/>
        <v>東石鄉</v>
      </c>
      <c r="N297" t="str">
        <f>LOOKUP(9^9,FIND({"東","西","南","北"},B297,11),{"東","西","南","北"})</f>
        <v>東</v>
      </c>
    </row>
    <row r="298" spans="1:14" x14ac:dyDescent="0.25">
      <c r="A298" t="s">
        <v>303</v>
      </c>
      <c r="B298" t="s">
        <v>898</v>
      </c>
      <c r="C298">
        <v>0</v>
      </c>
      <c r="D298">
        <v>1</v>
      </c>
      <c r="E298" t="s">
        <v>1262</v>
      </c>
      <c r="F298">
        <v>120.68818899999999</v>
      </c>
      <c r="G298">
        <v>24.522238999999999</v>
      </c>
      <c r="J298" t="str">
        <f t="shared" si="8"/>
        <v>苗栗縣</v>
      </c>
      <c r="K298" t="str">
        <f t="shared" si="9"/>
        <v>通霄鎮</v>
      </c>
      <c r="N298" t="str">
        <f>LOOKUP(9^9,FIND({"東","西","南","北"},B298,11),{"東","西","南","北"})</f>
        <v>北</v>
      </c>
    </row>
    <row r="299" spans="1:14" x14ac:dyDescent="0.25">
      <c r="A299" t="s">
        <v>304</v>
      </c>
      <c r="B299" t="s">
        <v>899</v>
      </c>
      <c r="C299">
        <v>0</v>
      </c>
      <c r="D299">
        <v>4</v>
      </c>
      <c r="E299" t="s">
        <v>1276</v>
      </c>
      <c r="F299">
        <v>120.155518</v>
      </c>
      <c r="G299">
        <v>23.337917000000001</v>
      </c>
      <c r="J299" t="str">
        <f t="shared" si="8"/>
        <v>嘉義縣</v>
      </c>
      <c r="K299" t="str">
        <f t="shared" si="9"/>
        <v>布袋鎮</v>
      </c>
      <c r="N299" t="e">
        <f>LOOKUP(9^9,FIND({"東","西","南","北"},B299,11),{"東","西","南","北"})</f>
        <v>#N/A</v>
      </c>
    </row>
    <row r="300" spans="1:14" x14ac:dyDescent="0.25">
      <c r="A300" t="s">
        <v>305</v>
      </c>
      <c r="B300" t="s">
        <v>900</v>
      </c>
      <c r="C300">
        <v>0</v>
      </c>
      <c r="D300">
        <v>1</v>
      </c>
      <c r="E300" t="s">
        <v>1223</v>
      </c>
      <c r="F300">
        <v>120.34846400000001</v>
      </c>
      <c r="G300">
        <v>23.970569000000001</v>
      </c>
      <c r="J300" t="str">
        <f t="shared" si="8"/>
        <v>彰化縣</v>
      </c>
      <c r="K300" t="str">
        <f t="shared" si="9"/>
        <v>芳苑鄉</v>
      </c>
      <c r="N300" t="str">
        <f>LOOKUP(9^9,FIND({"東","西","南","北"},B300,11),{"東","西","南","北"})</f>
        <v>北</v>
      </c>
    </row>
    <row r="301" spans="1:14" x14ac:dyDescent="0.25">
      <c r="A301" t="s">
        <v>306</v>
      </c>
      <c r="B301" t="s">
        <v>901</v>
      </c>
      <c r="C301">
        <v>0</v>
      </c>
      <c r="D301">
        <v>1</v>
      </c>
      <c r="E301" t="s">
        <v>1305</v>
      </c>
      <c r="F301">
        <v>120.774833</v>
      </c>
      <c r="G301">
        <v>24.626394000000001</v>
      </c>
      <c r="J301" t="str">
        <f t="shared" si="8"/>
        <v>苗栗縣</v>
      </c>
      <c r="K301" t="str">
        <f t="shared" si="9"/>
        <v>後龍鎮</v>
      </c>
      <c r="N301" t="str">
        <f>LOOKUP(9^9,FIND({"東","西","南","北"},B301,11),{"東","西","南","北"})</f>
        <v>北</v>
      </c>
    </row>
    <row r="302" spans="1:14" x14ac:dyDescent="0.25">
      <c r="A302" t="s">
        <v>307</v>
      </c>
      <c r="B302" t="s">
        <v>902</v>
      </c>
      <c r="C302">
        <v>0</v>
      </c>
      <c r="D302">
        <v>1</v>
      </c>
      <c r="E302" t="s">
        <v>1203</v>
      </c>
      <c r="F302">
        <v>120.16877700000001</v>
      </c>
      <c r="G302">
        <v>23.478090999999999</v>
      </c>
      <c r="J302" t="str">
        <f t="shared" si="8"/>
        <v>嘉義縣</v>
      </c>
      <c r="K302" t="str">
        <f t="shared" si="9"/>
        <v>東石鄉</v>
      </c>
      <c r="N302" t="e">
        <f>LOOKUP(9^9,FIND({"東","西","南","北"},B302,11),{"東","西","南","北"})</f>
        <v>#N/A</v>
      </c>
    </row>
    <row r="303" spans="1:14" x14ac:dyDescent="0.25">
      <c r="A303" t="s">
        <v>308</v>
      </c>
      <c r="B303" t="s">
        <v>903</v>
      </c>
      <c r="C303">
        <v>0</v>
      </c>
      <c r="D303">
        <v>1</v>
      </c>
      <c r="E303" t="s">
        <v>1197</v>
      </c>
      <c r="F303">
        <v>120.155072</v>
      </c>
      <c r="G303">
        <v>23.365480999999999</v>
      </c>
      <c r="J303" t="str">
        <f t="shared" si="8"/>
        <v>嘉義縣</v>
      </c>
      <c r="K303" t="str">
        <f t="shared" si="9"/>
        <v>布袋鎮</v>
      </c>
      <c r="N303" t="e">
        <f>LOOKUP(9^9,FIND({"東","西","南","北"},B303,11),{"東","西","南","北"})</f>
        <v>#N/A</v>
      </c>
    </row>
    <row r="304" spans="1:14" x14ac:dyDescent="0.25">
      <c r="A304" t="s">
        <v>309</v>
      </c>
      <c r="B304" t="s">
        <v>904</v>
      </c>
      <c r="C304">
        <v>0</v>
      </c>
      <c r="D304">
        <v>1</v>
      </c>
      <c r="E304" t="s">
        <v>1306</v>
      </c>
      <c r="F304">
        <v>120.173985</v>
      </c>
      <c r="G304">
        <v>23.632386</v>
      </c>
      <c r="J304" t="str">
        <f t="shared" si="8"/>
        <v>雲林縣</v>
      </c>
      <c r="K304" t="str">
        <f t="shared" si="9"/>
        <v>口湖鄉</v>
      </c>
      <c r="N304" t="str">
        <f>LOOKUP(9^9,FIND({"東","西","南","北"},B304,11),{"東","西","南","北"})</f>
        <v>北</v>
      </c>
    </row>
    <row r="305" spans="1:14" x14ac:dyDescent="0.25">
      <c r="A305" t="s">
        <v>310</v>
      </c>
      <c r="B305" t="s">
        <v>905</v>
      </c>
      <c r="C305">
        <v>0</v>
      </c>
      <c r="D305">
        <v>1</v>
      </c>
      <c r="E305" t="s">
        <v>1307</v>
      </c>
      <c r="F305">
        <v>120.69879400000001</v>
      </c>
      <c r="G305">
        <v>24.536494999999999</v>
      </c>
      <c r="J305" t="str">
        <f t="shared" si="8"/>
        <v>苗栗縣</v>
      </c>
      <c r="K305" t="str">
        <f t="shared" si="9"/>
        <v>通霄鎮</v>
      </c>
      <c r="N305" t="str">
        <f>LOOKUP(9^9,FIND({"東","西","南","北"},B305,11),{"東","西","南","北"})</f>
        <v>北</v>
      </c>
    </row>
    <row r="306" spans="1:14" x14ac:dyDescent="0.25">
      <c r="A306" t="s">
        <v>311</v>
      </c>
      <c r="B306" t="s">
        <v>906</v>
      </c>
      <c r="C306">
        <v>0</v>
      </c>
      <c r="D306">
        <v>2</v>
      </c>
      <c r="E306" t="s">
        <v>1210</v>
      </c>
      <c r="F306">
        <v>120.76107</v>
      </c>
      <c r="G306">
        <v>24.611996000000001</v>
      </c>
      <c r="J306" t="str">
        <f t="shared" si="8"/>
        <v>苗栗縣</v>
      </c>
      <c r="K306" t="str">
        <f t="shared" si="9"/>
        <v>後龍鎮</v>
      </c>
      <c r="N306" t="str">
        <f>LOOKUP(9^9,FIND({"東","西","南","北"},B306,11),{"東","西","南","北"})</f>
        <v>南</v>
      </c>
    </row>
    <row r="307" spans="1:14" x14ac:dyDescent="0.25">
      <c r="A307" t="s">
        <v>312</v>
      </c>
      <c r="B307" t="s">
        <v>907</v>
      </c>
      <c r="C307">
        <v>0</v>
      </c>
      <c r="D307">
        <v>1</v>
      </c>
      <c r="E307" t="s">
        <v>1227</v>
      </c>
      <c r="F307">
        <v>120.168431</v>
      </c>
      <c r="G307">
        <v>23.476084</v>
      </c>
      <c r="J307" t="str">
        <f t="shared" si="8"/>
        <v>嘉義縣</v>
      </c>
      <c r="K307" t="str">
        <f t="shared" si="9"/>
        <v>東石鄉</v>
      </c>
      <c r="N307" t="e">
        <f>LOOKUP(9^9,FIND({"東","西","南","北"},B307,11),{"東","西","南","北"})</f>
        <v>#N/A</v>
      </c>
    </row>
    <row r="308" spans="1:14" x14ac:dyDescent="0.25">
      <c r="A308" t="s">
        <v>313</v>
      </c>
      <c r="B308" t="s">
        <v>908</v>
      </c>
      <c r="C308">
        <v>0</v>
      </c>
      <c r="D308">
        <v>1</v>
      </c>
      <c r="E308" t="s">
        <v>1308</v>
      </c>
      <c r="F308">
        <v>120.15511100000001</v>
      </c>
      <c r="G308">
        <v>23.362110999999999</v>
      </c>
      <c r="J308" t="str">
        <f t="shared" si="8"/>
        <v>嘉義縣</v>
      </c>
      <c r="K308" t="str">
        <f t="shared" si="9"/>
        <v>布袋鎮</v>
      </c>
      <c r="N308" t="e">
        <f>LOOKUP(9^9,FIND({"東","西","南","北"},B308,11),{"東","西","南","北"})</f>
        <v>#N/A</v>
      </c>
    </row>
    <row r="309" spans="1:14" x14ac:dyDescent="0.25">
      <c r="A309" t="s">
        <v>314</v>
      </c>
      <c r="B309" t="s">
        <v>909</v>
      </c>
      <c r="C309">
        <v>0</v>
      </c>
      <c r="D309">
        <v>1</v>
      </c>
      <c r="E309" t="s">
        <v>1279</v>
      </c>
      <c r="F309">
        <v>120.972971</v>
      </c>
      <c r="G309">
        <v>24.909237999999998</v>
      </c>
      <c r="J309" t="str">
        <f t="shared" si="8"/>
        <v>新竹縣</v>
      </c>
      <c r="K309" t="str">
        <f t="shared" si="9"/>
        <v>新豐鄉</v>
      </c>
      <c r="N309" t="e">
        <f>LOOKUP(9^9,FIND({"東","西","南","北"},B309,11),{"東","西","南","北"})</f>
        <v>#N/A</v>
      </c>
    </row>
    <row r="310" spans="1:14" x14ac:dyDescent="0.25">
      <c r="A310" t="s">
        <v>315</v>
      </c>
      <c r="B310" t="s">
        <v>910</v>
      </c>
      <c r="C310">
        <v>0</v>
      </c>
      <c r="D310">
        <v>1</v>
      </c>
      <c r="E310" t="s">
        <v>1263</v>
      </c>
      <c r="F310">
        <v>120.447468</v>
      </c>
      <c r="G310">
        <v>24.143073000000001</v>
      </c>
      <c r="J310" t="str">
        <f t="shared" si="8"/>
        <v>彰化縣</v>
      </c>
      <c r="K310" t="str">
        <f t="shared" si="9"/>
        <v>伸港鄉</v>
      </c>
      <c r="N310" t="str">
        <f>LOOKUP(9^9,FIND({"東","西","南","北"},B310,11),{"東","西","南","北"})</f>
        <v>北</v>
      </c>
    </row>
    <row r="311" spans="1:14" x14ac:dyDescent="0.25">
      <c r="A311" t="s">
        <v>316</v>
      </c>
      <c r="B311" t="s">
        <v>911</v>
      </c>
      <c r="C311">
        <v>0</v>
      </c>
      <c r="D311">
        <v>1</v>
      </c>
      <c r="E311" t="s">
        <v>1213</v>
      </c>
      <c r="F311">
        <v>120.675336</v>
      </c>
      <c r="G311">
        <v>24.491430000000001</v>
      </c>
      <c r="J311" t="str">
        <f t="shared" si="8"/>
        <v>苗栗縣</v>
      </c>
      <c r="K311" t="str">
        <f t="shared" si="9"/>
        <v>通霄鎮</v>
      </c>
      <c r="N311" t="str">
        <f>LOOKUP(9^9,FIND({"東","西","南","北"},B311,11),{"東","西","南","北"})</f>
        <v>北</v>
      </c>
    </row>
    <row r="312" spans="1:14" x14ac:dyDescent="0.25">
      <c r="A312" t="s">
        <v>317</v>
      </c>
      <c r="B312" t="s">
        <v>912</v>
      </c>
      <c r="C312">
        <v>0</v>
      </c>
      <c r="D312">
        <v>1</v>
      </c>
      <c r="E312" t="s">
        <v>1307</v>
      </c>
      <c r="F312">
        <v>120.36253600000001</v>
      </c>
      <c r="G312">
        <v>23.977409999999999</v>
      </c>
      <c r="J312" t="str">
        <f t="shared" si="8"/>
        <v>彰化縣</v>
      </c>
      <c r="K312" t="str">
        <f t="shared" si="9"/>
        <v>芳苑鄉</v>
      </c>
      <c r="N312" t="str">
        <f>LOOKUP(9^9,FIND({"東","西","南","北"},B312,11),{"東","西","南","北"})</f>
        <v>北</v>
      </c>
    </row>
    <row r="313" spans="1:14" x14ac:dyDescent="0.25">
      <c r="A313" t="s">
        <v>318</v>
      </c>
      <c r="B313" t="s">
        <v>913</v>
      </c>
      <c r="C313">
        <v>0</v>
      </c>
      <c r="D313">
        <v>1</v>
      </c>
      <c r="E313" t="s">
        <v>1205</v>
      </c>
      <c r="F313">
        <v>120.184808</v>
      </c>
      <c r="G313">
        <v>23.524303</v>
      </c>
      <c r="J313" t="str">
        <f t="shared" si="8"/>
        <v>雲林縣</v>
      </c>
      <c r="K313" t="str">
        <f t="shared" si="9"/>
        <v>口湖鄉</v>
      </c>
      <c r="N313" t="str">
        <f>LOOKUP(9^9,FIND({"東","西","南","北"},B313,11),{"東","西","南","北"})</f>
        <v>東</v>
      </c>
    </row>
    <row r="314" spans="1:14" x14ac:dyDescent="0.25">
      <c r="A314" t="s">
        <v>319</v>
      </c>
      <c r="B314" t="s">
        <v>914</v>
      </c>
      <c r="C314">
        <v>0</v>
      </c>
      <c r="D314">
        <v>1</v>
      </c>
      <c r="E314" t="s">
        <v>1223</v>
      </c>
      <c r="F314">
        <v>120.155554</v>
      </c>
      <c r="G314">
        <v>23.362521999999998</v>
      </c>
      <c r="J314" t="str">
        <f t="shared" si="8"/>
        <v>嘉義縣</v>
      </c>
      <c r="K314" t="str">
        <f t="shared" si="9"/>
        <v>布袋鎮</v>
      </c>
      <c r="N314" t="e">
        <f>LOOKUP(9^9,FIND({"東","西","南","北"},B314,11),{"東","西","南","北"})</f>
        <v>#N/A</v>
      </c>
    </row>
    <row r="315" spans="1:14" x14ac:dyDescent="0.25">
      <c r="A315" t="s">
        <v>320</v>
      </c>
      <c r="B315" t="s">
        <v>915</v>
      </c>
      <c r="C315">
        <v>0</v>
      </c>
      <c r="D315">
        <v>1</v>
      </c>
      <c r="E315" t="s">
        <v>1202</v>
      </c>
      <c r="F315">
        <v>120.774833</v>
      </c>
      <c r="G315">
        <v>24.626394000000001</v>
      </c>
      <c r="J315" t="str">
        <f t="shared" si="8"/>
        <v>苗栗縣</v>
      </c>
      <c r="K315" t="str">
        <f t="shared" si="9"/>
        <v>後龍鎮</v>
      </c>
      <c r="N315" t="str">
        <f>LOOKUP(9^9,FIND({"東","西","南","北"},B315,11),{"東","西","南","北"})</f>
        <v>南</v>
      </c>
    </row>
    <row r="316" spans="1:14" x14ac:dyDescent="0.25">
      <c r="A316" t="s">
        <v>321</v>
      </c>
      <c r="B316" t="s">
        <v>916</v>
      </c>
      <c r="C316">
        <v>0</v>
      </c>
      <c r="D316">
        <v>1</v>
      </c>
      <c r="E316" t="s">
        <v>1223</v>
      </c>
      <c r="F316">
        <v>121.04780700000001</v>
      </c>
      <c r="G316">
        <v>25.024125999999999</v>
      </c>
      <c r="J316" t="str">
        <f t="shared" si="8"/>
        <v>桃園市</v>
      </c>
      <c r="K316" t="str">
        <f t="shared" si="9"/>
        <v>觀音區</v>
      </c>
      <c r="N316" t="str">
        <f>LOOKUP(9^9,FIND({"東","西","南","北"},B316,11),{"東","西","南","北"})</f>
        <v>北</v>
      </c>
    </row>
    <row r="317" spans="1:14" x14ac:dyDescent="0.25">
      <c r="A317" t="s">
        <v>322</v>
      </c>
      <c r="B317" t="s">
        <v>917</v>
      </c>
      <c r="C317">
        <v>0</v>
      </c>
      <c r="D317">
        <v>2</v>
      </c>
      <c r="E317" t="s">
        <v>1309</v>
      </c>
      <c r="F317">
        <v>121.003895</v>
      </c>
      <c r="G317">
        <v>24.954125000000001</v>
      </c>
      <c r="J317" t="str">
        <f t="shared" si="8"/>
        <v>桃園市</v>
      </c>
      <c r="K317" t="str">
        <f t="shared" si="9"/>
        <v>新屋區</v>
      </c>
      <c r="N317" t="str">
        <f>LOOKUP(9^9,FIND({"東","西","南","北"},B317,11),{"東","西","南","北"})</f>
        <v>南</v>
      </c>
    </row>
    <row r="318" spans="1:14" x14ac:dyDescent="0.25">
      <c r="A318" t="s">
        <v>323</v>
      </c>
      <c r="B318" t="s">
        <v>918</v>
      </c>
      <c r="C318">
        <v>0</v>
      </c>
      <c r="D318">
        <v>1</v>
      </c>
      <c r="E318" t="s">
        <v>1203</v>
      </c>
      <c r="F318">
        <v>120.823679</v>
      </c>
      <c r="G318">
        <v>24.664290999999999</v>
      </c>
      <c r="J318" t="str">
        <f t="shared" si="8"/>
        <v>苗栗縣</v>
      </c>
      <c r="K318" t="str">
        <f t="shared" si="9"/>
        <v>後龍鎮</v>
      </c>
      <c r="N318" t="str">
        <f>LOOKUP(9^9,FIND({"東","西","南","北"},B318,11),{"東","西","南","北"})</f>
        <v>西</v>
      </c>
    </row>
    <row r="319" spans="1:14" x14ac:dyDescent="0.25">
      <c r="A319" t="s">
        <v>324</v>
      </c>
      <c r="B319" t="s">
        <v>919</v>
      </c>
      <c r="C319">
        <v>0</v>
      </c>
      <c r="D319">
        <v>1</v>
      </c>
      <c r="E319" t="s">
        <v>1214</v>
      </c>
      <c r="F319">
        <v>120.90539200000001</v>
      </c>
      <c r="G319">
        <v>24.752708999999999</v>
      </c>
      <c r="J319" t="str">
        <f t="shared" si="8"/>
        <v>新竹市</v>
      </c>
      <c r="K319" t="str">
        <f t="shared" si="9"/>
        <v>香山區</v>
      </c>
      <c r="N319" t="e">
        <f>LOOKUP(9^9,FIND({"東","西","南","北"},B319,11),{"東","西","南","北"})</f>
        <v>#N/A</v>
      </c>
    </row>
    <row r="320" spans="1:14" x14ac:dyDescent="0.25">
      <c r="A320" t="s">
        <v>325</v>
      </c>
      <c r="B320" t="s">
        <v>920</v>
      </c>
      <c r="C320">
        <v>0</v>
      </c>
      <c r="D320">
        <v>1</v>
      </c>
      <c r="E320" t="s">
        <v>1310</v>
      </c>
      <c r="F320">
        <v>120.97194</v>
      </c>
      <c r="G320">
        <v>24.919163000000001</v>
      </c>
      <c r="J320" t="str">
        <f t="shared" si="8"/>
        <v>新竹縣</v>
      </c>
      <c r="K320" t="str">
        <f t="shared" si="9"/>
        <v>新豐鄉</v>
      </c>
      <c r="N320" t="e">
        <f>LOOKUP(9^9,FIND({"東","西","南","北"},B320,11),{"東","西","南","北"})</f>
        <v>#N/A</v>
      </c>
    </row>
    <row r="321" spans="1:14" x14ac:dyDescent="0.25">
      <c r="A321" t="s">
        <v>326</v>
      </c>
      <c r="B321" t="s">
        <v>921</v>
      </c>
      <c r="C321">
        <v>0</v>
      </c>
      <c r="D321">
        <v>2</v>
      </c>
      <c r="E321" t="s">
        <v>1224</v>
      </c>
      <c r="F321">
        <v>120.878603</v>
      </c>
      <c r="G321">
        <v>24.700921999999998</v>
      </c>
      <c r="J321" t="str">
        <f t="shared" si="8"/>
        <v>苗栗縣</v>
      </c>
      <c r="K321" t="str">
        <f t="shared" si="9"/>
        <v>竹南鎮</v>
      </c>
      <c r="N321" t="str">
        <f>LOOKUP(9^9,FIND({"東","西","南","北"},B321,11),{"東","西","南","北"})</f>
        <v>東</v>
      </c>
    </row>
    <row r="322" spans="1:14" x14ac:dyDescent="0.25">
      <c r="A322" t="s">
        <v>327</v>
      </c>
      <c r="B322" t="s">
        <v>922</v>
      </c>
      <c r="C322">
        <v>0</v>
      </c>
      <c r="D322">
        <v>1</v>
      </c>
      <c r="E322" t="s">
        <v>1279</v>
      </c>
      <c r="F322">
        <v>120.743106</v>
      </c>
      <c r="G322">
        <v>24.602211</v>
      </c>
      <c r="J322" t="str">
        <f t="shared" si="8"/>
        <v>苗栗縣</v>
      </c>
      <c r="K322" t="str">
        <f t="shared" si="9"/>
        <v>後龍鎮</v>
      </c>
      <c r="N322" t="e">
        <f>LOOKUP(9^9,FIND({"東","西","南","北"},B322,11),{"東","西","南","北"})</f>
        <v>#N/A</v>
      </c>
    </row>
    <row r="323" spans="1:14" x14ac:dyDescent="0.25">
      <c r="A323" t="s">
        <v>328</v>
      </c>
      <c r="B323" t="s">
        <v>923</v>
      </c>
      <c r="C323">
        <v>0</v>
      </c>
      <c r="D323">
        <v>3</v>
      </c>
      <c r="E323" t="s">
        <v>1311</v>
      </c>
      <c r="F323">
        <v>120.76118700000001</v>
      </c>
      <c r="G323">
        <v>24.611847000000001</v>
      </c>
      <c r="J323" t="str">
        <f t="shared" ref="J323:J386" si="10">LEFT(B323,3)</f>
        <v>苗栗縣</v>
      </c>
      <c r="K323" t="str">
        <f t="shared" ref="K323:K386" si="11">MID(B323,4,3)</f>
        <v>後龍鎮</v>
      </c>
      <c r="N323" t="str">
        <f>LOOKUP(9^9,FIND({"東","西","南","北"},B323,11),{"東","西","南","北"})</f>
        <v>南</v>
      </c>
    </row>
    <row r="324" spans="1:14" x14ac:dyDescent="0.25">
      <c r="A324" t="s">
        <v>329</v>
      </c>
      <c r="B324" t="s">
        <v>924</v>
      </c>
      <c r="C324">
        <v>0</v>
      </c>
      <c r="D324">
        <v>1</v>
      </c>
      <c r="E324" t="s">
        <v>1196</v>
      </c>
      <c r="F324">
        <v>121.11653800000001</v>
      </c>
      <c r="G324">
        <v>25.066955</v>
      </c>
      <c r="J324" t="str">
        <f t="shared" si="10"/>
        <v>桃園市</v>
      </c>
      <c r="K324" t="str">
        <f t="shared" si="11"/>
        <v>觀音區</v>
      </c>
      <c r="N324" t="str">
        <f>LOOKUP(9^9,FIND({"東","西","南","北"},B324,11),{"東","西","南","北"})</f>
        <v>北</v>
      </c>
    </row>
    <row r="325" spans="1:14" x14ac:dyDescent="0.25">
      <c r="A325" t="s">
        <v>330</v>
      </c>
      <c r="B325" t="s">
        <v>925</v>
      </c>
      <c r="C325">
        <v>0</v>
      </c>
      <c r="D325">
        <v>1</v>
      </c>
      <c r="E325" t="s">
        <v>1203</v>
      </c>
      <c r="F325">
        <v>121.02631100000001</v>
      </c>
      <c r="G325">
        <v>24.974246999999998</v>
      </c>
      <c r="J325" t="str">
        <f t="shared" si="10"/>
        <v>桃園市</v>
      </c>
      <c r="K325" t="str">
        <f t="shared" si="11"/>
        <v>新屋區</v>
      </c>
      <c r="N325" t="e">
        <f>LOOKUP(9^9,FIND({"東","西","南","北"},B325,11),{"東","西","南","北"})</f>
        <v>#N/A</v>
      </c>
    </row>
    <row r="326" spans="1:14" x14ac:dyDescent="0.25">
      <c r="A326" t="s">
        <v>331</v>
      </c>
      <c r="B326" t="s">
        <v>926</v>
      </c>
      <c r="C326">
        <v>0</v>
      </c>
      <c r="D326">
        <v>3</v>
      </c>
      <c r="E326" t="s">
        <v>1269</v>
      </c>
      <c r="F326">
        <v>120.86866000000001</v>
      </c>
      <c r="G326">
        <v>24.721976999999999</v>
      </c>
      <c r="J326" t="str">
        <f t="shared" si="10"/>
        <v>苗栗縣</v>
      </c>
      <c r="K326" t="str">
        <f t="shared" si="11"/>
        <v>竹南鎮</v>
      </c>
      <c r="N326" t="str">
        <f>LOOKUP(9^9,FIND({"東","西","南","北"},B326,11),{"東","西","南","北"})</f>
        <v>東</v>
      </c>
    </row>
    <row r="327" spans="1:14" x14ac:dyDescent="0.25">
      <c r="A327" t="s">
        <v>332</v>
      </c>
      <c r="B327" t="s">
        <v>927</v>
      </c>
      <c r="C327">
        <v>0</v>
      </c>
      <c r="D327">
        <v>2</v>
      </c>
      <c r="E327" t="s">
        <v>1262</v>
      </c>
      <c r="F327">
        <v>120.16699</v>
      </c>
      <c r="G327">
        <v>23.462586999999999</v>
      </c>
      <c r="J327" t="str">
        <f t="shared" si="10"/>
        <v>嘉義縣</v>
      </c>
      <c r="K327" t="str">
        <f t="shared" si="11"/>
        <v>東石鄉</v>
      </c>
      <c r="N327" t="e">
        <f>LOOKUP(9^9,FIND({"東","西","南","北"},B327,11),{"東","西","南","北"})</f>
        <v>#N/A</v>
      </c>
    </row>
    <row r="328" spans="1:14" x14ac:dyDescent="0.25">
      <c r="A328" t="s">
        <v>333</v>
      </c>
      <c r="B328" t="s">
        <v>928</v>
      </c>
      <c r="C328">
        <v>0</v>
      </c>
      <c r="D328">
        <v>2</v>
      </c>
      <c r="E328" t="s">
        <v>1217</v>
      </c>
      <c r="F328">
        <v>121.24092</v>
      </c>
      <c r="G328">
        <v>25.112186000000001</v>
      </c>
      <c r="J328" t="str">
        <f t="shared" si="10"/>
        <v>桃園市</v>
      </c>
      <c r="K328" t="str">
        <f t="shared" si="11"/>
        <v>大園區</v>
      </c>
      <c r="N328" t="str">
        <f>LOOKUP(9^9,FIND({"東","西","南","北"},B328,11),{"東","西","南","北"})</f>
        <v>南</v>
      </c>
    </row>
    <row r="329" spans="1:14" x14ac:dyDescent="0.25">
      <c r="A329" t="s">
        <v>334</v>
      </c>
      <c r="B329" t="s">
        <v>929</v>
      </c>
      <c r="C329">
        <v>0</v>
      </c>
      <c r="D329">
        <v>1</v>
      </c>
      <c r="E329" t="s">
        <v>1225</v>
      </c>
      <c r="F329">
        <v>120.971498</v>
      </c>
      <c r="G329">
        <v>24.901040999999999</v>
      </c>
      <c r="J329" t="str">
        <f t="shared" si="10"/>
        <v>新竹縣</v>
      </c>
      <c r="K329" t="str">
        <f t="shared" si="11"/>
        <v>新豐鄉</v>
      </c>
      <c r="N329" t="str">
        <f>LOOKUP(9^9,FIND({"東","西","南","北"},B329,11),{"東","西","南","北"})</f>
        <v>北</v>
      </c>
    </row>
    <row r="330" spans="1:14" x14ac:dyDescent="0.25">
      <c r="A330" t="s">
        <v>335</v>
      </c>
      <c r="B330" t="s">
        <v>930</v>
      </c>
      <c r="C330">
        <v>0</v>
      </c>
      <c r="D330">
        <v>1</v>
      </c>
      <c r="E330" t="s">
        <v>1312</v>
      </c>
      <c r="F330">
        <v>120.168931</v>
      </c>
      <c r="G330">
        <v>23.649339000000001</v>
      </c>
      <c r="J330" t="str">
        <f t="shared" si="10"/>
        <v>雲林縣</v>
      </c>
      <c r="K330" t="str">
        <f t="shared" si="11"/>
        <v>四湖鄉</v>
      </c>
      <c r="N330" t="str">
        <f>LOOKUP(9^9,FIND({"東","西","南","北"},B330,11),{"東","西","南","北"})</f>
        <v>西</v>
      </c>
    </row>
    <row r="331" spans="1:14" x14ac:dyDescent="0.25">
      <c r="A331" t="s">
        <v>336</v>
      </c>
      <c r="B331" t="s">
        <v>931</v>
      </c>
      <c r="C331">
        <v>0</v>
      </c>
      <c r="D331">
        <v>1</v>
      </c>
      <c r="E331" t="s">
        <v>1293</v>
      </c>
      <c r="F331">
        <v>120.705051</v>
      </c>
      <c r="G331">
        <v>24.557243</v>
      </c>
      <c r="J331" t="str">
        <f t="shared" si="10"/>
        <v>苗栗縣</v>
      </c>
      <c r="K331" t="str">
        <f t="shared" si="11"/>
        <v>通霄鎮</v>
      </c>
      <c r="N331" t="str">
        <f>LOOKUP(9^9,FIND({"東","西","南","北"},B331,11),{"東","西","南","北"})</f>
        <v>北</v>
      </c>
    </row>
    <row r="332" spans="1:14" x14ac:dyDescent="0.25">
      <c r="A332" t="s">
        <v>337</v>
      </c>
      <c r="B332" t="s">
        <v>932</v>
      </c>
      <c r="C332">
        <v>0</v>
      </c>
      <c r="D332">
        <v>1</v>
      </c>
      <c r="E332" t="s">
        <v>1196</v>
      </c>
      <c r="F332">
        <v>120.968153</v>
      </c>
      <c r="G332">
        <v>24.898343000000001</v>
      </c>
      <c r="J332" t="str">
        <f t="shared" si="10"/>
        <v>新竹縣</v>
      </c>
      <c r="K332" t="str">
        <f t="shared" si="11"/>
        <v>新豐鄉</v>
      </c>
      <c r="N332" t="e">
        <f>LOOKUP(9^9,FIND({"東","西","南","北"},B332,11),{"東","西","南","北"})</f>
        <v>#N/A</v>
      </c>
    </row>
    <row r="333" spans="1:14" x14ac:dyDescent="0.25">
      <c r="A333" t="s">
        <v>338</v>
      </c>
      <c r="B333" t="s">
        <v>933</v>
      </c>
      <c r="C333">
        <v>0</v>
      </c>
      <c r="D333">
        <v>1</v>
      </c>
      <c r="E333" t="s">
        <v>1231</v>
      </c>
      <c r="F333">
        <v>121.16857299999999</v>
      </c>
      <c r="G333">
        <v>25.079841999999999</v>
      </c>
      <c r="J333" t="str">
        <f t="shared" si="10"/>
        <v>桃園市</v>
      </c>
      <c r="K333" t="str">
        <f t="shared" si="11"/>
        <v>大園區</v>
      </c>
      <c r="N333" t="str">
        <f>LOOKUP(9^9,FIND({"東","西","南","北"},B333,11),{"東","西","南","北"})</f>
        <v>南</v>
      </c>
    </row>
    <row r="334" spans="1:14" x14ac:dyDescent="0.25">
      <c r="A334" t="s">
        <v>339</v>
      </c>
      <c r="B334" t="s">
        <v>934</v>
      </c>
      <c r="C334">
        <v>0</v>
      </c>
      <c r="D334">
        <v>1</v>
      </c>
      <c r="E334" t="s">
        <v>1203</v>
      </c>
      <c r="F334">
        <v>121.0209</v>
      </c>
      <c r="G334">
        <v>24.987628999999998</v>
      </c>
      <c r="J334" t="str">
        <f t="shared" si="10"/>
        <v>桃園市</v>
      </c>
      <c r="K334" t="str">
        <f t="shared" si="11"/>
        <v>新屋區</v>
      </c>
      <c r="N334" t="e">
        <f>LOOKUP(9^9,FIND({"東","西","南","北"},B334,11),{"東","西","南","北"})</f>
        <v>#N/A</v>
      </c>
    </row>
    <row r="335" spans="1:14" x14ac:dyDescent="0.25">
      <c r="A335" t="s">
        <v>340</v>
      </c>
      <c r="B335" t="s">
        <v>935</v>
      </c>
      <c r="C335">
        <v>0</v>
      </c>
      <c r="D335">
        <v>1</v>
      </c>
      <c r="E335" t="s">
        <v>1223</v>
      </c>
      <c r="F335">
        <v>121.101382</v>
      </c>
      <c r="G335">
        <v>25.057532999999999</v>
      </c>
      <c r="J335" t="str">
        <f t="shared" si="10"/>
        <v>桃園市</v>
      </c>
      <c r="K335" t="str">
        <f t="shared" si="11"/>
        <v>觀音區</v>
      </c>
      <c r="N335" t="str">
        <f>LOOKUP(9^9,FIND({"東","西","南","北"},B335,11),{"東","西","南","北"})</f>
        <v>北</v>
      </c>
    </row>
    <row r="336" spans="1:14" x14ac:dyDescent="0.25">
      <c r="A336" t="s">
        <v>341</v>
      </c>
      <c r="B336" t="s">
        <v>936</v>
      </c>
      <c r="C336">
        <v>0</v>
      </c>
      <c r="D336">
        <v>1</v>
      </c>
      <c r="E336" t="s">
        <v>1197</v>
      </c>
      <c r="F336">
        <v>120.651293</v>
      </c>
      <c r="G336">
        <v>24.460639</v>
      </c>
      <c r="J336" t="str">
        <f t="shared" si="10"/>
        <v>苗栗縣</v>
      </c>
      <c r="K336" t="str">
        <f t="shared" si="11"/>
        <v>苑裡鎮</v>
      </c>
      <c r="N336" t="str">
        <f>LOOKUP(9^9,FIND({"東","西","南","北"},B336,11),{"東","西","南","北"})</f>
        <v>北</v>
      </c>
    </row>
    <row r="337" spans="1:14" x14ac:dyDescent="0.25">
      <c r="A337" t="s">
        <v>342</v>
      </c>
      <c r="B337" t="s">
        <v>937</v>
      </c>
      <c r="C337">
        <v>0</v>
      </c>
      <c r="D337">
        <v>1</v>
      </c>
      <c r="E337" t="s">
        <v>1313</v>
      </c>
      <c r="F337">
        <v>121.12138</v>
      </c>
      <c r="G337">
        <v>25.068999999999999</v>
      </c>
      <c r="J337" t="str">
        <f t="shared" si="10"/>
        <v>桃園市</v>
      </c>
      <c r="K337" t="str">
        <f t="shared" si="11"/>
        <v>觀音區</v>
      </c>
      <c r="N337" t="str">
        <f>LOOKUP(9^9,FIND({"東","西","南","北"},B337,11),{"東","西","南","北"})</f>
        <v>北</v>
      </c>
    </row>
    <row r="338" spans="1:14" x14ac:dyDescent="0.25">
      <c r="A338" t="s">
        <v>343</v>
      </c>
      <c r="B338" t="s">
        <v>938</v>
      </c>
      <c r="C338">
        <v>0</v>
      </c>
      <c r="D338">
        <v>1</v>
      </c>
      <c r="E338" t="s">
        <v>1203</v>
      </c>
      <c r="F338">
        <v>121.392611</v>
      </c>
      <c r="G338">
        <v>25.150203999999999</v>
      </c>
      <c r="J338" t="str">
        <f t="shared" si="10"/>
        <v>新北市</v>
      </c>
      <c r="K338" t="str">
        <f t="shared" si="11"/>
        <v>八里區</v>
      </c>
      <c r="N338" t="str">
        <f>LOOKUP(9^9,FIND({"東","西","南","北"},B338,11),{"東","西","南","北"})</f>
        <v>北</v>
      </c>
    </row>
    <row r="339" spans="1:14" x14ac:dyDescent="0.25">
      <c r="A339" t="s">
        <v>344</v>
      </c>
      <c r="B339" t="s">
        <v>939</v>
      </c>
      <c r="C339">
        <v>0</v>
      </c>
      <c r="D339">
        <v>3</v>
      </c>
      <c r="E339" t="s">
        <v>1276</v>
      </c>
      <c r="F339">
        <v>120.783446</v>
      </c>
      <c r="G339">
        <v>24.637916000000001</v>
      </c>
      <c r="J339" t="str">
        <f t="shared" si="10"/>
        <v>苗栗縣</v>
      </c>
      <c r="K339" t="str">
        <f t="shared" si="11"/>
        <v>後龍鎮</v>
      </c>
      <c r="N339" t="str">
        <f>LOOKUP(9^9,FIND({"東","西","南","北"},B339,11),{"東","西","南","北"})</f>
        <v>南</v>
      </c>
    </row>
    <row r="340" spans="1:14" x14ac:dyDescent="0.25">
      <c r="A340" t="s">
        <v>345</v>
      </c>
      <c r="B340" t="s">
        <v>940</v>
      </c>
      <c r="C340">
        <v>0</v>
      </c>
      <c r="D340">
        <v>1</v>
      </c>
      <c r="E340" t="s">
        <v>1197</v>
      </c>
      <c r="F340">
        <v>120.17066199999999</v>
      </c>
      <c r="G340">
        <v>23.494624000000002</v>
      </c>
      <c r="J340" t="str">
        <f t="shared" si="10"/>
        <v>嘉義縣</v>
      </c>
      <c r="K340" t="str">
        <f t="shared" si="11"/>
        <v>東石鄉</v>
      </c>
      <c r="N340" t="str">
        <f>LOOKUP(9^9,FIND({"東","西","南","北"},B340,11),{"東","西","南","北"})</f>
        <v>南</v>
      </c>
    </row>
    <row r="341" spans="1:14" x14ac:dyDescent="0.25">
      <c r="A341" t="s">
        <v>346</v>
      </c>
      <c r="B341" t="s">
        <v>941</v>
      </c>
      <c r="C341">
        <v>0</v>
      </c>
      <c r="D341">
        <v>1</v>
      </c>
      <c r="E341" t="s">
        <v>1223</v>
      </c>
      <c r="F341">
        <v>120.168082</v>
      </c>
      <c r="G341">
        <v>23.470521000000002</v>
      </c>
      <c r="J341" t="str">
        <f t="shared" si="10"/>
        <v>嘉義縣</v>
      </c>
      <c r="K341" t="str">
        <f t="shared" si="11"/>
        <v>東石鄉</v>
      </c>
      <c r="N341" t="e">
        <f>LOOKUP(9^9,FIND({"東","西","南","北"},B341,11),{"東","西","南","北"})</f>
        <v>#N/A</v>
      </c>
    </row>
    <row r="342" spans="1:14" x14ac:dyDescent="0.25">
      <c r="A342" t="s">
        <v>347</v>
      </c>
      <c r="B342" t="s">
        <v>942</v>
      </c>
      <c r="C342">
        <v>0</v>
      </c>
      <c r="D342">
        <v>1</v>
      </c>
      <c r="E342" t="s">
        <v>1197</v>
      </c>
      <c r="F342">
        <v>121.020583</v>
      </c>
      <c r="G342">
        <v>24.988142</v>
      </c>
      <c r="J342" t="str">
        <f t="shared" si="10"/>
        <v>桃園市</v>
      </c>
      <c r="K342" t="str">
        <f t="shared" si="11"/>
        <v>新屋區</v>
      </c>
      <c r="N342" t="e">
        <f>LOOKUP(9^9,FIND({"東","西","南","北"},B342,11),{"東","西","南","北"})</f>
        <v>#N/A</v>
      </c>
    </row>
    <row r="343" spans="1:14" x14ac:dyDescent="0.25">
      <c r="A343" t="s">
        <v>348</v>
      </c>
      <c r="B343" t="s">
        <v>943</v>
      </c>
      <c r="C343">
        <v>0</v>
      </c>
      <c r="D343">
        <v>4</v>
      </c>
      <c r="E343" t="s">
        <v>1314</v>
      </c>
      <c r="F343">
        <v>120.38991900000001</v>
      </c>
      <c r="G343">
        <v>24.027705000000001</v>
      </c>
      <c r="J343" t="str">
        <f t="shared" si="10"/>
        <v>彰化縣</v>
      </c>
      <c r="K343" t="str">
        <f t="shared" si="11"/>
        <v>福興鄉</v>
      </c>
      <c r="N343" t="str">
        <f>LOOKUP(9^9,FIND({"東","西","南","北"},B343,11),{"東","西","南","北"})</f>
        <v>南</v>
      </c>
    </row>
    <row r="344" spans="1:14" x14ac:dyDescent="0.25">
      <c r="A344" t="s">
        <v>349</v>
      </c>
      <c r="B344" t="s">
        <v>944</v>
      </c>
      <c r="C344">
        <v>0</v>
      </c>
      <c r="D344">
        <v>1</v>
      </c>
      <c r="E344" t="s">
        <v>1205</v>
      </c>
      <c r="F344">
        <v>121.233034</v>
      </c>
      <c r="G344">
        <v>25.109726999999999</v>
      </c>
      <c r="J344" t="str">
        <f t="shared" si="10"/>
        <v>桃園市</v>
      </c>
      <c r="K344" t="str">
        <f t="shared" si="11"/>
        <v>大園區</v>
      </c>
      <c r="N344" t="str">
        <f>LOOKUP(9^9,FIND({"東","西","南","北"},B344,11),{"東","西","南","北"})</f>
        <v>北</v>
      </c>
    </row>
    <row r="345" spans="1:14" x14ac:dyDescent="0.25">
      <c r="A345" t="s">
        <v>350</v>
      </c>
      <c r="B345" t="s">
        <v>777</v>
      </c>
      <c r="C345">
        <v>0</v>
      </c>
      <c r="D345">
        <v>1</v>
      </c>
      <c r="E345" t="s">
        <v>1303</v>
      </c>
      <c r="F345">
        <v>121.392605</v>
      </c>
      <c r="G345">
        <v>25.150134999999999</v>
      </c>
      <c r="J345" t="str">
        <f t="shared" si="10"/>
        <v>新北市</v>
      </c>
      <c r="K345" t="str">
        <f t="shared" si="11"/>
        <v>林口區</v>
      </c>
      <c r="N345" t="e">
        <f>LOOKUP(9^9,FIND({"東","西","南","北"},B345,11),{"東","西","南","北"})</f>
        <v>#N/A</v>
      </c>
    </row>
    <row r="346" spans="1:14" x14ac:dyDescent="0.25">
      <c r="A346" t="s">
        <v>351</v>
      </c>
      <c r="B346" t="s">
        <v>945</v>
      </c>
      <c r="C346">
        <v>0</v>
      </c>
      <c r="D346">
        <v>1</v>
      </c>
      <c r="E346" t="s">
        <v>1205</v>
      </c>
      <c r="F346">
        <v>121.095246</v>
      </c>
      <c r="G346">
        <v>25.054801999999999</v>
      </c>
      <c r="J346" t="str">
        <f t="shared" si="10"/>
        <v>桃園市</v>
      </c>
      <c r="K346" t="str">
        <f t="shared" si="11"/>
        <v>觀音區</v>
      </c>
      <c r="N346" t="str">
        <f>LOOKUP(9^9,FIND({"東","西","南","北"},B346,11),{"東","西","南","北"})</f>
        <v>北</v>
      </c>
    </row>
    <row r="347" spans="1:14" x14ac:dyDescent="0.25">
      <c r="A347" t="s">
        <v>352</v>
      </c>
      <c r="B347" t="s">
        <v>946</v>
      </c>
      <c r="C347">
        <v>0</v>
      </c>
      <c r="D347">
        <v>1</v>
      </c>
      <c r="E347" t="s">
        <v>1205</v>
      </c>
      <c r="F347">
        <v>120.165802</v>
      </c>
      <c r="G347">
        <v>23.452043</v>
      </c>
      <c r="J347" t="str">
        <f t="shared" si="10"/>
        <v>嘉義縣</v>
      </c>
      <c r="K347" t="str">
        <f t="shared" si="11"/>
        <v>東石鄉</v>
      </c>
      <c r="N347" t="e">
        <f>LOOKUP(9^9,FIND({"東","西","南","北"},B347,11),{"東","西","南","北"})</f>
        <v>#N/A</v>
      </c>
    </row>
    <row r="348" spans="1:14" x14ac:dyDescent="0.25">
      <c r="A348" t="s">
        <v>353</v>
      </c>
      <c r="B348" t="s">
        <v>947</v>
      </c>
      <c r="C348">
        <v>0</v>
      </c>
      <c r="D348">
        <v>1</v>
      </c>
      <c r="E348" t="s">
        <v>1315</v>
      </c>
      <c r="F348">
        <v>120.168082</v>
      </c>
      <c r="G348">
        <v>23.470521000000002</v>
      </c>
      <c r="J348" t="str">
        <f t="shared" si="10"/>
        <v>嘉義縣</v>
      </c>
      <c r="K348" t="str">
        <f t="shared" si="11"/>
        <v>東石鄉</v>
      </c>
      <c r="N348" t="e">
        <f>LOOKUP(9^9,FIND({"東","西","南","北"},B348,11),{"東","西","南","北"})</f>
        <v>#N/A</v>
      </c>
    </row>
    <row r="349" spans="1:14" x14ac:dyDescent="0.25">
      <c r="A349" t="s">
        <v>354</v>
      </c>
      <c r="B349" t="s">
        <v>948</v>
      </c>
      <c r="C349">
        <v>0</v>
      </c>
      <c r="D349">
        <v>2</v>
      </c>
      <c r="E349" t="s">
        <v>1224</v>
      </c>
      <c r="F349">
        <v>121.25048200000001</v>
      </c>
      <c r="G349">
        <v>25.116102000000001</v>
      </c>
      <c r="J349" t="str">
        <f t="shared" si="10"/>
        <v>桃園市</v>
      </c>
      <c r="K349" t="str">
        <f t="shared" si="11"/>
        <v>蘆竹區</v>
      </c>
      <c r="N349" t="e">
        <f>LOOKUP(9^9,FIND({"東","西","南","北"},B349,11),{"東","西","南","北"})</f>
        <v>#N/A</v>
      </c>
    </row>
    <row r="350" spans="1:14" x14ac:dyDescent="0.25">
      <c r="A350" t="s">
        <v>355</v>
      </c>
      <c r="B350" t="s">
        <v>949</v>
      </c>
      <c r="C350">
        <v>0</v>
      </c>
      <c r="D350">
        <v>1</v>
      </c>
      <c r="E350" t="s">
        <v>1261</v>
      </c>
      <c r="F350">
        <v>120.867451</v>
      </c>
      <c r="G350">
        <v>24.703904999999999</v>
      </c>
      <c r="J350" t="str">
        <f t="shared" si="10"/>
        <v>苗栗縣</v>
      </c>
      <c r="K350" t="str">
        <f t="shared" si="11"/>
        <v>竹南鎮</v>
      </c>
      <c r="N350" t="str">
        <f>LOOKUP(9^9,FIND({"東","西","南","北"},B350,11),{"東","西","南","北"})</f>
        <v>南</v>
      </c>
    </row>
    <row r="351" spans="1:14" x14ac:dyDescent="0.25">
      <c r="A351" t="s">
        <v>356</v>
      </c>
      <c r="B351" t="s">
        <v>950</v>
      </c>
      <c r="C351">
        <v>0</v>
      </c>
      <c r="D351">
        <v>1</v>
      </c>
      <c r="E351" t="s">
        <v>1197</v>
      </c>
      <c r="F351">
        <v>121.044444</v>
      </c>
      <c r="G351">
        <v>25.020962000000001</v>
      </c>
      <c r="J351" t="str">
        <f t="shared" si="10"/>
        <v>桃園市</v>
      </c>
      <c r="K351" t="str">
        <f t="shared" si="11"/>
        <v>觀音區</v>
      </c>
      <c r="N351" t="str">
        <f>LOOKUP(9^9,FIND({"東","西","南","北"},B351,11),{"東","西","南","北"})</f>
        <v>北</v>
      </c>
    </row>
    <row r="352" spans="1:14" x14ac:dyDescent="0.25">
      <c r="A352" t="s">
        <v>357</v>
      </c>
      <c r="B352" t="s">
        <v>951</v>
      </c>
      <c r="C352">
        <v>0</v>
      </c>
      <c r="D352">
        <v>1</v>
      </c>
      <c r="E352" t="s">
        <v>1225</v>
      </c>
      <c r="F352">
        <v>120.155552</v>
      </c>
      <c r="G352">
        <v>23.345891999999999</v>
      </c>
      <c r="J352" t="str">
        <f t="shared" si="10"/>
        <v>嘉義縣</v>
      </c>
      <c r="K352" t="str">
        <f t="shared" si="11"/>
        <v>布袋鎮</v>
      </c>
      <c r="N352" t="e">
        <f>LOOKUP(9^9,FIND({"東","西","南","北"},B352,11),{"東","西","南","北"})</f>
        <v>#N/A</v>
      </c>
    </row>
    <row r="353" spans="1:14" x14ac:dyDescent="0.25">
      <c r="A353" t="s">
        <v>358</v>
      </c>
      <c r="B353" t="s">
        <v>952</v>
      </c>
      <c r="C353">
        <v>0</v>
      </c>
      <c r="D353">
        <v>1</v>
      </c>
      <c r="E353" t="s">
        <v>1203</v>
      </c>
      <c r="F353">
        <v>120.16774700000001</v>
      </c>
      <c r="G353">
        <v>23.468482000000002</v>
      </c>
      <c r="J353" t="str">
        <f t="shared" si="10"/>
        <v>嘉義縣</v>
      </c>
      <c r="K353" t="str">
        <f t="shared" si="11"/>
        <v>東石鄉</v>
      </c>
      <c r="N353" t="e">
        <f>LOOKUP(9^9,FIND({"東","西","南","北"},B353,11),{"東","西","南","北"})</f>
        <v>#N/A</v>
      </c>
    </row>
    <row r="354" spans="1:14" x14ac:dyDescent="0.25">
      <c r="A354" t="s">
        <v>359</v>
      </c>
      <c r="B354" t="s">
        <v>953</v>
      </c>
      <c r="C354">
        <v>0</v>
      </c>
      <c r="D354">
        <v>3</v>
      </c>
      <c r="E354" t="s">
        <v>1316</v>
      </c>
      <c r="F354">
        <v>121.080096</v>
      </c>
      <c r="G354">
        <v>25.046154000000001</v>
      </c>
      <c r="J354" t="str">
        <f t="shared" si="10"/>
        <v>桃園市</v>
      </c>
      <c r="K354" t="str">
        <f t="shared" si="11"/>
        <v>觀音區</v>
      </c>
      <c r="N354" t="e">
        <f>LOOKUP(9^9,FIND({"東","西","南","北"},B354,11),{"東","西","南","北"})</f>
        <v>#N/A</v>
      </c>
    </row>
    <row r="355" spans="1:14" x14ac:dyDescent="0.25">
      <c r="A355" t="s">
        <v>360</v>
      </c>
      <c r="B355" t="s">
        <v>954</v>
      </c>
      <c r="C355">
        <v>0</v>
      </c>
      <c r="D355">
        <v>3</v>
      </c>
      <c r="E355" t="s">
        <v>1317</v>
      </c>
      <c r="F355">
        <v>121.101376</v>
      </c>
      <c r="G355">
        <v>25.057531000000001</v>
      </c>
      <c r="J355" t="str">
        <f t="shared" si="10"/>
        <v>桃園市</v>
      </c>
      <c r="K355" t="str">
        <f t="shared" si="11"/>
        <v>觀音區</v>
      </c>
      <c r="N355" t="str">
        <f>LOOKUP(9^9,FIND({"東","西","南","北"},B355,11),{"東","西","南","北"})</f>
        <v>南</v>
      </c>
    </row>
    <row r="356" spans="1:14" x14ac:dyDescent="0.25">
      <c r="A356" t="s">
        <v>361</v>
      </c>
      <c r="B356" t="s">
        <v>955</v>
      </c>
      <c r="C356">
        <v>0</v>
      </c>
      <c r="D356">
        <v>4</v>
      </c>
      <c r="E356" t="s">
        <v>1318</v>
      </c>
      <c r="F356">
        <v>121.020911</v>
      </c>
      <c r="G356">
        <v>24.987915999999998</v>
      </c>
      <c r="J356" t="str">
        <f t="shared" si="10"/>
        <v>桃園市</v>
      </c>
      <c r="K356" t="str">
        <f t="shared" si="11"/>
        <v>新屋區</v>
      </c>
      <c r="N356" t="str">
        <f>LOOKUP(9^9,FIND({"東","西","南","北"},B356,11),{"東","西","南","北"})</f>
        <v>北</v>
      </c>
    </row>
    <row r="357" spans="1:14" x14ac:dyDescent="0.25">
      <c r="A357" t="s">
        <v>362</v>
      </c>
      <c r="B357" t="s">
        <v>956</v>
      </c>
      <c r="C357">
        <v>0</v>
      </c>
      <c r="D357">
        <v>1</v>
      </c>
      <c r="E357" t="s">
        <v>1197</v>
      </c>
      <c r="F357">
        <v>121.235113</v>
      </c>
      <c r="G357">
        <v>25.110595</v>
      </c>
      <c r="J357" t="str">
        <f t="shared" si="10"/>
        <v>桃園市</v>
      </c>
      <c r="K357" t="str">
        <f t="shared" si="11"/>
        <v>大園區</v>
      </c>
      <c r="N357" t="str">
        <f>LOOKUP(9^9,FIND({"東","西","南","北"},B357,11),{"東","西","南","北"})</f>
        <v>南</v>
      </c>
    </row>
    <row r="358" spans="1:14" x14ac:dyDescent="0.25">
      <c r="A358" t="s">
        <v>363</v>
      </c>
      <c r="B358" t="s">
        <v>957</v>
      </c>
      <c r="C358">
        <v>0</v>
      </c>
      <c r="D358">
        <v>1</v>
      </c>
      <c r="E358" t="s">
        <v>1203</v>
      </c>
      <c r="F358">
        <v>120.861029</v>
      </c>
      <c r="G358">
        <v>24.694303999999999</v>
      </c>
      <c r="J358" t="str">
        <f t="shared" si="10"/>
        <v>苗栗縣</v>
      </c>
      <c r="K358" t="str">
        <f t="shared" si="11"/>
        <v>竹南鎮</v>
      </c>
      <c r="N358" t="str">
        <f>LOOKUP(9^9,FIND({"東","西","南","北"},B358,11),{"東","西","南","北"})</f>
        <v>南</v>
      </c>
    </row>
    <row r="359" spans="1:14" x14ac:dyDescent="0.25">
      <c r="A359" t="s">
        <v>364</v>
      </c>
      <c r="B359" t="s">
        <v>958</v>
      </c>
      <c r="C359">
        <v>0</v>
      </c>
      <c r="D359">
        <v>1</v>
      </c>
      <c r="E359" t="s">
        <v>1197</v>
      </c>
      <c r="F359">
        <v>120.972622</v>
      </c>
      <c r="G359">
        <v>24.905235000000001</v>
      </c>
      <c r="J359" t="str">
        <f t="shared" si="10"/>
        <v>新竹縣</v>
      </c>
      <c r="K359" t="str">
        <f t="shared" si="11"/>
        <v>新豐鄉</v>
      </c>
      <c r="N359" t="e">
        <f>LOOKUP(9^9,FIND({"東","西","南","北"},B359,11),{"東","西","南","北"})</f>
        <v>#N/A</v>
      </c>
    </row>
    <row r="360" spans="1:14" x14ac:dyDescent="0.25">
      <c r="A360" t="s">
        <v>365</v>
      </c>
      <c r="B360" t="s">
        <v>959</v>
      </c>
      <c r="C360">
        <v>0</v>
      </c>
      <c r="D360">
        <v>2</v>
      </c>
      <c r="E360" t="s">
        <v>1261</v>
      </c>
      <c r="F360">
        <v>120.76118700000001</v>
      </c>
      <c r="G360">
        <v>24.611847000000001</v>
      </c>
      <c r="J360" t="str">
        <f t="shared" si="10"/>
        <v>苗栗縣</v>
      </c>
      <c r="K360" t="str">
        <f t="shared" si="11"/>
        <v>竹南鎮</v>
      </c>
      <c r="N360" t="str">
        <f>LOOKUP(9^9,FIND({"東","西","南","北"},B360,11),{"東","西","南","北"})</f>
        <v>南</v>
      </c>
    </row>
    <row r="361" spans="1:14" x14ac:dyDescent="0.25">
      <c r="A361" t="s">
        <v>366</v>
      </c>
      <c r="B361" t="s">
        <v>960</v>
      </c>
      <c r="C361">
        <v>0</v>
      </c>
      <c r="D361">
        <v>1</v>
      </c>
      <c r="E361" t="s">
        <v>1197</v>
      </c>
      <c r="F361">
        <v>121.264124</v>
      </c>
      <c r="G361">
        <v>25.118656999999999</v>
      </c>
      <c r="J361" t="str">
        <f t="shared" si="10"/>
        <v>桃園市</v>
      </c>
      <c r="K361" t="str">
        <f t="shared" si="11"/>
        <v>蘆竹區</v>
      </c>
      <c r="N361" t="e">
        <f>LOOKUP(9^9,FIND({"東","西","南","北"},B361,11),{"東","西","南","北"})</f>
        <v>#N/A</v>
      </c>
    </row>
    <row r="362" spans="1:14" x14ac:dyDescent="0.25">
      <c r="A362" t="s">
        <v>367</v>
      </c>
      <c r="B362" t="s">
        <v>961</v>
      </c>
      <c r="C362">
        <v>0</v>
      </c>
      <c r="D362">
        <v>1</v>
      </c>
      <c r="E362" t="s">
        <v>1197</v>
      </c>
      <c r="F362">
        <v>120.797394</v>
      </c>
      <c r="G362">
        <v>24.646108999999999</v>
      </c>
      <c r="J362" t="str">
        <f t="shared" si="10"/>
        <v>苗栗縣</v>
      </c>
      <c r="K362" t="str">
        <f t="shared" si="11"/>
        <v>後龍鎮</v>
      </c>
      <c r="N362" t="str">
        <f>LOOKUP(9^9,FIND({"東","西","南","北"},B362,11),{"東","西","南","北"})</f>
        <v>南</v>
      </c>
    </row>
    <row r="363" spans="1:14" x14ac:dyDescent="0.25">
      <c r="A363" t="s">
        <v>368</v>
      </c>
      <c r="B363" t="s">
        <v>962</v>
      </c>
      <c r="C363">
        <v>0</v>
      </c>
      <c r="D363">
        <v>1</v>
      </c>
      <c r="E363" t="s">
        <v>1319</v>
      </c>
      <c r="F363">
        <v>120.087429</v>
      </c>
      <c r="G363">
        <v>23.120073999999999</v>
      </c>
      <c r="J363" t="str">
        <f t="shared" si="10"/>
        <v>臺南市</v>
      </c>
      <c r="K363" t="str">
        <f t="shared" si="11"/>
        <v>七股區</v>
      </c>
      <c r="N363" t="str">
        <f>LOOKUP(9^9,FIND({"東","西","南","北"},B363,11),{"東","西","南","北"})</f>
        <v>南</v>
      </c>
    </row>
    <row r="364" spans="1:14" x14ac:dyDescent="0.25">
      <c r="A364" t="s">
        <v>369</v>
      </c>
      <c r="B364" t="s">
        <v>963</v>
      </c>
      <c r="C364">
        <v>0</v>
      </c>
      <c r="D364">
        <v>1</v>
      </c>
      <c r="E364" t="s">
        <v>1203</v>
      </c>
      <c r="F364">
        <v>121.11053</v>
      </c>
      <c r="G364">
        <v>25.063787999999999</v>
      </c>
      <c r="J364" t="str">
        <f t="shared" si="10"/>
        <v>桃園市</v>
      </c>
      <c r="K364" t="str">
        <f t="shared" si="11"/>
        <v>觀音區</v>
      </c>
      <c r="N364" t="e">
        <f>LOOKUP(9^9,FIND({"東","西","南","北"},B364,11),{"東","西","南","北"})</f>
        <v>#N/A</v>
      </c>
    </row>
    <row r="365" spans="1:14" x14ac:dyDescent="0.25">
      <c r="A365" t="s">
        <v>370</v>
      </c>
      <c r="B365" t="s">
        <v>964</v>
      </c>
      <c r="C365">
        <v>0</v>
      </c>
      <c r="D365">
        <v>1</v>
      </c>
      <c r="E365" t="s">
        <v>1205</v>
      </c>
      <c r="F365">
        <v>121.08348100000001</v>
      </c>
      <c r="G365">
        <v>25.048573000000001</v>
      </c>
      <c r="J365" t="str">
        <f t="shared" si="10"/>
        <v>桃園市</v>
      </c>
      <c r="K365" t="str">
        <f t="shared" si="11"/>
        <v>觀音區</v>
      </c>
      <c r="N365" t="str">
        <f>LOOKUP(9^9,FIND({"東","西","南","北"},B365,11),{"東","西","南","北"})</f>
        <v>北</v>
      </c>
    </row>
    <row r="366" spans="1:14" x14ac:dyDescent="0.25">
      <c r="A366" t="s">
        <v>371</v>
      </c>
      <c r="B366" t="s">
        <v>965</v>
      </c>
      <c r="C366">
        <v>0</v>
      </c>
      <c r="D366">
        <v>2</v>
      </c>
      <c r="E366" t="s">
        <v>1234</v>
      </c>
      <c r="F366">
        <v>121.088291</v>
      </c>
      <c r="G366">
        <v>25.008029000000001</v>
      </c>
      <c r="J366" t="str">
        <f t="shared" si="10"/>
        <v>桃園市</v>
      </c>
      <c r="K366" t="str">
        <f t="shared" si="11"/>
        <v>新屋區</v>
      </c>
      <c r="N366" t="str">
        <f>LOOKUP(9^9,FIND({"東","西","南","北"},B366,11),{"東","西","南","北"})</f>
        <v>南</v>
      </c>
    </row>
    <row r="367" spans="1:14" x14ac:dyDescent="0.25">
      <c r="A367" t="s">
        <v>372</v>
      </c>
      <c r="B367" t="s">
        <v>966</v>
      </c>
      <c r="C367">
        <v>0</v>
      </c>
      <c r="D367">
        <v>1</v>
      </c>
      <c r="E367" t="s">
        <v>1244</v>
      </c>
      <c r="F367">
        <v>120.47966700000001</v>
      </c>
      <c r="G367">
        <v>24.176307999999999</v>
      </c>
      <c r="J367" t="str">
        <f t="shared" si="10"/>
        <v>彰化縣</v>
      </c>
      <c r="K367" t="str">
        <f t="shared" si="11"/>
        <v>伸港鄉</v>
      </c>
      <c r="N367" t="str">
        <f>LOOKUP(9^9,FIND({"東","西","南","北"},B367,11),{"東","西","南","北"})</f>
        <v>南</v>
      </c>
    </row>
    <row r="368" spans="1:14" x14ac:dyDescent="0.25">
      <c r="A368" t="s">
        <v>373</v>
      </c>
      <c r="B368" t="s">
        <v>967</v>
      </c>
      <c r="C368">
        <v>0</v>
      </c>
      <c r="D368">
        <v>1</v>
      </c>
      <c r="E368" t="s">
        <v>1224</v>
      </c>
      <c r="F368">
        <v>120.82062999999999</v>
      </c>
      <c r="G368">
        <v>24.663308000000001</v>
      </c>
      <c r="J368" t="str">
        <f t="shared" si="10"/>
        <v>苗栗縣</v>
      </c>
      <c r="K368" t="str">
        <f t="shared" si="11"/>
        <v>後龍鎮</v>
      </c>
      <c r="N368" t="str">
        <f>LOOKUP(9^9,FIND({"東","西","南","北"},B368,11),{"東","西","南","北"})</f>
        <v>南</v>
      </c>
    </row>
    <row r="369" spans="1:14" x14ac:dyDescent="0.25">
      <c r="A369" t="s">
        <v>374</v>
      </c>
      <c r="B369" t="s">
        <v>968</v>
      </c>
      <c r="C369">
        <v>0</v>
      </c>
      <c r="D369">
        <v>2</v>
      </c>
      <c r="E369" t="s">
        <v>1304</v>
      </c>
      <c r="F369">
        <v>120.365753</v>
      </c>
      <c r="G369">
        <v>23.982693999999999</v>
      </c>
      <c r="J369" t="str">
        <f t="shared" si="10"/>
        <v>彰化縣</v>
      </c>
      <c r="K369" t="str">
        <f t="shared" si="11"/>
        <v>芳苑鄉</v>
      </c>
      <c r="N369" t="str">
        <f>LOOKUP(9^9,FIND({"東","西","南","北"},B369,11),{"東","西","南","北"})</f>
        <v>南</v>
      </c>
    </row>
    <row r="370" spans="1:14" x14ac:dyDescent="0.25">
      <c r="A370" t="s">
        <v>375</v>
      </c>
      <c r="B370" t="s">
        <v>969</v>
      </c>
      <c r="C370">
        <v>0</v>
      </c>
      <c r="D370">
        <v>1</v>
      </c>
      <c r="E370" t="s">
        <v>1196</v>
      </c>
      <c r="F370">
        <v>121.161691</v>
      </c>
      <c r="G370">
        <v>25.077100999999999</v>
      </c>
      <c r="J370" t="str">
        <f t="shared" si="10"/>
        <v>桃園市</v>
      </c>
      <c r="K370" t="str">
        <f t="shared" si="11"/>
        <v>大園區</v>
      </c>
      <c r="N370" t="str">
        <f>LOOKUP(9^9,FIND({"東","西","南","北"},B370,11),{"東","西","南","北"})</f>
        <v>南</v>
      </c>
    </row>
    <row r="371" spans="1:14" x14ac:dyDescent="0.25">
      <c r="A371" t="s">
        <v>376</v>
      </c>
      <c r="B371" t="s">
        <v>970</v>
      </c>
      <c r="C371">
        <v>0</v>
      </c>
      <c r="D371">
        <v>2</v>
      </c>
      <c r="E371" t="s">
        <v>1320</v>
      </c>
      <c r="F371">
        <v>121.119777</v>
      </c>
      <c r="G371">
        <v>25.066261999999998</v>
      </c>
      <c r="J371" t="str">
        <f t="shared" si="10"/>
        <v>桃園市</v>
      </c>
      <c r="K371" t="str">
        <f t="shared" si="11"/>
        <v>觀音區</v>
      </c>
      <c r="N371" t="e">
        <f>LOOKUP(9^9,FIND({"東","西","南","北"},B371,11),{"東","西","南","北"})</f>
        <v>#N/A</v>
      </c>
    </row>
    <row r="372" spans="1:14" x14ac:dyDescent="0.25">
      <c r="A372" t="s">
        <v>377</v>
      </c>
      <c r="B372" t="s">
        <v>971</v>
      </c>
      <c r="C372">
        <v>0</v>
      </c>
      <c r="D372">
        <v>1</v>
      </c>
      <c r="E372" t="s">
        <v>1320</v>
      </c>
      <c r="F372">
        <v>120.113074</v>
      </c>
      <c r="G372">
        <v>23.256951999999998</v>
      </c>
      <c r="J372" t="str">
        <f t="shared" si="10"/>
        <v>臺南市</v>
      </c>
      <c r="K372" t="str">
        <f t="shared" si="11"/>
        <v>北門區</v>
      </c>
      <c r="N372" t="str">
        <f>LOOKUP(9^9,FIND({"東","西","南","北"},B372,11),{"東","西","南","北"})</f>
        <v>北</v>
      </c>
    </row>
    <row r="373" spans="1:14" x14ac:dyDescent="0.25">
      <c r="A373" t="s">
        <v>378</v>
      </c>
      <c r="B373" t="s">
        <v>972</v>
      </c>
      <c r="C373">
        <v>0</v>
      </c>
      <c r="D373">
        <v>1</v>
      </c>
      <c r="E373" t="s">
        <v>1206</v>
      </c>
      <c r="F373">
        <v>120.276267</v>
      </c>
      <c r="G373">
        <v>23.788568000000001</v>
      </c>
      <c r="J373" t="str">
        <f t="shared" si="10"/>
        <v>雲林縣</v>
      </c>
      <c r="K373" t="str">
        <f t="shared" si="11"/>
        <v>麥寮鄉</v>
      </c>
      <c r="N373" t="str">
        <f>LOOKUP(9^9,FIND({"東","西","南","北"},B373,11),{"東","西","南","北"})</f>
        <v>北</v>
      </c>
    </row>
    <row r="374" spans="1:14" x14ac:dyDescent="0.25">
      <c r="A374" t="s">
        <v>379</v>
      </c>
      <c r="B374" t="s">
        <v>973</v>
      </c>
      <c r="C374">
        <v>0</v>
      </c>
      <c r="D374">
        <v>1</v>
      </c>
      <c r="E374" t="s">
        <v>1197</v>
      </c>
      <c r="F374">
        <v>121.216401</v>
      </c>
      <c r="G374">
        <v>25.105297</v>
      </c>
      <c r="J374" t="str">
        <f t="shared" si="10"/>
        <v>桃園市</v>
      </c>
      <c r="K374" t="str">
        <f t="shared" si="11"/>
        <v>大園區</v>
      </c>
      <c r="N374" t="str">
        <f>LOOKUP(9^9,FIND({"東","西","南","北"},B374,11),{"東","西","南","北"})</f>
        <v>南</v>
      </c>
    </row>
    <row r="375" spans="1:14" x14ac:dyDescent="0.25">
      <c r="A375" t="s">
        <v>380</v>
      </c>
      <c r="B375" t="s">
        <v>974</v>
      </c>
      <c r="C375">
        <v>0</v>
      </c>
      <c r="D375">
        <v>1</v>
      </c>
      <c r="E375" t="s">
        <v>1197</v>
      </c>
      <c r="F375">
        <v>120.84920099999999</v>
      </c>
      <c r="G375">
        <v>24.682829999999999</v>
      </c>
      <c r="J375" t="str">
        <f t="shared" si="10"/>
        <v>苗栗縣</v>
      </c>
      <c r="K375" t="str">
        <f t="shared" si="11"/>
        <v>竹南鎮</v>
      </c>
      <c r="N375" t="str">
        <f>LOOKUP(9^9,FIND({"東","西","南","北"},B375,11),{"東","西","南","北"})</f>
        <v>北</v>
      </c>
    </row>
    <row r="376" spans="1:14" x14ac:dyDescent="0.25">
      <c r="A376" t="s">
        <v>381</v>
      </c>
      <c r="B376" t="s">
        <v>975</v>
      </c>
      <c r="C376">
        <v>0</v>
      </c>
      <c r="D376">
        <v>1</v>
      </c>
      <c r="E376" t="s">
        <v>1203</v>
      </c>
      <c r="F376">
        <v>120.843557</v>
      </c>
      <c r="G376">
        <v>24.677638000000002</v>
      </c>
      <c r="J376" t="str">
        <f t="shared" si="10"/>
        <v>苗栗縣</v>
      </c>
      <c r="K376" t="str">
        <f t="shared" si="11"/>
        <v>竹南鎮</v>
      </c>
      <c r="N376" t="e">
        <f>LOOKUP(9^9,FIND({"東","西","南","北"},B376,11),{"東","西","南","北"})</f>
        <v>#N/A</v>
      </c>
    </row>
    <row r="377" spans="1:14" x14ac:dyDescent="0.25">
      <c r="A377" t="s">
        <v>382</v>
      </c>
      <c r="B377" t="s">
        <v>976</v>
      </c>
      <c r="C377">
        <v>0</v>
      </c>
      <c r="D377">
        <v>1</v>
      </c>
      <c r="E377" t="s">
        <v>1197</v>
      </c>
      <c r="F377">
        <v>121.264163</v>
      </c>
      <c r="G377">
        <v>25.11863</v>
      </c>
      <c r="J377" t="str">
        <f t="shared" si="10"/>
        <v>桃園市</v>
      </c>
      <c r="K377" t="str">
        <f t="shared" si="11"/>
        <v>蘆竹區</v>
      </c>
      <c r="N377" t="e">
        <f>LOOKUP(9^9,FIND({"東","西","南","北"},B377,11),{"東","西","南","北"})</f>
        <v>#N/A</v>
      </c>
    </row>
    <row r="378" spans="1:14" x14ac:dyDescent="0.25">
      <c r="A378" t="s">
        <v>383</v>
      </c>
      <c r="B378" t="s">
        <v>977</v>
      </c>
      <c r="C378">
        <v>0</v>
      </c>
      <c r="D378">
        <v>1</v>
      </c>
      <c r="E378" t="s">
        <v>1319</v>
      </c>
      <c r="F378">
        <v>120.747837</v>
      </c>
      <c r="G378">
        <v>24.606211999999999</v>
      </c>
      <c r="J378" t="str">
        <f t="shared" si="10"/>
        <v>苗栗縣</v>
      </c>
      <c r="K378" t="str">
        <f t="shared" si="11"/>
        <v>後龍鎮</v>
      </c>
      <c r="N378" t="e">
        <f>LOOKUP(9^9,FIND({"東","西","南","北"},B378,11),{"東","西","南","北"})</f>
        <v>#N/A</v>
      </c>
    </row>
    <row r="379" spans="1:14" x14ac:dyDescent="0.25">
      <c r="A379" t="s">
        <v>384</v>
      </c>
      <c r="B379" t="s">
        <v>978</v>
      </c>
      <c r="C379">
        <v>0</v>
      </c>
      <c r="D379">
        <v>1</v>
      </c>
      <c r="E379" t="s">
        <v>1203</v>
      </c>
      <c r="F379">
        <v>120.77901199999999</v>
      </c>
      <c r="G379">
        <v>24.633258000000001</v>
      </c>
      <c r="J379" t="str">
        <f t="shared" si="10"/>
        <v>苗栗縣</v>
      </c>
      <c r="K379" t="str">
        <f t="shared" si="11"/>
        <v>後龍鎮</v>
      </c>
      <c r="N379" t="str">
        <f>LOOKUP(9^9,FIND({"東","西","南","北"},B379,11),{"東","西","南","北"})</f>
        <v>北</v>
      </c>
    </row>
    <row r="380" spans="1:14" x14ac:dyDescent="0.25">
      <c r="A380" t="s">
        <v>385</v>
      </c>
      <c r="B380" t="s">
        <v>979</v>
      </c>
      <c r="C380">
        <v>0</v>
      </c>
      <c r="D380">
        <v>1</v>
      </c>
      <c r="E380" t="s">
        <v>1197</v>
      </c>
      <c r="F380">
        <v>121.232051</v>
      </c>
      <c r="G380">
        <v>25.109649000000001</v>
      </c>
      <c r="J380" t="str">
        <f t="shared" si="10"/>
        <v>桃園市</v>
      </c>
      <c r="K380" t="str">
        <f t="shared" si="11"/>
        <v>大園區</v>
      </c>
      <c r="N380" t="str">
        <f>LOOKUP(9^9,FIND({"東","西","南","北"},B380,11),{"東","西","南","北"})</f>
        <v>南</v>
      </c>
    </row>
    <row r="381" spans="1:14" x14ac:dyDescent="0.25">
      <c r="A381" t="s">
        <v>386</v>
      </c>
      <c r="B381" t="s">
        <v>980</v>
      </c>
      <c r="C381">
        <v>0</v>
      </c>
      <c r="D381">
        <v>1</v>
      </c>
      <c r="E381" t="s">
        <v>1321</v>
      </c>
      <c r="F381">
        <v>120.733467</v>
      </c>
      <c r="G381">
        <v>24.591446000000001</v>
      </c>
      <c r="J381" t="str">
        <f t="shared" si="10"/>
        <v>苗栗縣</v>
      </c>
      <c r="K381" t="str">
        <f t="shared" si="11"/>
        <v>後龍鎮</v>
      </c>
      <c r="N381" t="str">
        <f>LOOKUP(9^9,FIND({"東","西","南","北"},B381,11),{"東","西","南","北"})</f>
        <v>南</v>
      </c>
    </row>
    <row r="382" spans="1:14" x14ac:dyDescent="0.25">
      <c r="A382" t="s">
        <v>387</v>
      </c>
      <c r="B382" t="s">
        <v>981</v>
      </c>
      <c r="C382">
        <v>0</v>
      </c>
      <c r="D382">
        <v>1</v>
      </c>
      <c r="E382" t="s">
        <v>1205</v>
      </c>
      <c r="F382">
        <v>120.74165600000001</v>
      </c>
      <c r="G382">
        <v>24.597463000000001</v>
      </c>
      <c r="J382" t="str">
        <f t="shared" si="10"/>
        <v>苗栗縣</v>
      </c>
      <c r="K382" t="str">
        <f t="shared" si="11"/>
        <v>後龍鎮</v>
      </c>
      <c r="N382" t="str">
        <f>LOOKUP(9^9,FIND({"東","西","南","北"},B382,11),{"東","西","南","北"})</f>
        <v>北</v>
      </c>
    </row>
    <row r="383" spans="1:14" x14ac:dyDescent="0.25">
      <c r="A383" t="s">
        <v>388</v>
      </c>
      <c r="B383" t="s">
        <v>982</v>
      </c>
      <c r="C383">
        <v>0</v>
      </c>
      <c r="D383">
        <v>1</v>
      </c>
      <c r="E383" t="s">
        <v>1225</v>
      </c>
      <c r="F383">
        <v>121.13276999999999</v>
      </c>
      <c r="G383">
        <v>25.069858</v>
      </c>
      <c r="J383" t="str">
        <f t="shared" si="10"/>
        <v>桃園市</v>
      </c>
      <c r="K383" t="str">
        <f t="shared" si="11"/>
        <v>觀音區</v>
      </c>
      <c r="N383" t="str">
        <f>LOOKUP(9^9,FIND({"東","西","南","北"},B383,11),{"東","西","南","北"})</f>
        <v>北</v>
      </c>
    </row>
    <row r="384" spans="1:14" x14ac:dyDescent="0.25">
      <c r="A384" t="s">
        <v>389</v>
      </c>
      <c r="B384" t="s">
        <v>983</v>
      </c>
      <c r="C384">
        <v>0</v>
      </c>
      <c r="D384">
        <v>1</v>
      </c>
      <c r="E384" t="s">
        <v>1197</v>
      </c>
      <c r="F384">
        <v>121.260414</v>
      </c>
      <c r="G384">
        <v>25.118935</v>
      </c>
      <c r="J384" t="str">
        <f t="shared" si="10"/>
        <v>桃園市</v>
      </c>
      <c r="K384" t="str">
        <f t="shared" si="11"/>
        <v>蘆竹區</v>
      </c>
      <c r="N384" t="e">
        <f>LOOKUP(9^9,FIND({"東","西","南","北"},B384,11),{"東","西","南","北"})</f>
        <v>#N/A</v>
      </c>
    </row>
    <row r="385" spans="1:14" x14ac:dyDescent="0.25">
      <c r="A385" t="s">
        <v>390</v>
      </c>
      <c r="B385" t="s">
        <v>984</v>
      </c>
      <c r="C385">
        <v>0</v>
      </c>
      <c r="D385">
        <v>2</v>
      </c>
      <c r="E385" t="s">
        <v>1322</v>
      </c>
      <c r="F385">
        <v>120.839657</v>
      </c>
      <c r="G385">
        <v>24.674057999999999</v>
      </c>
      <c r="J385" t="str">
        <f t="shared" si="10"/>
        <v>苗栗縣</v>
      </c>
      <c r="K385" t="str">
        <f t="shared" si="11"/>
        <v>竹南鎮</v>
      </c>
      <c r="N385" t="str">
        <f>LOOKUP(9^9,FIND({"東","西","南","北"},B385,11),{"東","西","南","北"})</f>
        <v>南</v>
      </c>
    </row>
    <row r="386" spans="1:14" x14ac:dyDescent="0.25">
      <c r="A386" t="s">
        <v>391</v>
      </c>
      <c r="B386" t="s">
        <v>985</v>
      </c>
      <c r="C386">
        <v>0</v>
      </c>
      <c r="D386">
        <v>1</v>
      </c>
      <c r="E386" t="s">
        <v>1206</v>
      </c>
      <c r="F386">
        <v>120.76118700000001</v>
      </c>
      <c r="G386">
        <v>24.611847000000001</v>
      </c>
      <c r="J386" t="str">
        <f t="shared" si="10"/>
        <v>苗栗縣</v>
      </c>
      <c r="K386" t="str">
        <f t="shared" si="11"/>
        <v>後龍鎮</v>
      </c>
      <c r="N386" t="str">
        <f>LOOKUP(9^9,FIND({"東","西","南","北"},B386,11),{"東","西","南","北"})</f>
        <v>北</v>
      </c>
    </row>
    <row r="387" spans="1:14" x14ac:dyDescent="0.25">
      <c r="A387" t="s">
        <v>392</v>
      </c>
      <c r="B387" t="s">
        <v>986</v>
      </c>
      <c r="C387">
        <v>0</v>
      </c>
      <c r="D387">
        <v>2</v>
      </c>
      <c r="E387" t="s">
        <v>1323</v>
      </c>
      <c r="F387">
        <v>121.196361</v>
      </c>
      <c r="G387">
        <v>25.093558000000002</v>
      </c>
      <c r="J387" t="str">
        <f t="shared" ref="J387:J450" si="12">LEFT(B387,3)</f>
        <v>桃園市</v>
      </c>
      <c r="K387" t="str">
        <f t="shared" ref="K387:K450" si="13">MID(B387,4,3)</f>
        <v>大園區</v>
      </c>
      <c r="N387" t="str">
        <f>LOOKUP(9^9,FIND({"東","西","南","北"},B387,11),{"東","西","南","北"})</f>
        <v>南</v>
      </c>
    </row>
    <row r="388" spans="1:14" x14ac:dyDescent="0.25">
      <c r="A388" t="s">
        <v>393</v>
      </c>
      <c r="B388" t="s">
        <v>987</v>
      </c>
      <c r="C388">
        <v>0</v>
      </c>
      <c r="D388">
        <v>1</v>
      </c>
      <c r="E388" t="s">
        <v>1202</v>
      </c>
      <c r="F388">
        <v>120.48595</v>
      </c>
      <c r="G388">
        <v>24.180638999999999</v>
      </c>
      <c r="J388" t="str">
        <f t="shared" si="12"/>
        <v>彰化縣</v>
      </c>
      <c r="K388" t="str">
        <f t="shared" si="13"/>
        <v>伸港鄉</v>
      </c>
      <c r="N388" t="str">
        <f>LOOKUP(9^9,FIND({"東","西","南","北"},B388,11),{"東","西","南","北"})</f>
        <v>南</v>
      </c>
    </row>
    <row r="389" spans="1:14" x14ac:dyDescent="0.25">
      <c r="A389" t="s">
        <v>394</v>
      </c>
      <c r="B389" t="s">
        <v>988</v>
      </c>
      <c r="C389">
        <v>0</v>
      </c>
      <c r="D389">
        <v>1</v>
      </c>
      <c r="E389" t="s">
        <v>1225</v>
      </c>
      <c r="F389">
        <v>121.01044</v>
      </c>
      <c r="G389">
        <v>24.960602999999999</v>
      </c>
      <c r="J389" t="str">
        <f t="shared" si="12"/>
        <v>桃園市</v>
      </c>
      <c r="K389" t="str">
        <f t="shared" si="13"/>
        <v>新屋區</v>
      </c>
      <c r="N389" t="str">
        <f>LOOKUP(9^9,FIND({"東","西","南","北"},B389,11),{"東","西","南","北"})</f>
        <v>南</v>
      </c>
    </row>
    <row r="390" spans="1:14" x14ac:dyDescent="0.25">
      <c r="A390" t="s">
        <v>395</v>
      </c>
      <c r="B390" t="s">
        <v>989</v>
      </c>
      <c r="C390">
        <v>0</v>
      </c>
      <c r="D390">
        <v>1</v>
      </c>
      <c r="E390" t="s">
        <v>1247</v>
      </c>
      <c r="F390">
        <v>120.861029</v>
      </c>
      <c r="G390">
        <v>24.694303999999999</v>
      </c>
      <c r="J390" t="str">
        <f t="shared" si="12"/>
        <v>苗栗縣</v>
      </c>
      <c r="K390" t="str">
        <f t="shared" si="13"/>
        <v>竹南鎮</v>
      </c>
      <c r="N390" t="str">
        <f>LOOKUP(9^9,FIND({"東","西","南","北"},B390,11),{"東","西","南","北"})</f>
        <v>北</v>
      </c>
    </row>
    <row r="391" spans="1:14" x14ac:dyDescent="0.25">
      <c r="A391" t="s">
        <v>396</v>
      </c>
      <c r="B391" t="s">
        <v>990</v>
      </c>
      <c r="C391">
        <v>0</v>
      </c>
      <c r="D391">
        <v>1</v>
      </c>
      <c r="E391" t="s">
        <v>1205</v>
      </c>
      <c r="F391">
        <v>120.35602</v>
      </c>
      <c r="G391">
        <v>23.97128</v>
      </c>
      <c r="J391" t="str">
        <f t="shared" si="12"/>
        <v>彰化縣</v>
      </c>
      <c r="K391" t="str">
        <f t="shared" si="13"/>
        <v>芳苑鄉</v>
      </c>
      <c r="N391" t="str">
        <f>LOOKUP(9^9,FIND({"東","西","南","北"},B391,11),{"東","西","南","北"})</f>
        <v>南</v>
      </c>
    </row>
    <row r="392" spans="1:14" x14ac:dyDescent="0.25">
      <c r="A392" t="s">
        <v>397</v>
      </c>
      <c r="B392" t="s">
        <v>991</v>
      </c>
      <c r="C392">
        <v>0</v>
      </c>
      <c r="D392">
        <v>1</v>
      </c>
      <c r="E392" t="s">
        <v>1197</v>
      </c>
      <c r="F392">
        <v>121.02579799999999</v>
      </c>
      <c r="G392">
        <v>24.999765</v>
      </c>
      <c r="J392" t="str">
        <f t="shared" si="12"/>
        <v>桃園市</v>
      </c>
      <c r="K392" t="str">
        <f t="shared" si="13"/>
        <v>新屋區</v>
      </c>
      <c r="N392" t="e">
        <f>LOOKUP(9^9,FIND({"東","西","南","北"},B392,11),{"東","西","南","北"})</f>
        <v>#N/A</v>
      </c>
    </row>
    <row r="393" spans="1:14" x14ac:dyDescent="0.25">
      <c r="A393" t="s">
        <v>398</v>
      </c>
      <c r="B393" t="s">
        <v>992</v>
      </c>
      <c r="C393">
        <v>0</v>
      </c>
      <c r="D393">
        <v>1</v>
      </c>
      <c r="E393" t="s">
        <v>1197</v>
      </c>
      <c r="F393">
        <v>121.072429</v>
      </c>
      <c r="G393">
        <v>25.039908</v>
      </c>
      <c r="J393" t="str">
        <f t="shared" si="12"/>
        <v>桃園市</v>
      </c>
      <c r="K393" t="str">
        <f t="shared" si="13"/>
        <v>觀音區</v>
      </c>
      <c r="N393" t="str">
        <f>LOOKUP(9^9,FIND({"東","西","南","北"},B393,11),{"東","西","南","北"})</f>
        <v>北</v>
      </c>
    </row>
    <row r="394" spans="1:14" x14ac:dyDescent="0.25">
      <c r="A394" t="s">
        <v>399</v>
      </c>
      <c r="B394" t="s">
        <v>993</v>
      </c>
      <c r="C394">
        <v>0</v>
      </c>
      <c r="D394">
        <v>1</v>
      </c>
      <c r="E394" t="s">
        <v>1206</v>
      </c>
      <c r="F394">
        <v>121.367766</v>
      </c>
      <c r="G394">
        <v>25.135695999999999</v>
      </c>
      <c r="J394" t="str">
        <f t="shared" si="12"/>
        <v>新北市</v>
      </c>
      <c r="K394" t="str">
        <f t="shared" si="13"/>
        <v>林口區</v>
      </c>
      <c r="N394" t="str">
        <f>LOOKUP(9^9,FIND({"東","西","南","北"},B394,11),{"東","西","南","北"})</f>
        <v>北</v>
      </c>
    </row>
    <row r="395" spans="1:14" x14ac:dyDescent="0.25">
      <c r="A395" t="s">
        <v>400</v>
      </c>
      <c r="B395" t="s">
        <v>994</v>
      </c>
      <c r="C395">
        <v>0</v>
      </c>
      <c r="D395">
        <v>2</v>
      </c>
      <c r="E395" t="s">
        <v>1324</v>
      </c>
      <c r="F395">
        <v>120.362933</v>
      </c>
      <c r="G395">
        <v>23.978071</v>
      </c>
      <c r="J395" t="str">
        <f t="shared" si="12"/>
        <v>彰化縣</v>
      </c>
      <c r="K395" t="str">
        <f t="shared" si="13"/>
        <v>芳苑鄉</v>
      </c>
      <c r="N395" t="str">
        <f>LOOKUP(9^9,FIND({"東","西","南","北"},B395,11),{"東","西","南","北"})</f>
        <v>北</v>
      </c>
    </row>
    <row r="396" spans="1:14" x14ac:dyDescent="0.25">
      <c r="A396" t="s">
        <v>401</v>
      </c>
      <c r="B396" t="s">
        <v>995</v>
      </c>
      <c r="C396">
        <v>0</v>
      </c>
      <c r="D396">
        <v>2</v>
      </c>
      <c r="E396" t="s">
        <v>1202</v>
      </c>
      <c r="F396">
        <v>121.140506</v>
      </c>
      <c r="G396">
        <v>25.070658999999999</v>
      </c>
      <c r="J396" t="str">
        <f t="shared" si="12"/>
        <v>桃園市</v>
      </c>
      <c r="K396" t="str">
        <f t="shared" si="13"/>
        <v>觀音區</v>
      </c>
      <c r="N396" t="e">
        <f>LOOKUP(9^9,FIND({"東","西","南","北"},B396,11),{"東","西","南","北"})</f>
        <v>#N/A</v>
      </c>
    </row>
    <row r="397" spans="1:14" x14ac:dyDescent="0.25">
      <c r="A397" t="s">
        <v>402</v>
      </c>
      <c r="B397" t="s">
        <v>996</v>
      </c>
      <c r="C397">
        <v>0</v>
      </c>
      <c r="D397">
        <v>3</v>
      </c>
      <c r="E397" t="s">
        <v>1222</v>
      </c>
      <c r="F397">
        <v>120.774761</v>
      </c>
      <c r="G397">
        <v>24.626487999999998</v>
      </c>
      <c r="J397" t="str">
        <f t="shared" si="12"/>
        <v>苗栗縣</v>
      </c>
      <c r="K397" t="str">
        <f t="shared" si="13"/>
        <v>後龍鎮</v>
      </c>
      <c r="N397" t="str">
        <f>LOOKUP(9^9,FIND({"東","西","南","北"},B397,11),{"東","西","南","北"})</f>
        <v>北</v>
      </c>
    </row>
    <row r="398" spans="1:14" x14ac:dyDescent="0.25">
      <c r="A398" t="s">
        <v>403</v>
      </c>
      <c r="B398" t="s">
        <v>997</v>
      </c>
      <c r="C398">
        <v>0</v>
      </c>
      <c r="D398">
        <v>1</v>
      </c>
      <c r="E398" t="s">
        <v>1205</v>
      </c>
      <c r="F398">
        <v>120.15677599999999</v>
      </c>
      <c r="G398">
        <v>23.567478000000001</v>
      </c>
      <c r="J398" t="str">
        <f t="shared" si="12"/>
        <v>雲林縣</v>
      </c>
      <c r="K398" t="str">
        <f t="shared" si="13"/>
        <v>口湖鄉</v>
      </c>
      <c r="N398" t="str">
        <f>LOOKUP(9^9,FIND({"東","西","南","北"},B398,11),{"東","西","南","北"})</f>
        <v>南</v>
      </c>
    </row>
    <row r="399" spans="1:14" x14ac:dyDescent="0.25">
      <c r="A399" t="s">
        <v>404</v>
      </c>
      <c r="B399" t="s">
        <v>998</v>
      </c>
      <c r="C399">
        <v>0</v>
      </c>
      <c r="D399">
        <v>1</v>
      </c>
      <c r="E399" t="s">
        <v>1203</v>
      </c>
      <c r="F399">
        <v>120.823539</v>
      </c>
      <c r="G399">
        <v>24.663920999999998</v>
      </c>
      <c r="J399" t="str">
        <f t="shared" si="12"/>
        <v>苗栗縣</v>
      </c>
      <c r="K399" t="str">
        <f t="shared" si="13"/>
        <v>後龍鎮</v>
      </c>
      <c r="N399" t="str">
        <f>LOOKUP(9^9,FIND({"東","西","南","北"},B399,11),{"東","西","南","北"})</f>
        <v>北</v>
      </c>
    </row>
    <row r="400" spans="1:14" x14ac:dyDescent="0.25">
      <c r="A400" t="s">
        <v>405</v>
      </c>
      <c r="B400" t="s">
        <v>999</v>
      </c>
      <c r="C400">
        <v>0</v>
      </c>
      <c r="D400">
        <v>1</v>
      </c>
      <c r="E400" t="s">
        <v>1197</v>
      </c>
      <c r="F400">
        <v>120.16807900000001</v>
      </c>
      <c r="G400">
        <v>23.470502</v>
      </c>
      <c r="J400" t="str">
        <f t="shared" si="12"/>
        <v>嘉義縣</v>
      </c>
      <c r="K400" t="str">
        <f t="shared" si="13"/>
        <v>東石鄉</v>
      </c>
      <c r="N400" t="e">
        <f>LOOKUP(9^9,FIND({"東","西","南","北"},B400,11),{"東","西","南","北"})</f>
        <v>#N/A</v>
      </c>
    </row>
    <row r="401" spans="1:14" x14ac:dyDescent="0.25">
      <c r="A401" t="s">
        <v>406</v>
      </c>
      <c r="B401" t="s">
        <v>1000</v>
      </c>
      <c r="C401">
        <v>0</v>
      </c>
      <c r="D401">
        <v>2</v>
      </c>
      <c r="E401" t="s">
        <v>1276</v>
      </c>
      <c r="F401">
        <v>121.020957</v>
      </c>
      <c r="G401">
        <v>24.987921</v>
      </c>
      <c r="J401" t="str">
        <f t="shared" si="12"/>
        <v>桃園市</v>
      </c>
      <c r="K401" t="str">
        <f t="shared" si="13"/>
        <v>新屋區</v>
      </c>
      <c r="N401" t="str">
        <f>LOOKUP(9^9,FIND({"東","西","南","北"},B401,11),{"東","西","南","北"})</f>
        <v>北</v>
      </c>
    </row>
    <row r="402" spans="1:14" x14ac:dyDescent="0.25">
      <c r="A402" t="s">
        <v>407</v>
      </c>
      <c r="B402" t="s">
        <v>757</v>
      </c>
      <c r="C402">
        <v>0</v>
      </c>
      <c r="D402">
        <v>2</v>
      </c>
      <c r="E402" t="s">
        <v>1261</v>
      </c>
      <c r="F402">
        <v>121.392605</v>
      </c>
      <c r="G402">
        <v>25.150134999999999</v>
      </c>
      <c r="J402" t="str">
        <f t="shared" si="12"/>
        <v>新北市</v>
      </c>
      <c r="K402" t="str">
        <f t="shared" si="13"/>
        <v>八里區</v>
      </c>
      <c r="N402" t="e">
        <f>LOOKUP(9^9,FIND({"東","西","南","北"},B402,11),{"東","西","南","北"})</f>
        <v>#N/A</v>
      </c>
    </row>
    <row r="403" spans="1:14" x14ac:dyDescent="0.25">
      <c r="A403" t="s">
        <v>408</v>
      </c>
      <c r="B403" t="s">
        <v>1001</v>
      </c>
      <c r="C403">
        <v>0</v>
      </c>
      <c r="D403">
        <v>1</v>
      </c>
      <c r="E403" t="s">
        <v>1196</v>
      </c>
      <c r="F403">
        <v>120.16807900000001</v>
      </c>
      <c r="G403">
        <v>23.470502</v>
      </c>
      <c r="J403" t="str">
        <f t="shared" si="12"/>
        <v>嘉義縣</v>
      </c>
      <c r="K403" t="str">
        <f t="shared" si="13"/>
        <v>東石鄉</v>
      </c>
      <c r="N403" t="e">
        <f>LOOKUP(9^9,FIND({"東","西","南","北"},B403,11),{"東","西","南","北"})</f>
        <v>#N/A</v>
      </c>
    </row>
    <row r="404" spans="1:14" x14ac:dyDescent="0.25">
      <c r="A404" t="s">
        <v>409</v>
      </c>
      <c r="B404" t="s">
        <v>1002</v>
      </c>
      <c r="C404">
        <v>0</v>
      </c>
      <c r="D404">
        <v>1</v>
      </c>
      <c r="E404" t="s">
        <v>1260</v>
      </c>
      <c r="F404">
        <v>120.155565</v>
      </c>
      <c r="G404">
        <v>23.327998000000001</v>
      </c>
      <c r="J404" t="str">
        <f t="shared" si="12"/>
        <v>嘉義縣</v>
      </c>
      <c r="K404" t="str">
        <f t="shared" si="13"/>
        <v>布袋鎮</v>
      </c>
      <c r="N404" t="str">
        <f>LOOKUP(9^9,FIND({"東","西","南","北"},B404,11),{"東","西","南","北"})</f>
        <v>南</v>
      </c>
    </row>
    <row r="405" spans="1:14" x14ac:dyDescent="0.25">
      <c r="A405" t="s">
        <v>410</v>
      </c>
      <c r="B405" t="s">
        <v>1003</v>
      </c>
      <c r="C405">
        <v>0</v>
      </c>
      <c r="D405">
        <v>1</v>
      </c>
      <c r="E405" t="s">
        <v>1232</v>
      </c>
      <c r="F405">
        <v>120.867431</v>
      </c>
      <c r="G405">
        <v>24.704208000000001</v>
      </c>
      <c r="J405" t="str">
        <f t="shared" si="12"/>
        <v>苗栗縣</v>
      </c>
      <c r="K405" t="str">
        <f t="shared" si="13"/>
        <v>竹南鎮</v>
      </c>
      <c r="N405" t="str">
        <f>LOOKUP(9^9,FIND({"東","西","南","北"},B405,11),{"東","西","南","北"})</f>
        <v>北</v>
      </c>
    </row>
    <row r="406" spans="1:14" x14ac:dyDescent="0.25">
      <c r="A406" t="s">
        <v>411</v>
      </c>
      <c r="B406" t="s">
        <v>1004</v>
      </c>
      <c r="C406">
        <v>0</v>
      </c>
      <c r="D406">
        <v>1</v>
      </c>
      <c r="E406" t="s">
        <v>1325</v>
      </c>
      <c r="F406">
        <v>121.28664999999999</v>
      </c>
      <c r="G406">
        <v>25.116775000000001</v>
      </c>
      <c r="J406" t="str">
        <f t="shared" si="12"/>
        <v>桃園市</v>
      </c>
      <c r="K406" t="str">
        <f t="shared" si="13"/>
        <v>蘆竹區</v>
      </c>
      <c r="N406" t="e">
        <f>LOOKUP(9^9,FIND({"東","西","南","北"},B406,11),{"東","西","南","北"})</f>
        <v>#N/A</v>
      </c>
    </row>
    <row r="407" spans="1:14" x14ac:dyDescent="0.25">
      <c r="A407" t="s">
        <v>412</v>
      </c>
      <c r="B407" t="s">
        <v>1005</v>
      </c>
      <c r="C407">
        <v>0</v>
      </c>
      <c r="D407">
        <v>1</v>
      </c>
      <c r="E407" t="s">
        <v>1326</v>
      </c>
      <c r="F407">
        <v>121.087351</v>
      </c>
      <c r="G407">
        <v>25.051095</v>
      </c>
      <c r="J407" t="str">
        <f t="shared" si="12"/>
        <v>桃園市</v>
      </c>
      <c r="K407" t="str">
        <f t="shared" si="13"/>
        <v>觀音區</v>
      </c>
      <c r="N407" t="str">
        <f>LOOKUP(9^9,FIND({"東","西","南","北"},B407,11),{"東","西","南","北"})</f>
        <v>南</v>
      </c>
    </row>
    <row r="408" spans="1:14" x14ac:dyDescent="0.25">
      <c r="A408" t="s">
        <v>413</v>
      </c>
      <c r="B408" t="s">
        <v>1006</v>
      </c>
      <c r="C408">
        <v>0</v>
      </c>
      <c r="D408">
        <v>1</v>
      </c>
      <c r="E408" t="s">
        <v>1275</v>
      </c>
      <c r="F408">
        <v>120.856469</v>
      </c>
      <c r="G408">
        <v>24.691043000000001</v>
      </c>
      <c r="J408" t="str">
        <f t="shared" si="12"/>
        <v>苗栗縣</v>
      </c>
      <c r="K408" t="str">
        <f t="shared" si="13"/>
        <v>竹南鎮</v>
      </c>
      <c r="N408" t="str">
        <f>LOOKUP(9^9,FIND({"東","西","南","北"},B408,11),{"東","西","南","北"})</f>
        <v>北</v>
      </c>
    </row>
    <row r="409" spans="1:14" x14ac:dyDescent="0.25">
      <c r="A409" t="s">
        <v>414</v>
      </c>
      <c r="B409" t="s">
        <v>1007</v>
      </c>
      <c r="C409">
        <v>0</v>
      </c>
      <c r="D409">
        <v>1</v>
      </c>
      <c r="E409" t="s">
        <v>1223</v>
      </c>
      <c r="F409">
        <v>121.17875600000001</v>
      </c>
      <c r="G409">
        <v>25.082409999999999</v>
      </c>
      <c r="J409" t="str">
        <f t="shared" si="12"/>
        <v>桃園市</v>
      </c>
      <c r="K409" t="str">
        <f t="shared" si="13"/>
        <v>大園區</v>
      </c>
      <c r="N409" t="str">
        <f>LOOKUP(9^9,FIND({"東","西","南","北"},B409,11),{"東","西","南","北"})</f>
        <v>南</v>
      </c>
    </row>
    <row r="410" spans="1:14" x14ac:dyDescent="0.25">
      <c r="A410" t="s">
        <v>415</v>
      </c>
      <c r="B410" t="s">
        <v>1008</v>
      </c>
      <c r="C410">
        <v>0</v>
      </c>
      <c r="D410">
        <v>1</v>
      </c>
      <c r="E410" t="s">
        <v>1242</v>
      </c>
      <c r="F410">
        <v>120.173788</v>
      </c>
      <c r="G410">
        <v>23.634070999999999</v>
      </c>
      <c r="J410" t="str">
        <f t="shared" si="12"/>
        <v>雲林縣</v>
      </c>
      <c r="K410" t="str">
        <f t="shared" si="13"/>
        <v>四湖鄉</v>
      </c>
      <c r="N410" t="e">
        <f>LOOKUP(9^9,FIND({"東","西","南","北"},B410,11),{"東","西","南","北"})</f>
        <v>#N/A</v>
      </c>
    </row>
    <row r="411" spans="1:14" x14ac:dyDescent="0.25">
      <c r="A411" t="s">
        <v>416</v>
      </c>
      <c r="B411" t="s">
        <v>1009</v>
      </c>
      <c r="C411">
        <v>0</v>
      </c>
      <c r="D411">
        <v>1</v>
      </c>
      <c r="E411" t="s">
        <v>1203</v>
      </c>
      <c r="F411">
        <v>120.76118700000001</v>
      </c>
      <c r="G411">
        <v>24.611847000000001</v>
      </c>
      <c r="J411" t="str">
        <f t="shared" si="12"/>
        <v>苗栗縣</v>
      </c>
      <c r="K411" t="str">
        <f t="shared" si="13"/>
        <v>後龍鎮</v>
      </c>
      <c r="N411" t="str">
        <f>LOOKUP(9^9,FIND({"東","西","南","北"},B411,11),{"東","西","南","北"})</f>
        <v>南</v>
      </c>
    </row>
    <row r="412" spans="1:14" x14ac:dyDescent="0.25">
      <c r="A412" t="s">
        <v>417</v>
      </c>
      <c r="B412" t="s">
        <v>1010</v>
      </c>
      <c r="C412">
        <v>0</v>
      </c>
      <c r="D412">
        <v>1</v>
      </c>
      <c r="E412" t="s">
        <v>1319</v>
      </c>
      <c r="F412">
        <v>120.126537</v>
      </c>
      <c r="G412">
        <v>23.281507000000001</v>
      </c>
      <c r="J412" t="str">
        <f t="shared" si="12"/>
        <v>臺南市</v>
      </c>
      <c r="K412" t="str">
        <f t="shared" si="13"/>
        <v>北門區</v>
      </c>
      <c r="N412" t="str">
        <f>LOOKUP(9^9,FIND({"東","西","南","北"},B412,11),{"東","西","南","北"})</f>
        <v>南</v>
      </c>
    </row>
    <row r="413" spans="1:14" x14ac:dyDescent="0.25">
      <c r="A413" t="s">
        <v>418</v>
      </c>
      <c r="B413" t="s">
        <v>1011</v>
      </c>
      <c r="C413">
        <v>0</v>
      </c>
      <c r="D413">
        <v>2</v>
      </c>
      <c r="E413" t="s">
        <v>1327</v>
      </c>
      <c r="F413">
        <v>120.991215</v>
      </c>
      <c r="G413">
        <v>24.944448999999999</v>
      </c>
      <c r="J413" t="str">
        <f t="shared" si="12"/>
        <v>桃園市</v>
      </c>
      <c r="K413" t="str">
        <f t="shared" si="13"/>
        <v>新屋區</v>
      </c>
      <c r="N413" t="str">
        <f>LOOKUP(9^9,FIND({"東","西","南","北"},B413,11),{"東","西","南","北"})</f>
        <v>南</v>
      </c>
    </row>
    <row r="414" spans="1:14" x14ac:dyDescent="0.25">
      <c r="A414" t="s">
        <v>419</v>
      </c>
      <c r="B414" t="s">
        <v>1012</v>
      </c>
      <c r="C414">
        <v>0</v>
      </c>
      <c r="D414">
        <v>1</v>
      </c>
      <c r="E414" t="s">
        <v>1203</v>
      </c>
      <c r="F414">
        <v>120.774203</v>
      </c>
      <c r="G414">
        <v>24.625181000000001</v>
      </c>
      <c r="J414" t="str">
        <f t="shared" si="12"/>
        <v>苗栗縣</v>
      </c>
      <c r="K414" t="str">
        <f t="shared" si="13"/>
        <v>後龍鎮</v>
      </c>
      <c r="N414" t="str">
        <f>LOOKUP(9^9,FIND({"東","西","南","北"},B414,11),{"東","西","南","北"})</f>
        <v>北</v>
      </c>
    </row>
    <row r="415" spans="1:14" x14ac:dyDescent="0.25">
      <c r="A415" t="s">
        <v>420</v>
      </c>
      <c r="B415" t="s">
        <v>1013</v>
      </c>
      <c r="C415">
        <v>0</v>
      </c>
      <c r="D415">
        <v>1</v>
      </c>
      <c r="E415" t="s">
        <v>1205</v>
      </c>
      <c r="F415">
        <v>120.15677599999999</v>
      </c>
      <c r="G415">
        <v>23.567478000000001</v>
      </c>
      <c r="J415" t="str">
        <f t="shared" si="12"/>
        <v>雲林縣</v>
      </c>
      <c r="K415" t="str">
        <f t="shared" si="13"/>
        <v>口湖鄉</v>
      </c>
      <c r="N415" t="str">
        <f>LOOKUP(9^9,FIND({"東","西","南","北"},B415,11),{"東","西","南","北"})</f>
        <v>北</v>
      </c>
    </row>
    <row r="416" spans="1:14" x14ac:dyDescent="0.25">
      <c r="A416" t="s">
        <v>421</v>
      </c>
      <c r="B416" t="s">
        <v>1014</v>
      </c>
      <c r="C416">
        <v>0</v>
      </c>
      <c r="D416">
        <v>1</v>
      </c>
      <c r="E416" t="s">
        <v>1206</v>
      </c>
      <c r="F416">
        <v>120.448549</v>
      </c>
      <c r="G416">
        <v>24.144093999999999</v>
      </c>
      <c r="J416" t="str">
        <f t="shared" si="12"/>
        <v>彰化縣</v>
      </c>
      <c r="K416" t="str">
        <f t="shared" si="13"/>
        <v>伸港鄉</v>
      </c>
      <c r="N416" t="str">
        <f>LOOKUP(9^9,FIND({"東","西","南","北"},B416,11),{"東","西","南","北"})</f>
        <v>北</v>
      </c>
    </row>
    <row r="417" spans="1:14" x14ac:dyDescent="0.25">
      <c r="A417" t="s">
        <v>422</v>
      </c>
      <c r="B417" t="s">
        <v>1015</v>
      </c>
      <c r="C417">
        <v>0</v>
      </c>
      <c r="D417">
        <v>1</v>
      </c>
      <c r="E417" t="s">
        <v>1217</v>
      </c>
      <c r="F417">
        <v>120.408732</v>
      </c>
      <c r="G417">
        <v>24.058039999999998</v>
      </c>
      <c r="J417" t="str">
        <f t="shared" si="12"/>
        <v>彰化縣</v>
      </c>
      <c r="K417" t="str">
        <f t="shared" si="13"/>
        <v>福興鄉</v>
      </c>
      <c r="N417" t="str">
        <f>LOOKUP(9^9,FIND({"東","西","南","北"},B417,11),{"東","西","南","北"})</f>
        <v>北</v>
      </c>
    </row>
    <row r="418" spans="1:14" x14ac:dyDescent="0.25">
      <c r="A418" t="s">
        <v>423</v>
      </c>
      <c r="B418" t="s">
        <v>1016</v>
      </c>
      <c r="C418">
        <v>0</v>
      </c>
      <c r="D418">
        <v>1</v>
      </c>
      <c r="E418" t="s">
        <v>1205</v>
      </c>
      <c r="F418">
        <v>121.101376</v>
      </c>
      <c r="G418">
        <v>25.057531000000001</v>
      </c>
      <c r="J418" t="str">
        <f t="shared" si="12"/>
        <v>桃園市</v>
      </c>
      <c r="K418" t="str">
        <f t="shared" si="13"/>
        <v>觀音區</v>
      </c>
      <c r="N418" t="e">
        <f>LOOKUP(9^9,FIND({"東","西","南","北"},B418,11),{"東","西","南","北"})</f>
        <v>#N/A</v>
      </c>
    </row>
    <row r="419" spans="1:14" x14ac:dyDescent="0.25">
      <c r="A419" t="s">
        <v>424</v>
      </c>
      <c r="B419" t="s">
        <v>1017</v>
      </c>
      <c r="C419">
        <v>0</v>
      </c>
      <c r="D419">
        <v>1</v>
      </c>
      <c r="E419" t="s">
        <v>1223</v>
      </c>
      <c r="F419">
        <v>121.17875600000001</v>
      </c>
      <c r="G419">
        <v>25.082409999999999</v>
      </c>
      <c r="J419" t="str">
        <f t="shared" si="12"/>
        <v>桃園市</v>
      </c>
      <c r="K419" t="str">
        <f t="shared" si="13"/>
        <v>大園區</v>
      </c>
      <c r="N419" t="str">
        <f>LOOKUP(9^9,FIND({"東","西","南","北"},B419,11),{"東","西","南","北"})</f>
        <v>北</v>
      </c>
    </row>
    <row r="420" spans="1:14" x14ac:dyDescent="0.25">
      <c r="A420" t="s">
        <v>425</v>
      </c>
      <c r="B420" t="s">
        <v>1018</v>
      </c>
      <c r="C420">
        <v>0</v>
      </c>
      <c r="D420">
        <v>1</v>
      </c>
      <c r="E420" t="s">
        <v>1232</v>
      </c>
      <c r="F420">
        <v>121.05406499999999</v>
      </c>
      <c r="G420">
        <v>25.029049000000001</v>
      </c>
      <c r="J420" t="str">
        <f t="shared" si="12"/>
        <v>桃園市</v>
      </c>
      <c r="K420" t="str">
        <f t="shared" si="13"/>
        <v>觀音區</v>
      </c>
      <c r="N420" t="e">
        <f>LOOKUP(9^9,FIND({"東","西","南","北"},B420,11),{"東","西","南","北"})</f>
        <v>#N/A</v>
      </c>
    </row>
    <row r="421" spans="1:14" x14ac:dyDescent="0.25">
      <c r="A421" t="s">
        <v>426</v>
      </c>
      <c r="B421" t="s">
        <v>1019</v>
      </c>
      <c r="C421">
        <v>0</v>
      </c>
      <c r="D421">
        <v>1</v>
      </c>
      <c r="E421" t="s">
        <v>1203</v>
      </c>
      <c r="F421">
        <v>120.635938</v>
      </c>
      <c r="G421">
        <v>24.437027</v>
      </c>
      <c r="J421" t="str">
        <f t="shared" si="12"/>
        <v>苗栗縣</v>
      </c>
      <c r="K421" t="str">
        <f t="shared" si="13"/>
        <v>苑裡鎮</v>
      </c>
      <c r="N421" t="e">
        <f>LOOKUP(9^9,FIND({"東","西","南","北"},B421,11),{"東","西","南","北"})</f>
        <v>#N/A</v>
      </c>
    </row>
    <row r="422" spans="1:14" x14ac:dyDescent="0.25">
      <c r="A422" t="s">
        <v>427</v>
      </c>
      <c r="B422" t="s">
        <v>1020</v>
      </c>
      <c r="C422">
        <v>0</v>
      </c>
      <c r="D422">
        <v>2</v>
      </c>
      <c r="E422" t="s">
        <v>1224</v>
      </c>
      <c r="F422">
        <v>121.21011799999999</v>
      </c>
      <c r="G422">
        <v>25.102267000000001</v>
      </c>
      <c r="J422" t="str">
        <f t="shared" si="12"/>
        <v>桃園市</v>
      </c>
      <c r="K422" t="str">
        <f t="shared" si="13"/>
        <v>大園區</v>
      </c>
      <c r="N422" t="e">
        <f>LOOKUP(9^9,FIND({"東","西","南","北"},B422,11),{"東","西","南","北"})</f>
        <v>#N/A</v>
      </c>
    </row>
    <row r="423" spans="1:14" x14ac:dyDescent="0.25">
      <c r="A423" t="s">
        <v>428</v>
      </c>
      <c r="B423" t="s">
        <v>1021</v>
      </c>
      <c r="C423">
        <v>0</v>
      </c>
      <c r="D423">
        <v>2</v>
      </c>
      <c r="E423" t="s">
        <v>1224</v>
      </c>
      <c r="F423">
        <v>121.264921</v>
      </c>
      <c r="G423">
        <v>25.118423</v>
      </c>
      <c r="J423" t="str">
        <f t="shared" si="12"/>
        <v>桃園市</v>
      </c>
      <c r="K423" t="str">
        <f t="shared" si="13"/>
        <v>蘆竹區</v>
      </c>
      <c r="N423" t="e">
        <f>LOOKUP(9^9,FIND({"東","西","南","北"},B423,11),{"東","西","南","北"})</f>
        <v>#N/A</v>
      </c>
    </row>
    <row r="424" spans="1:14" x14ac:dyDescent="0.25">
      <c r="A424" t="s">
        <v>429</v>
      </c>
      <c r="B424" t="s">
        <v>1022</v>
      </c>
      <c r="C424">
        <v>0</v>
      </c>
      <c r="D424">
        <v>1</v>
      </c>
      <c r="E424" t="s">
        <v>1205</v>
      </c>
      <c r="F424">
        <v>120.104685</v>
      </c>
      <c r="G424">
        <v>23.235890999999999</v>
      </c>
      <c r="J424" t="str">
        <f t="shared" si="12"/>
        <v>臺南市</v>
      </c>
      <c r="K424" t="str">
        <f t="shared" si="13"/>
        <v>北門區</v>
      </c>
      <c r="N424" t="e">
        <f>LOOKUP(9^9,FIND({"東","西","南","北"},B424,11),{"東","西","南","北"})</f>
        <v>#N/A</v>
      </c>
    </row>
    <row r="425" spans="1:14" x14ac:dyDescent="0.25">
      <c r="A425" t="s">
        <v>430</v>
      </c>
      <c r="B425" t="s">
        <v>1023</v>
      </c>
      <c r="C425">
        <v>0</v>
      </c>
      <c r="D425">
        <v>1</v>
      </c>
      <c r="E425" t="s">
        <v>1225</v>
      </c>
      <c r="F425">
        <v>120.65203200000001</v>
      </c>
      <c r="G425">
        <v>24.460773</v>
      </c>
      <c r="J425" t="str">
        <f t="shared" si="12"/>
        <v>苗栗縣</v>
      </c>
      <c r="K425" t="str">
        <f t="shared" si="13"/>
        <v>苑裡鎮</v>
      </c>
      <c r="N425" t="str">
        <f>LOOKUP(9^9,FIND({"東","西","南","北"},B425,11),{"東","西","南","北"})</f>
        <v>北</v>
      </c>
    </row>
    <row r="426" spans="1:14" x14ac:dyDescent="0.25">
      <c r="A426" t="s">
        <v>431</v>
      </c>
      <c r="B426" t="s">
        <v>1024</v>
      </c>
      <c r="C426">
        <v>0</v>
      </c>
      <c r="D426">
        <v>1</v>
      </c>
      <c r="E426" t="s">
        <v>1319</v>
      </c>
      <c r="F426">
        <v>121.140506</v>
      </c>
      <c r="G426">
        <v>25.070658999999999</v>
      </c>
      <c r="J426" t="str">
        <f t="shared" si="12"/>
        <v>桃園市</v>
      </c>
      <c r="K426" t="str">
        <f t="shared" si="13"/>
        <v>觀音區</v>
      </c>
      <c r="N426" t="str">
        <f>LOOKUP(9^9,FIND({"東","西","南","北"},B426,11),{"東","西","南","北"})</f>
        <v>北</v>
      </c>
    </row>
    <row r="427" spans="1:14" x14ac:dyDescent="0.25">
      <c r="A427" t="s">
        <v>432</v>
      </c>
      <c r="B427" t="s">
        <v>1025</v>
      </c>
      <c r="C427">
        <v>0</v>
      </c>
      <c r="D427">
        <v>1</v>
      </c>
      <c r="E427" t="s">
        <v>1205</v>
      </c>
      <c r="F427">
        <v>120.99383</v>
      </c>
      <c r="G427">
        <v>24.947403999999999</v>
      </c>
      <c r="J427" t="str">
        <f t="shared" si="12"/>
        <v>桃園市</v>
      </c>
      <c r="K427" t="str">
        <f t="shared" si="13"/>
        <v>新屋區</v>
      </c>
      <c r="N427" t="str">
        <f>LOOKUP(9^9,FIND({"東","西","南","北"},B427,11),{"東","西","南","北"})</f>
        <v>南</v>
      </c>
    </row>
    <row r="428" spans="1:14" x14ac:dyDescent="0.25">
      <c r="A428" t="s">
        <v>433</v>
      </c>
      <c r="B428" t="s">
        <v>1026</v>
      </c>
      <c r="C428">
        <v>0</v>
      </c>
      <c r="D428">
        <v>4</v>
      </c>
      <c r="E428" t="s">
        <v>1328</v>
      </c>
      <c r="F428">
        <v>120.15675</v>
      </c>
      <c r="G428">
        <v>23.567453</v>
      </c>
      <c r="J428" t="str">
        <f t="shared" si="12"/>
        <v>雲林縣</v>
      </c>
      <c r="K428" t="str">
        <f t="shared" si="13"/>
        <v>口湖鄉</v>
      </c>
      <c r="N428" t="str">
        <f>LOOKUP(9^9,FIND({"東","西","南","北"},B428,11),{"東","西","南","北"})</f>
        <v>南</v>
      </c>
    </row>
    <row r="429" spans="1:14" x14ac:dyDescent="0.25">
      <c r="A429" t="s">
        <v>434</v>
      </c>
      <c r="B429" t="s">
        <v>1027</v>
      </c>
      <c r="C429">
        <v>0</v>
      </c>
      <c r="D429">
        <v>2</v>
      </c>
      <c r="E429" t="s">
        <v>1261</v>
      </c>
      <c r="F429">
        <v>120.76118700000001</v>
      </c>
      <c r="G429">
        <v>24.611847000000001</v>
      </c>
      <c r="J429" t="str">
        <f t="shared" si="12"/>
        <v>苗栗縣</v>
      </c>
      <c r="K429" t="str">
        <f t="shared" si="13"/>
        <v>後龍鎮</v>
      </c>
      <c r="N429" t="str">
        <f>LOOKUP(9^9,FIND({"東","西","南","北"},B429,11),{"東","西","南","北"})</f>
        <v>東</v>
      </c>
    </row>
    <row r="430" spans="1:14" x14ac:dyDescent="0.25">
      <c r="A430" t="s">
        <v>435</v>
      </c>
      <c r="B430" t="s">
        <v>1028</v>
      </c>
      <c r="C430">
        <v>0</v>
      </c>
      <c r="D430">
        <v>1</v>
      </c>
      <c r="E430" t="s">
        <v>1274</v>
      </c>
      <c r="F430">
        <v>120.15677599999999</v>
      </c>
      <c r="G430">
        <v>23.567478000000001</v>
      </c>
      <c r="J430" t="str">
        <f t="shared" si="12"/>
        <v>雲林縣</v>
      </c>
      <c r="K430" t="str">
        <f t="shared" si="13"/>
        <v>口湖鄉</v>
      </c>
      <c r="N430" t="str">
        <f>LOOKUP(9^9,FIND({"東","西","南","北"},B430,11),{"東","西","南","北"})</f>
        <v>北</v>
      </c>
    </row>
    <row r="431" spans="1:14" x14ac:dyDescent="0.25">
      <c r="A431" t="s">
        <v>436</v>
      </c>
      <c r="B431" t="s">
        <v>1029</v>
      </c>
      <c r="C431">
        <v>0</v>
      </c>
      <c r="D431">
        <v>2</v>
      </c>
      <c r="E431" t="s">
        <v>1217</v>
      </c>
      <c r="F431">
        <v>120.275638</v>
      </c>
      <c r="G431">
        <v>23.787130999999999</v>
      </c>
      <c r="J431" t="str">
        <f t="shared" si="12"/>
        <v>雲林縣</v>
      </c>
      <c r="K431" t="str">
        <f t="shared" si="13"/>
        <v>麥寮鄉</v>
      </c>
      <c r="N431" t="str">
        <f>LOOKUP(9^9,FIND({"東","西","南","北"},B431,11),{"東","西","南","北"})</f>
        <v>南</v>
      </c>
    </row>
    <row r="432" spans="1:14" x14ac:dyDescent="0.25">
      <c r="A432" t="s">
        <v>437</v>
      </c>
      <c r="B432" t="s">
        <v>1030</v>
      </c>
      <c r="C432">
        <v>0</v>
      </c>
      <c r="D432">
        <v>1</v>
      </c>
      <c r="E432" t="s">
        <v>1206</v>
      </c>
      <c r="F432">
        <v>120.5445</v>
      </c>
      <c r="G432">
        <v>24.077500000000001</v>
      </c>
      <c r="J432" t="str">
        <f t="shared" si="12"/>
        <v>彰化縣</v>
      </c>
      <c r="K432" t="str">
        <f t="shared" si="13"/>
        <v>鹿港鎮</v>
      </c>
      <c r="N432" t="str">
        <f>LOOKUP(9^9,FIND({"東","西","南","北"},B432,11),{"東","西","南","北"})</f>
        <v>北</v>
      </c>
    </row>
    <row r="433" spans="1:14" x14ac:dyDescent="0.25">
      <c r="A433" t="s">
        <v>438</v>
      </c>
      <c r="B433" t="s">
        <v>1031</v>
      </c>
      <c r="C433">
        <v>0</v>
      </c>
      <c r="D433">
        <v>1</v>
      </c>
      <c r="E433" t="s">
        <v>1321</v>
      </c>
      <c r="F433">
        <v>120.334357</v>
      </c>
      <c r="G433">
        <v>23.958441000000001</v>
      </c>
      <c r="J433" t="str">
        <f t="shared" si="12"/>
        <v>彰化縣</v>
      </c>
      <c r="K433" t="str">
        <f t="shared" si="13"/>
        <v>芳苑鄉</v>
      </c>
      <c r="N433" t="str">
        <f>LOOKUP(9^9,FIND({"東","西","南","北"},B433,11),{"東","西","南","北"})</f>
        <v>北</v>
      </c>
    </row>
    <row r="434" spans="1:14" x14ac:dyDescent="0.25">
      <c r="A434" t="s">
        <v>439</v>
      </c>
      <c r="B434" t="s">
        <v>1032</v>
      </c>
      <c r="C434">
        <v>0</v>
      </c>
      <c r="D434">
        <v>1</v>
      </c>
      <c r="E434" t="s">
        <v>1205</v>
      </c>
      <c r="F434">
        <v>120.18405300000001</v>
      </c>
      <c r="G434">
        <v>23.522724</v>
      </c>
      <c r="J434" t="str">
        <f t="shared" si="12"/>
        <v>雲林縣</v>
      </c>
      <c r="K434" t="str">
        <f t="shared" si="13"/>
        <v>口湖鄉</v>
      </c>
      <c r="N434" t="str">
        <f>LOOKUP(9^9,FIND({"東","西","南","北"},B434,11),{"東","西","南","北"})</f>
        <v>南</v>
      </c>
    </row>
    <row r="435" spans="1:14" x14ac:dyDescent="0.25">
      <c r="A435" t="s">
        <v>440</v>
      </c>
      <c r="B435" t="s">
        <v>1033</v>
      </c>
      <c r="C435">
        <v>0</v>
      </c>
      <c r="D435">
        <v>3</v>
      </c>
      <c r="E435" t="s">
        <v>1276</v>
      </c>
      <c r="F435">
        <v>120.165572</v>
      </c>
      <c r="G435">
        <v>23.452411999999999</v>
      </c>
      <c r="J435" t="str">
        <f t="shared" si="12"/>
        <v>嘉義縣</v>
      </c>
      <c r="K435" t="str">
        <f t="shared" si="13"/>
        <v>東石鄉</v>
      </c>
      <c r="N435" t="str">
        <f>LOOKUP(9^9,FIND({"東","西","南","北"},B435,11),{"東","西","南","北"})</f>
        <v>南</v>
      </c>
    </row>
    <row r="436" spans="1:14" x14ac:dyDescent="0.25">
      <c r="A436" t="s">
        <v>441</v>
      </c>
      <c r="B436" t="s">
        <v>1034</v>
      </c>
      <c r="C436">
        <v>0</v>
      </c>
      <c r="D436">
        <v>2</v>
      </c>
      <c r="E436" t="s">
        <v>1329</v>
      </c>
      <c r="F436">
        <v>121.072701</v>
      </c>
      <c r="G436">
        <v>25.040295</v>
      </c>
      <c r="J436" t="str">
        <f t="shared" si="12"/>
        <v>桃園市</v>
      </c>
      <c r="K436" t="str">
        <f t="shared" si="13"/>
        <v>觀音區</v>
      </c>
      <c r="N436" t="str">
        <f>LOOKUP(9^9,FIND({"東","西","南","北"},B436,11),{"東","西","南","北"})</f>
        <v>南</v>
      </c>
    </row>
    <row r="437" spans="1:14" x14ac:dyDescent="0.25">
      <c r="A437" t="s">
        <v>442</v>
      </c>
      <c r="B437" t="s">
        <v>1035</v>
      </c>
      <c r="C437">
        <v>0</v>
      </c>
      <c r="D437">
        <v>3</v>
      </c>
      <c r="E437" t="s">
        <v>1290</v>
      </c>
      <c r="F437">
        <v>120.878603</v>
      </c>
      <c r="G437">
        <v>24.700921999999998</v>
      </c>
      <c r="J437" t="str">
        <f t="shared" si="12"/>
        <v>苗栗縣</v>
      </c>
      <c r="K437" t="str">
        <f t="shared" si="13"/>
        <v>竹南鎮</v>
      </c>
      <c r="N437" t="str">
        <f>LOOKUP(9^9,FIND({"東","西","南","北"},B437,11),{"東","西","南","北"})</f>
        <v>南</v>
      </c>
    </row>
    <row r="438" spans="1:14" x14ac:dyDescent="0.25">
      <c r="A438" t="s">
        <v>443</v>
      </c>
      <c r="B438" t="s">
        <v>1036</v>
      </c>
      <c r="C438">
        <v>0</v>
      </c>
      <c r="D438">
        <v>1</v>
      </c>
      <c r="E438" t="s">
        <v>1196</v>
      </c>
      <c r="F438">
        <v>120.978951</v>
      </c>
      <c r="G438">
        <v>24.928764999999999</v>
      </c>
      <c r="J438" t="str">
        <f t="shared" si="12"/>
        <v>新竹縣</v>
      </c>
      <c r="K438" t="str">
        <f t="shared" si="13"/>
        <v>新豐鄉</v>
      </c>
      <c r="N438" t="e">
        <f>LOOKUP(9^9,FIND({"東","西","南","北"},B438,11),{"東","西","南","北"})</f>
        <v>#N/A</v>
      </c>
    </row>
    <row r="439" spans="1:14" x14ac:dyDescent="0.25">
      <c r="A439" t="s">
        <v>444</v>
      </c>
      <c r="B439" t="s">
        <v>1037</v>
      </c>
      <c r="C439">
        <v>0</v>
      </c>
      <c r="D439">
        <v>1</v>
      </c>
      <c r="E439" t="s">
        <v>1197</v>
      </c>
      <c r="F439">
        <v>120.867431</v>
      </c>
      <c r="G439">
        <v>24.704208000000001</v>
      </c>
      <c r="J439" t="str">
        <f t="shared" si="12"/>
        <v>苗栗縣</v>
      </c>
      <c r="K439" t="str">
        <f t="shared" si="13"/>
        <v>竹南鎮</v>
      </c>
      <c r="N439" t="str">
        <f>LOOKUP(9^9,FIND({"東","西","南","北"},B439,11),{"東","西","南","北"})</f>
        <v>南</v>
      </c>
    </row>
    <row r="440" spans="1:14" x14ac:dyDescent="0.25">
      <c r="A440" t="s">
        <v>445</v>
      </c>
      <c r="B440" t="s">
        <v>1038</v>
      </c>
      <c r="C440">
        <v>0</v>
      </c>
      <c r="D440">
        <v>1</v>
      </c>
      <c r="E440" t="s">
        <v>1203</v>
      </c>
      <c r="F440">
        <v>120.73074099999999</v>
      </c>
      <c r="G440">
        <v>24.587351999999999</v>
      </c>
      <c r="J440" t="str">
        <f t="shared" si="12"/>
        <v>苗栗縣</v>
      </c>
      <c r="K440" t="str">
        <f t="shared" si="13"/>
        <v>後龍鎮</v>
      </c>
      <c r="N440" t="str">
        <f>LOOKUP(9^9,FIND({"東","西","南","北"},B440,11),{"東","西","南","北"})</f>
        <v>南</v>
      </c>
    </row>
    <row r="441" spans="1:14" x14ac:dyDescent="0.25">
      <c r="A441" t="s">
        <v>446</v>
      </c>
      <c r="B441" t="s">
        <v>1039</v>
      </c>
      <c r="C441">
        <v>0</v>
      </c>
      <c r="D441">
        <v>3</v>
      </c>
      <c r="E441" t="s">
        <v>1330</v>
      </c>
      <c r="F441">
        <v>120.433442</v>
      </c>
      <c r="G441">
        <v>24.099664000000001</v>
      </c>
      <c r="J441" t="str">
        <f t="shared" si="12"/>
        <v>彰化縣</v>
      </c>
      <c r="K441" t="str">
        <f t="shared" si="13"/>
        <v>鹿港鎮</v>
      </c>
      <c r="N441" t="str">
        <f>LOOKUP(9^9,FIND({"東","西","南","北"},B441,11),{"東","西","南","北"})</f>
        <v>北</v>
      </c>
    </row>
    <row r="442" spans="1:14" x14ac:dyDescent="0.25">
      <c r="A442" t="s">
        <v>447</v>
      </c>
      <c r="B442" t="s">
        <v>1040</v>
      </c>
      <c r="C442">
        <v>0</v>
      </c>
      <c r="D442">
        <v>2</v>
      </c>
      <c r="E442" t="s">
        <v>1242</v>
      </c>
      <c r="F442">
        <v>121.079804</v>
      </c>
      <c r="G442">
        <v>25.046393999999999</v>
      </c>
      <c r="J442" t="str">
        <f t="shared" si="12"/>
        <v>桃園市</v>
      </c>
      <c r="K442" t="str">
        <f t="shared" si="13"/>
        <v>觀音區</v>
      </c>
      <c r="N442" t="e">
        <f>LOOKUP(9^9,FIND({"東","西","南","北"},B442,11),{"東","西","南","北"})</f>
        <v>#N/A</v>
      </c>
    </row>
    <row r="443" spans="1:14" x14ac:dyDescent="0.25">
      <c r="A443" t="s">
        <v>448</v>
      </c>
      <c r="B443" t="s">
        <v>1041</v>
      </c>
      <c r="C443">
        <v>0</v>
      </c>
      <c r="D443">
        <v>1</v>
      </c>
      <c r="E443" t="s">
        <v>1197</v>
      </c>
      <c r="F443">
        <v>120.161862</v>
      </c>
      <c r="G443">
        <v>23.324058000000001</v>
      </c>
      <c r="J443" t="str">
        <f t="shared" si="12"/>
        <v>嘉義縣</v>
      </c>
      <c r="K443" t="str">
        <f t="shared" si="13"/>
        <v>布袋鎮</v>
      </c>
      <c r="N443" t="e">
        <f>LOOKUP(9^9,FIND({"東","西","南","北"},B443,11),{"東","西","南","北"})</f>
        <v>#N/A</v>
      </c>
    </row>
    <row r="444" spans="1:14" x14ac:dyDescent="0.25">
      <c r="A444" t="s">
        <v>449</v>
      </c>
      <c r="B444" t="s">
        <v>1042</v>
      </c>
      <c r="C444">
        <v>0</v>
      </c>
      <c r="D444">
        <v>1</v>
      </c>
      <c r="E444" t="s">
        <v>1331</v>
      </c>
      <c r="F444">
        <v>120.451148</v>
      </c>
      <c r="G444">
        <v>24.147134000000001</v>
      </c>
      <c r="J444" t="str">
        <f t="shared" si="12"/>
        <v>彰化縣</v>
      </c>
      <c r="K444" t="str">
        <f t="shared" si="13"/>
        <v>線西鄉</v>
      </c>
      <c r="N444" t="str">
        <f>LOOKUP(9^9,FIND({"東","西","南","北"},B444,11),{"東","西","南","北"})</f>
        <v>北</v>
      </c>
    </row>
    <row r="445" spans="1:14" x14ac:dyDescent="0.25">
      <c r="A445" t="s">
        <v>450</v>
      </c>
      <c r="B445" t="s">
        <v>1043</v>
      </c>
      <c r="C445">
        <v>0</v>
      </c>
      <c r="D445">
        <v>1</v>
      </c>
      <c r="E445" t="s">
        <v>1299</v>
      </c>
      <c r="F445">
        <v>120.417328</v>
      </c>
      <c r="G445">
        <v>24.078047000000002</v>
      </c>
      <c r="J445" t="str">
        <f t="shared" si="12"/>
        <v>彰化縣</v>
      </c>
      <c r="K445" t="str">
        <f t="shared" si="13"/>
        <v>鹿港鎮</v>
      </c>
      <c r="N445" t="str">
        <f>LOOKUP(9^9,FIND({"東","西","南","北"},B445,11),{"東","西","南","北"})</f>
        <v>南</v>
      </c>
    </row>
    <row r="446" spans="1:14" x14ac:dyDescent="0.25">
      <c r="A446" t="s">
        <v>451</v>
      </c>
      <c r="B446" t="s">
        <v>1044</v>
      </c>
      <c r="C446">
        <v>0</v>
      </c>
      <c r="D446">
        <v>1</v>
      </c>
      <c r="E446" t="s">
        <v>1332</v>
      </c>
      <c r="F446">
        <v>120.467454</v>
      </c>
      <c r="G446">
        <v>24.164864999999999</v>
      </c>
      <c r="J446" t="str">
        <f t="shared" si="12"/>
        <v>彰化縣</v>
      </c>
      <c r="K446" t="str">
        <f t="shared" si="13"/>
        <v>伸港鄉</v>
      </c>
      <c r="N446" t="str">
        <f>LOOKUP(9^9,FIND({"東","西","南","北"},B446,11),{"東","西","南","北"})</f>
        <v>北</v>
      </c>
    </row>
    <row r="447" spans="1:14" x14ac:dyDescent="0.25">
      <c r="A447" t="s">
        <v>452</v>
      </c>
      <c r="B447" t="s">
        <v>1045</v>
      </c>
      <c r="C447">
        <v>0</v>
      </c>
      <c r="D447">
        <v>1</v>
      </c>
      <c r="E447" t="s">
        <v>1333</v>
      </c>
      <c r="F447">
        <v>120.49036700000001</v>
      </c>
      <c r="G447">
        <v>24.18338</v>
      </c>
      <c r="J447" t="str">
        <f t="shared" si="12"/>
        <v>彰化縣</v>
      </c>
      <c r="K447" t="str">
        <f t="shared" si="13"/>
        <v>伸港鄉</v>
      </c>
      <c r="N447" t="str">
        <f>LOOKUP(9^9,FIND({"東","西","南","北"},B447,11),{"東","西","南","北"})</f>
        <v>北</v>
      </c>
    </row>
    <row r="448" spans="1:14" x14ac:dyDescent="0.25">
      <c r="A448" t="s">
        <v>453</v>
      </c>
      <c r="B448" t="s">
        <v>1046</v>
      </c>
      <c r="C448">
        <v>0</v>
      </c>
      <c r="D448">
        <v>1</v>
      </c>
      <c r="E448" t="s">
        <v>1203</v>
      </c>
      <c r="F448">
        <v>120.650925</v>
      </c>
      <c r="G448">
        <v>24.460328000000001</v>
      </c>
      <c r="J448" t="str">
        <f t="shared" si="12"/>
        <v>苗栗縣</v>
      </c>
      <c r="K448" t="str">
        <f t="shared" si="13"/>
        <v>苑裡鎮</v>
      </c>
      <c r="N448" t="e">
        <f>LOOKUP(9^9,FIND({"東","西","南","北"},B448,11),{"東","西","南","北"})</f>
        <v>#N/A</v>
      </c>
    </row>
    <row r="449" spans="1:14" x14ac:dyDescent="0.25">
      <c r="A449" t="s">
        <v>454</v>
      </c>
      <c r="B449" t="s">
        <v>1047</v>
      </c>
      <c r="C449">
        <v>0</v>
      </c>
      <c r="D449">
        <v>4</v>
      </c>
      <c r="E449" t="s">
        <v>1334</v>
      </c>
      <c r="F449">
        <v>120.161862</v>
      </c>
      <c r="G449">
        <v>23.324058000000001</v>
      </c>
      <c r="J449" t="str">
        <f t="shared" si="12"/>
        <v>嘉義縣</v>
      </c>
      <c r="K449" t="str">
        <f t="shared" si="13"/>
        <v>布袋鎮</v>
      </c>
      <c r="N449" t="str">
        <f>LOOKUP(9^9,FIND({"東","西","南","北"},B449,11),{"東","西","南","北"})</f>
        <v>南</v>
      </c>
    </row>
    <row r="450" spans="1:14" x14ac:dyDescent="0.25">
      <c r="A450" t="s">
        <v>455</v>
      </c>
      <c r="B450" t="s">
        <v>1048</v>
      </c>
      <c r="C450">
        <v>0</v>
      </c>
      <c r="D450">
        <v>1</v>
      </c>
      <c r="E450" t="s">
        <v>1205</v>
      </c>
      <c r="F450">
        <v>120.337065</v>
      </c>
      <c r="G450">
        <v>23.963554999999999</v>
      </c>
      <c r="J450" t="str">
        <f t="shared" si="12"/>
        <v>彰化縣</v>
      </c>
      <c r="K450" t="str">
        <f t="shared" si="13"/>
        <v>芳苑鄉</v>
      </c>
      <c r="N450" t="str">
        <f>LOOKUP(9^9,FIND({"東","西","南","北"},B450,11),{"東","西","南","北"})</f>
        <v>南</v>
      </c>
    </row>
    <row r="451" spans="1:14" x14ac:dyDescent="0.25">
      <c r="A451" t="s">
        <v>456</v>
      </c>
      <c r="B451" t="s">
        <v>1049</v>
      </c>
      <c r="C451">
        <v>0</v>
      </c>
      <c r="D451">
        <v>1</v>
      </c>
      <c r="E451" t="s">
        <v>1203</v>
      </c>
      <c r="F451">
        <v>121.00738</v>
      </c>
      <c r="G451">
        <v>24.956835000000002</v>
      </c>
      <c r="J451" t="str">
        <f t="shared" ref="J451:J514" si="14">LEFT(B451,3)</f>
        <v>桃園市</v>
      </c>
      <c r="K451" t="str">
        <f t="shared" ref="K451:K514" si="15">MID(B451,4,3)</f>
        <v>新屋區</v>
      </c>
      <c r="N451" t="str">
        <f>LOOKUP(9^9,FIND({"東","西","南","北"},B451,11),{"東","西","南","北"})</f>
        <v>北</v>
      </c>
    </row>
    <row r="452" spans="1:14" x14ac:dyDescent="0.25">
      <c r="A452" t="s">
        <v>457</v>
      </c>
      <c r="B452" t="s">
        <v>1050</v>
      </c>
      <c r="C452">
        <v>0</v>
      </c>
      <c r="D452">
        <v>1</v>
      </c>
      <c r="E452" t="s">
        <v>1205</v>
      </c>
      <c r="F452">
        <v>120.26688900000001</v>
      </c>
      <c r="G452">
        <v>23.752759999999999</v>
      </c>
      <c r="J452" t="str">
        <f t="shared" si="14"/>
        <v>雲林縣</v>
      </c>
      <c r="K452" t="str">
        <f t="shared" si="15"/>
        <v>麥寮鄉</v>
      </c>
      <c r="N452" t="str">
        <f>LOOKUP(9^9,FIND({"東","西","南","北"},B452,11),{"東","西","南","北"})</f>
        <v>南</v>
      </c>
    </row>
    <row r="453" spans="1:14" x14ac:dyDescent="0.25">
      <c r="A453" t="s">
        <v>458</v>
      </c>
      <c r="B453" t="s">
        <v>1051</v>
      </c>
      <c r="C453">
        <v>0</v>
      </c>
      <c r="D453">
        <v>3</v>
      </c>
      <c r="E453" t="s">
        <v>1276</v>
      </c>
      <c r="F453">
        <v>120.856526</v>
      </c>
      <c r="G453">
        <v>24.691129</v>
      </c>
      <c r="J453" t="str">
        <f t="shared" si="14"/>
        <v>苗栗縣</v>
      </c>
      <c r="K453" t="str">
        <f t="shared" si="15"/>
        <v>竹南鎮</v>
      </c>
      <c r="N453" t="e">
        <f>LOOKUP(9^9,FIND({"東","西","南","北"},B453,11),{"東","西","南","北"})</f>
        <v>#N/A</v>
      </c>
    </row>
    <row r="454" spans="1:14" x14ac:dyDescent="0.25">
      <c r="A454" t="s">
        <v>459</v>
      </c>
      <c r="B454" t="s">
        <v>1052</v>
      </c>
      <c r="C454">
        <v>0</v>
      </c>
      <c r="D454">
        <v>1</v>
      </c>
      <c r="E454" t="s">
        <v>1243</v>
      </c>
      <c r="F454">
        <v>121.13118900000001</v>
      </c>
      <c r="G454">
        <v>25.070039999999999</v>
      </c>
      <c r="J454" t="str">
        <f t="shared" si="14"/>
        <v>桃園市</v>
      </c>
      <c r="K454" t="str">
        <f t="shared" si="15"/>
        <v>觀音區</v>
      </c>
      <c r="N454" t="str">
        <f>LOOKUP(9^9,FIND({"東","西","南","北"},B454,11),{"東","西","南","北"})</f>
        <v>南</v>
      </c>
    </row>
    <row r="455" spans="1:14" x14ac:dyDescent="0.25">
      <c r="A455" t="s">
        <v>460</v>
      </c>
      <c r="B455" t="s">
        <v>1053</v>
      </c>
      <c r="C455">
        <v>0</v>
      </c>
      <c r="D455">
        <v>1</v>
      </c>
      <c r="E455" t="s">
        <v>1203</v>
      </c>
      <c r="F455">
        <v>120.783345</v>
      </c>
      <c r="G455">
        <v>24.637678999999999</v>
      </c>
      <c r="J455" t="str">
        <f t="shared" si="14"/>
        <v>苗栗縣</v>
      </c>
      <c r="K455" t="str">
        <f t="shared" si="15"/>
        <v>後龍鎮</v>
      </c>
      <c r="N455" t="e">
        <f>LOOKUP(9^9,FIND({"東","西","南","北"},B455,11),{"東","西","南","北"})</f>
        <v>#N/A</v>
      </c>
    </row>
    <row r="456" spans="1:14" x14ac:dyDescent="0.25">
      <c r="A456" t="s">
        <v>461</v>
      </c>
      <c r="B456" t="s">
        <v>1054</v>
      </c>
      <c r="C456">
        <v>0</v>
      </c>
      <c r="D456">
        <v>1</v>
      </c>
      <c r="E456" t="s">
        <v>1335</v>
      </c>
      <c r="F456">
        <v>121.13435800000001</v>
      </c>
      <c r="G456">
        <v>25.070207</v>
      </c>
      <c r="J456" t="str">
        <f t="shared" si="14"/>
        <v>桃園市</v>
      </c>
      <c r="K456" t="str">
        <f t="shared" si="15"/>
        <v>觀音區</v>
      </c>
      <c r="N456" t="str">
        <f>LOOKUP(9^9,FIND({"東","西","南","北"},B456,11),{"東","西","南","北"})</f>
        <v>南</v>
      </c>
    </row>
    <row r="457" spans="1:14" x14ac:dyDescent="0.25">
      <c r="A457" t="s">
        <v>462</v>
      </c>
      <c r="B457" t="s">
        <v>1055</v>
      </c>
      <c r="C457">
        <v>0</v>
      </c>
      <c r="D457">
        <v>1</v>
      </c>
      <c r="E457" t="s">
        <v>1197</v>
      </c>
      <c r="F457">
        <v>120.867431</v>
      </c>
      <c r="G457">
        <v>24.704208000000001</v>
      </c>
      <c r="J457" t="str">
        <f t="shared" si="14"/>
        <v>苗栗縣</v>
      </c>
      <c r="K457" t="str">
        <f t="shared" si="15"/>
        <v>竹南鎮</v>
      </c>
      <c r="N457" t="str">
        <f>LOOKUP(9^9,FIND({"東","西","南","北"},B457,11),{"東","西","南","北"})</f>
        <v>北</v>
      </c>
    </row>
    <row r="458" spans="1:14" x14ac:dyDescent="0.25">
      <c r="A458" t="s">
        <v>463</v>
      </c>
      <c r="B458" t="s">
        <v>1056</v>
      </c>
      <c r="C458">
        <v>0</v>
      </c>
      <c r="D458">
        <v>2</v>
      </c>
      <c r="E458" t="s">
        <v>1336</v>
      </c>
      <c r="F458">
        <v>121.11698</v>
      </c>
      <c r="G458">
        <v>25.067098000000001</v>
      </c>
      <c r="J458" t="str">
        <f t="shared" si="14"/>
        <v>桃園市</v>
      </c>
      <c r="K458" t="str">
        <f t="shared" si="15"/>
        <v>觀音區</v>
      </c>
      <c r="N458" t="str">
        <f>LOOKUP(9^9,FIND({"東","西","南","北"},B458,11),{"東","西","南","北"})</f>
        <v>北</v>
      </c>
    </row>
    <row r="459" spans="1:14" x14ac:dyDescent="0.25">
      <c r="A459" t="s">
        <v>464</v>
      </c>
      <c r="B459" t="s">
        <v>1057</v>
      </c>
      <c r="C459">
        <v>0</v>
      </c>
      <c r="D459">
        <v>1</v>
      </c>
      <c r="E459" t="s">
        <v>1337</v>
      </c>
      <c r="F459">
        <v>121.13481</v>
      </c>
      <c r="G459">
        <v>25.070297</v>
      </c>
      <c r="J459" t="str">
        <f t="shared" si="14"/>
        <v>桃園市</v>
      </c>
      <c r="K459" t="str">
        <f t="shared" si="15"/>
        <v>觀音區</v>
      </c>
      <c r="N459" t="e">
        <f>LOOKUP(9^9,FIND({"東","西","南","北"},B459,11),{"東","西","南","北"})</f>
        <v>#N/A</v>
      </c>
    </row>
    <row r="460" spans="1:14" x14ac:dyDescent="0.25">
      <c r="A460" t="s">
        <v>465</v>
      </c>
      <c r="B460" t="s">
        <v>1058</v>
      </c>
      <c r="C460">
        <v>0</v>
      </c>
      <c r="D460">
        <v>1</v>
      </c>
      <c r="E460" t="s">
        <v>1338</v>
      </c>
      <c r="F460">
        <v>121.28664999999999</v>
      </c>
      <c r="G460">
        <v>25.116775000000001</v>
      </c>
      <c r="J460" t="str">
        <f t="shared" si="14"/>
        <v>桃園市</v>
      </c>
      <c r="K460" t="str">
        <f t="shared" si="15"/>
        <v>蘆竹區</v>
      </c>
      <c r="N460" t="e">
        <f>LOOKUP(9^9,FIND({"東","西","南","北"},B460,11),{"東","西","南","北"})</f>
        <v>#N/A</v>
      </c>
    </row>
    <row r="461" spans="1:14" x14ac:dyDescent="0.25">
      <c r="A461" t="s">
        <v>466</v>
      </c>
      <c r="B461" t="s">
        <v>1059</v>
      </c>
      <c r="C461">
        <v>0</v>
      </c>
      <c r="D461">
        <v>1</v>
      </c>
      <c r="E461" t="s">
        <v>1247</v>
      </c>
      <c r="F461">
        <v>121.136629</v>
      </c>
      <c r="G461">
        <v>25.070198000000001</v>
      </c>
      <c r="J461" t="str">
        <f t="shared" si="14"/>
        <v>桃園市</v>
      </c>
      <c r="K461" t="str">
        <f t="shared" si="15"/>
        <v>觀音區</v>
      </c>
      <c r="N461" t="e">
        <f>LOOKUP(9^9,FIND({"東","西","南","北"},B461,11),{"東","西","南","北"})</f>
        <v>#N/A</v>
      </c>
    </row>
    <row r="462" spans="1:14" x14ac:dyDescent="0.25">
      <c r="A462" t="s">
        <v>467</v>
      </c>
      <c r="B462" t="s">
        <v>1060</v>
      </c>
      <c r="C462">
        <v>0</v>
      </c>
      <c r="D462">
        <v>1</v>
      </c>
      <c r="E462" t="s">
        <v>1339</v>
      </c>
      <c r="F462">
        <v>121.133973</v>
      </c>
      <c r="G462">
        <v>25.070021000000001</v>
      </c>
      <c r="J462" t="str">
        <f t="shared" si="14"/>
        <v>桃園市</v>
      </c>
      <c r="K462" t="str">
        <f t="shared" si="15"/>
        <v>觀音區</v>
      </c>
      <c r="N462" t="e">
        <f>LOOKUP(9^9,FIND({"東","西","南","北"},B462,11),{"東","西","南","北"})</f>
        <v>#N/A</v>
      </c>
    </row>
    <row r="463" spans="1:14" x14ac:dyDescent="0.25">
      <c r="A463" t="s">
        <v>468</v>
      </c>
      <c r="B463" t="s">
        <v>1061</v>
      </c>
      <c r="C463">
        <v>0</v>
      </c>
      <c r="D463">
        <v>7</v>
      </c>
      <c r="E463" t="s">
        <v>1340</v>
      </c>
      <c r="F463">
        <v>120.45261000000001</v>
      </c>
      <c r="G463">
        <v>24.149190999999998</v>
      </c>
      <c r="J463" t="str">
        <f t="shared" si="14"/>
        <v>彰化縣</v>
      </c>
      <c r="K463" t="str">
        <f t="shared" si="15"/>
        <v>伸港鄉</v>
      </c>
      <c r="N463" t="e">
        <f>LOOKUP(9^9,FIND({"東","西","南","北"},B463,11),{"東","西","南","北"})</f>
        <v>#N/A</v>
      </c>
    </row>
    <row r="464" spans="1:14" x14ac:dyDescent="0.25">
      <c r="A464" t="s">
        <v>469</v>
      </c>
      <c r="B464" t="s">
        <v>1062</v>
      </c>
      <c r="C464">
        <v>0</v>
      </c>
      <c r="D464">
        <v>1</v>
      </c>
      <c r="E464" t="s">
        <v>1197</v>
      </c>
      <c r="F464">
        <v>120.95230100000001</v>
      </c>
      <c r="G464">
        <v>24.863240999999999</v>
      </c>
      <c r="J464" t="str">
        <f t="shared" si="14"/>
        <v>新竹市</v>
      </c>
      <c r="K464" t="str">
        <f t="shared" si="15"/>
        <v>香山區</v>
      </c>
      <c r="N464" t="e">
        <f>LOOKUP(9^9,FIND({"東","西","南","北"},B464,11),{"東","西","南","北"})</f>
        <v>#N/A</v>
      </c>
    </row>
    <row r="465" spans="1:14" x14ac:dyDescent="0.25">
      <c r="A465" t="s">
        <v>470</v>
      </c>
      <c r="B465" t="s">
        <v>1063</v>
      </c>
      <c r="C465">
        <v>0</v>
      </c>
      <c r="D465">
        <v>2</v>
      </c>
      <c r="E465" t="s">
        <v>1341</v>
      </c>
      <c r="F465">
        <v>120.200293</v>
      </c>
      <c r="G465">
        <v>23.712613999999999</v>
      </c>
      <c r="J465" t="str">
        <f t="shared" si="14"/>
        <v>雲林縣</v>
      </c>
      <c r="K465" t="str">
        <f t="shared" si="15"/>
        <v>臺西鄉</v>
      </c>
      <c r="N465" t="str">
        <f>LOOKUP(9^9,FIND({"東","西","南","北"},B465,11),{"東","西","南","北"})</f>
        <v>北</v>
      </c>
    </row>
    <row r="466" spans="1:14" x14ac:dyDescent="0.25">
      <c r="A466" t="s">
        <v>471</v>
      </c>
      <c r="B466" t="s">
        <v>1064</v>
      </c>
      <c r="C466">
        <v>0</v>
      </c>
      <c r="D466">
        <v>3</v>
      </c>
      <c r="E466" t="s">
        <v>1222</v>
      </c>
      <c r="F466">
        <v>121.101376</v>
      </c>
      <c r="G466">
        <v>25.057531000000001</v>
      </c>
      <c r="J466" t="str">
        <f t="shared" si="14"/>
        <v>桃園市</v>
      </c>
      <c r="K466" t="str">
        <f t="shared" si="15"/>
        <v>觀音區</v>
      </c>
      <c r="N466" t="e">
        <f>LOOKUP(9^9,FIND({"東","西","南","北"},B466,11),{"東","西","南","北"})</f>
        <v>#N/A</v>
      </c>
    </row>
    <row r="467" spans="1:14" x14ac:dyDescent="0.25">
      <c r="A467" t="s">
        <v>472</v>
      </c>
      <c r="B467" t="s">
        <v>1065</v>
      </c>
      <c r="C467">
        <v>0</v>
      </c>
      <c r="D467">
        <v>2</v>
      </c>
      <c r="E467" t="s">
        <v>1217</v>
      </c>
      <c r="F467">
        <v>121.101376</v>
      </c>
      <c r="G467">
        <v>25.057531000000001</v>
      </c>
      <c r="J467" t="str">
        <f t="shared" si="14"/>
        <v>桃園市</v>
      </c>
      <c r="K467" t="str">
        <f t="shared" si="15"/>
        <v>觀音區</v>
      </c>
      <c r="N467" t="str">
        <f>LOOKUP(9^9,FIND({"東","西","南","北"},B467,11),{"東","西","南","北"})</f>
        <v>北</v>
      </c>
    </row>
    <row r="468" spans="1:14" x14ac:dyDescent="0.25">
      <c r="A468" t="s">
        <v>473</v>
      </c>
      <c r="B468" t="s">
        <v>677</v>
      </c>
      <c r="C468">
        <v>0</v>
      </c>
      <c r="D468">
        <v>1</v>
      </c>
      <c r="E468" t="s">
        <v>1225</v>
      </c>
      <c r="F468">
        <v>120.76118700000001</v>
      </c>
      <c r="G468">
        <v>24.611847000000001</v>
      </c>
      <c r="J468" t="str">
        <f t="shared" si="14"/>
        <v>苗栗縣</v>
      </c>
      <c r="K468" t="str">
        <f t="shared" si="15"/>
        <v>後龍鎮</v>
      </c>
      <c r="N468" t="str">
        <f>LOOKUP(9^9,FIND({"東","西","南","北"},B468,11),{"東","西","南","北"})</f>
        <v>南</v>
      </c>
    </row>
    <row r="469" spans="1:14" x14ac:dyDescent="0.25">
      <c r="A469" t="s">
        <v>474</v>
      </c>
      <c r="B469" t="s">
        <v>1066</v>
      </c>
      <c r="C469">
        <v>0</v>
      </c>
      <c r="D469">
        <v>1</v>
      </c>
      <c r="E469" t="s">
        <v>1197</v>
      </c>
      <c r="F469">
        <v>121.101625</v>
      </c>
      <c r="G469">
        <v>25.057500000000001</v>
      </c>
      <c r="J469" t="str">
        <f t="shared" si="14"/>
        <v>桃園市</v>
      </c>
      <c r="K469" t="str">
        <f t="shared" si="15"/>
        <v>觀音區</v>
      </c>
      <c r="N469" t="str">
        <f>LOOKUP(9^9,FIND({"東","西","南","北"},B469,11),{"東","西","南","北"})</f>
        <v>南</v>
      </c>
    </row>
    <row r="470" spans="1:14" x14ac:dyDescent="0.25">
      <c r="A470" t="s">
        <v>475</v>
      </c>
      <c r="B470" t="s">
        <v>1067</v>
      </c>
      <c r="C470">
        <v>0</v>
      </c>
      <c r="D470">
        <v>1</v>
      </c>
      <c r="E470" t="s">
        <v>1243</v>
      </c>
      <c r="F470">
        <v>120.17367299999999</v>
      </c>
      <c r="G470">
        <v>23.506551000000002</v>
      </c>
      <c r="J470" t="str">
        <f t="shared" si="14"/>
        <v>嘉義縣</v>
      </c>
      <c r="K470" t="str">
        <f t="shared" si="15"/>
        <v>東石鄉</v>
      </c>
      <c r="N470" t="e">
        <f>LOOKUP(9^9,FIND({"東","西","南","北"},B470,11),{"東","西","南","北"})</f>
        <v>#N/A</v>
      </c>
    </row>
    <row r="471" spans="1:14" x14ac:dyDescent="0.25">
      <c r="A471" t="s">
        <v>476</v>
      </c>
      <c r="B471" t="s">
        <v>1068</v>
      </c>
      <c r="C471">
        <v>0</v>
      </c>
      <c r="D471">
        <v>1</v>
      </c>
      <c r="E471" t="s">
        <v>1342</v>
      </c>
      <c r="F471">
        <v>120.730988</v>
      </c>
      <c r="G471">
        <v>24.587786999999999</v>
      </c>
      <c r="J471" t="str">
        <f t="shared" si="14"/>
        <v>苗栗縣</v>
      </c>
      <c r="K471" t="str">
        <f t="shared" si="15"/>
        <v>後龍鎮</v>
      </c>
      <c r="N471" t="str">
        <f>LOOKUP(9^9,FIND({"東","西","南","北"},B471,11),{"東","西","南","北"})</f>
        <v>南</v>
      </c>
    </row>
    <row r="472" spans="1:14" x14ac:dyDescent="0.25">
      <c r="A472" t="s">
        <v>477</v>
      </c>
      <c r="B472" t="s">
        <v>1069</v>
      </c>
      <c r="C472">
        <v>0</v>
      </c>
      <c r="D472">
        <v>1</v>
      </c>
      <c r="E472" t="s">
        <v>1227</v>
      </c>
      <c r="F472">
        <v>121.2432</v>
      </c>
      <c r="G472">
        <v>25.112386999999998</v>
      </c>
      <c r="J472" t="str">
        <f t="shared" si="14"/>
        <v>桃園市</v>
      </c>
      <c r="K472" t="str">
        <f t="shared" si="15"/>
        <v>蘆竹區</v>
      </c>
      <c r="N472" t="e">
        <f>LOOKUP(9^9,FIND({"東","西","南","北"},B472,11),{"東","西","南","北"})</f>
        <v>#N/A</v>
      </c>
    </row>
    <row r="473" spans="1:14" x14ac:dyDescent="0.25">
      <c r="A473" t="s">
        <v>478</v>
      </c>
      <c r="B473" t="s">
        <v>1070</v>
      </c>
      <c r="C473">
        <v>0</v>
      </c>
      <c r="D473">
        <v>1</v>
      </c>
      <c r="E473" t="s">
        <v>1203</v>
      </c>
      <c r="F473">
        <v>121.193945</v>
      </c>
      <c r="G473">
        <v>25.049263</v>
      </c>
      <c r="J473" t="str">
        <f t="shared" si="14"/>
        <v>桃園市</v>
      </c>
      <c r="K473" t="str">
        <f t="shared" si="15"/>
        <v>大園區</v>
      </c>
      <c r="N473" t="e">
        <f>LOOKUP(9^9,FIND({"東","西","南","北"},B473,11),{"東","西","南","北"})</f>
        <v>#N/A</v>
      </c>
    </row>
    <row r="474" spans="1:14" x14ac:dyDescent="0.25">
      <c r="A474" t="s">
        <v>479</v>
      </c>
      <c r="B474" t="s">
        <v>1071</v>
      </c>
      <c r="C474">
        <v>0</v>
      </c>
      <c r="D474">
        <v>1</v>
      </c>
      <c r="E474" t="s">
        <v>1234</v>
      </c>
      <c r="F474">
        <v>121.215115</v>
      </c>
      <c r="G474">
        <v>25.104202999999998</v>
      </c>
      <c r="J474" t="str">
        <f t="shared" si="14"/>
        <v>桃園市</v>
      </c>
      <c r="K474" t="str">
        <f t="shared" si="15"/>
        <v>大園區</v>
      </c>
      <c r="N474" t="str">
        <f>LOOKUP(9^9,FIND({"東","西","南","北"},B474,11),{"東","西","南","北"})</f>
        <v>北</v>
      </c>
    </row>
    <row r="475" spans="1:14" x14ac:dyDescent="0.25">
      <c r="A475" t="s">
        <v>480</v>
      </c>
      <c r="B475" t="s">
        <v>1072</v>
      </c>
      <c r="C475">
        <v>0</v>
      </c>
      <c r="D475">
        <v>2</v>
      </c>
      <c r="E475" t="s">
        <v>1343</v>
      </c>
      <c r="F475">
        <v>120.95204099999999</v>
      </c>
      <c r="G475">
        <v>24.863437999999999</v>
      </c>
      <c r="J475" t="str">
        <f t="shared" si="14"/>
        <v>新竹縣</v>
      </c>
      <c r="K475" t="str">
        <f t="shared" si="15"/>
        <v>新豐鄉</v>
      </c>
      <c r="N475" t="str">
        <f>LOOKUP(9^9,FIND({"東","西","南","北"},B475,11),{"東","西","南","北"})</f>
        <v>南</v>
      </c>
    </row>
    <row r="476" spans="1:14" x14ac:dyDescent="0.25">
      <c r="A476" t="s">
        <v>481</v>
      </c>
      <c r="B476" t="s">
        <v>1073</v>
      </c>
      <c r="C476">
        <v>0</v>
      </c>
      <c r="D476">
        <v>1</v>
      </c>
      <c r="E476" t="s">
        <v>1344</v>
      </c>
      <c r="F476">
        <v>120.774761</v>
      </c>
      <c r="G476">
        <v>24.626487999999998</v>
      </c>
      <c r="J476" t="str">
        <f t="shared" si="14"/>
        <v>苗栗縣</v>
      </c>
      <c r="K476" t="str">
        <f t="shared" si="15"/>
        <v>後龍鎮</v>
      </c>
      <c r="N476" t="e">
        <f>LOOKUP(9^9,FIND({"東","西","南","北"},B476,11),{"東","西","南","北"})</f>
        <v>#N/A</v>
      </c>
    </row>
    <row r="477" spans="1:14" x14ac:dyDescent="0.25">
      <c r="A477" t="s">
        <v>482</v>
      </c>
      <c r="B477" t="s">
        <v>1074</v>
      </c>
      <c r="C477">
        <v>0</v>
      </c>
      <c r="D477">
        <v>1</v>
      </c>
      <c r="E477" t="s">
        <v>1196</v>
      </c>
      <c r="F477">
        <v>120.295715</v>
      </c>
      <c r="G477">
        <v>23.852788</v>
      </c>
      <c r="J477" t="str">
        <f t="shared" si="14"/>
        <v>彰化縣</v>
      </c>
      <c r="K477" t="str">
        <f t="shared" si="15"/>
        <v>大城鄉</v>
      </c>
      <c r="N477" t="str">
        <f>LOOKUP(9^9,FIND({"東","西","南","北"},B477,11),{"東","西","南","北"})</f>
        <v>北</v>
      </c>
    </row>
    <row r="478" spans="1:14" x14ac:dyDescent="0.25">
      <c r="A478" t="s">
        <v>483</v>
      </c>
      <c r="B478" t="s">
        <v>1075</v>
      </c>
      <c r="C478">
        <v>0</v>
      </c>
      <c r="D478">
        <v>1</v>
      </c>
      <c r="E478" t="s">
        <v>1319</v>
      </c>
      <c r="F478">
        <v>121.17875600000001</v>
      </c>
      <c r="G478">
        <v>25.082409999999999</v>
      </c>
      <c r="J478" t="str">
        <f t="shared" si="14"/>
        <v>桃園市</v>
      </c>
      <c r="K478" t="str">
        <f t="shared" si="15"/>
        <v>大園區</v>
      </c>
      <c r="N478" t="str">
        <f>LOOKUP(9^9,FIND({"東","西","南","北"},B478,11),{"東","西","南","北"})</f>
        <v>北</v>
      </c>
    </row>
    <row r="479" spans="1:14" x14ac:dyDescent="0.25">
      <c r="A479" t="s">
        <v>484</v>
      </c>
      <c r="B479" t="s">
        <v>1076</v>
      </c>
      <c r="C479">
        <v>0</v>
      </c>
      <c r="D479">
        <v>1</v>
      </c>
      <c r="E479" t="s">
        <v>1197</v>
      </c>
      <c r="F479">
        <v>120.171127</v>
      </c>
      <c r="G479">
        <v>23.385815999999998</v>
      </c>
      <c r="J479" t="str">
        <f t="shared" si="14"/>
        <v>嘉義縣</v>
      </c>
      <c r="K479" t="str">
        <f t="shared" si="15"/>
        <v>布袋鎮</v>
      </c>
      <c r="N479" t="e">
        <f>LOOKUP(9^9,FIND({"東","西","南","北"},B479,11),{"東","西","南","北"})</f>
        <v>#N/A</v>
      </c>
    </row>
    <row r="480" spans="1:14" x14ac:dyDescent="0.25">
      <c r="A480" t="s">
        <v>485</v>
      </c>
      <c r="B480" t="s">
        <v>1077</v>
      </c>
      <c r="C480">
        <v>0</v>
      </c>
      <c r="D480">
        <v>2</v>
      </c>
      <c r="E480" t="s">
        <v>1202</v>
      </c>
      <c r="F480">
        <v>120.08645300000001</v>
      </c>
      <c r="G480">
        <v>23.099830999999998</v>
      </c>
      <c r="J480" t="str">
        <f t="shared" si="14"/>
        <v>臺南市</v>
      </c>
      <c r="K480" t="str">
        <f t="shared" si="15"/>
        <v>七股區</v>
      </c>
      <c r="N480" t="str">
        <f>LOOKUP(9^9,FIND({"東","西","南","北"},B480,11),{"東","西","南","北"})</f>
        <v>北</v>
      </c>
    </row>
    <row r="481" spans="1:14" x14ac:dyDescent="0.25">
      <c r="A481" t="s">
        <v>486</v>
      </c>
      <c r="B481" t="s">
        <v>1078</v>
      </c>
      <c r="C481">
        <v>0</v>
      </c>
      <c r="D481">
        <v>1</v>
      </c>
      <c r="E481" t="s">
        <v>1206</v>
      </c>
      <c r="F481">
        <v>120.411714</v>
      </c>
      <c r="G481">
        <v>24.078824999999998</v>
      </c>
      <c r="J481" t="str">
        <f t="shared" si="14"/>
        <v>彰化縣</v>
      </c>
      <c r="K481" t="str">
        <f t="shared" si="15"/>
        <v>線西鄉</v>
      </c>
      <c r="N481" t="str">
        <f>LOOKUP(9^9,FIND({"東","西","南","北"},B481,11),{"東","西","南","北"})</f>
        <v>南</v>
      </c>
    </row>
    <row r="482" spans="1:14" x14ac:dyDescent="0.25">
      <c r="A482" t="s">
        <v>487</v>
      </c>
      <c r="B482" t="s">
        <v>1079</v>
      </c>
      <c r="C482">
        <v>0</v>
      </c>
      <c r="D482">
        <v>1</v>
      </c>
      <c r="E482" t="s">
        <v>1205</v>
      </c>
      <c r="F482">
        <v>120.16805600000001</v>
      </c>
      <c r="G482">
        <v>23.660332</v>
      </c>
      <c r="J482" t="str">
        <f t="shared" si="14"/>
        <v>雲林縣</v>
      </c>
      <c r="K482" t="str">
        <f t="shared" si="15"/>
        <v>四湖鄉</v>
      </c>
      <c r="N482" t="str">
        <f>LOOKUP(9^9,FIND({"東","西","南","北"},B482,11),{"東","西","南","北"})</f>
        <v>北</v>
      </c>
    </row>
    <row r="483" spans="1:14" x14ac:dyDescent="0.25">
      <c r="A483" t="s">
        <v>488</v>
      </c>
      <c r="B483" t="s">
        <v>1080</v>
      </c>
      <c r="C483">
        <v>0</v>
      </c>
      <c r="D483">
        <v>1</v>
      </c>
      <c r="E483" t="s">
        <v>1319</v>
      </c>
      <c r="F483">
        <v>120.680406</v>
      </c>
      <c r="G483">
        <v>24.503995</v>
      </c>
      <c r="J483" t="str">
        <f t="shared" si="14"/>
        <v>苗栗縣</v>
      </c>
      <c r="K483" t="str">
        <f t="shared" si="15"/>
        <v>通霄鎮</v>
      </c>
      <c r="N483" t="e">
        <f>LOOKUP(9^9,FIND({"東","西","南","北"},B483,11),{"東","西","南","北"})</f>
        <v>#N/A</v>
      </c>
    </row>
    <row r="484" spans="1:14" x14ac:dyDescent="0.25">
      <c r="A484" t="s">
        <v>489</v>
      </c>
      <c r="B484" t="s">
        <v>1081</v>
      </c>
      <c r="C484">
        <v>0</v>
      </c>
      <c r="D484">
        <v>1</v>
      </c>
      <c r="E484" t="s">
        <v>1345</v>
      </c>
      <c r="F484">
        <v>121.193945</v>
      </c>
      <c r="G484">
        <v>25.049263</v>
      </c>
      <c r="J484" t="str">
        <f t="shared" si="14"/>
        <v>桃園市</v>
      </c>
      <c r="K484" t="str">
        <f t="shared" si="15"/>
        <v>大園區</v>
      </c>
      <c r="N484" t="e">
        <f>LOOKUP(9^9,FIND({"東","西","南","北"},B484,11),{"東","西","南","北"})</f>
        <v>#N/A</v>
      </c>
    </row>
    <row r="485" spans="1:14" x14ac:dyDescent="0.25">
      <c r="A485" t="s">
        <v>490</v>
      </c>
      <c r="B485" t="s">
        <v>1082</v>
      </c>
      <c r="C485">
        <v>0</v>
      </c>
      <c r="D485">
        <v>1</v>
      </c>
      <c r="E485" t="s">
        <v>1263</v>
      </c>
      <c r="F485">
        <v>120.774601</v>
      </c>
      <c r="G485">
        <v>24.626090000000001</v>
      </c>
      <c r="J485" t="str">
        <f t="shared" si="14"/>
        <v>苗栗縣</v>
      </c>
      <c r="K485" t="str">
        <f t="shared" si="15"/>
        <v>後龍鎮</v>
      </c>
      <c r="N485" t="str">
        <f>LOOKUP(9^9,FIND({"東","西","南","北"},B485,11),{"東","西","南","北"})</f>
        <v>北</v>
      </c>
    </row>
    <row r="486" spans="1:14" x14ac:dyDescent="0.25">
      <c r="A486" t="s">
        <v>491</v>
      </c>
      <c r="B486" t="s">
        <v>1083</v>
      </c>
      <c r="C486">
        <v>0</v>
      </c>
      <c r="D486">
        <v>1</v>
      </c>
      <c r="E486" t="s">
        <v>1255</v>
      </c>
      <c r="F486">
        <v>121.17875600000001</v>
      </c>
      <c r="G486">
        <v>25.082409999999999</v>
      </c>
      <c r="J486" t="str">
        <f t="shared" si="14"/>
        <v>桃園市</v>
      </c>
      <c r="K486" t="str">
        <f t="shared" si="15"/>
        <v>大園區</v>
      </c>
      <c r="N486" t="str">
        <f>LOOKUP(9^9,FIND({"東","西","南","北"},B486,11),{"東","西","南","北"})</f>
        <v>北</v>
      </c>
    </row>
    <row r="487" spans="1:14" x14ac:dyDescent="0.25">
      <c r="A487" t="s">
        <v>492</v>
      </c>
      <c r="B487" t="s">
        <v>1084</v>
      </c>
      <c r="C487">
        <v>0</v>
      </c>
      <c r="D487">
        <v>1</v>
      </c>
      <c r="E487" t="s">
        <v>1205</v>
      </c>
      <c r="F487">
        <v>120.089613</v>
      </c>
      <c r="G487">
        <v>23.163786999999999</v>
      </c>
      <c r="J487" t="str">
        <f t="shared" si="14"/>
        <v>臺南市</v>
      </c>
      <c r="K487" t="str">
        <f t="shared" si="15"/>
        <v>七股區</v>
      </c>
      <c r="N487" t="e">
        <f>LOOKUP(9^9,FIND({"東","西","南","北"},B487,11),{"東","西","南","北"})</f>
        <v>#N/A</v>
      </c>
    </row>
    <row r="488" spans="1:14" x14ac:dyDescent="0.25">
      <c r="A488" t="s">
        <v>493</v>
      </c>
      <c r="B488" t="s">
        <v>1085</v>
      </c>
      <c r="C488">
        <v>0</v>
      </c>
      <c r="D488">
        <v>1</v>
      </c>
      <c r="E488" t="s">
        <v>1231</v>
      </c>
      <c r="F488">
        <v>120.86877</v>
      </c>
      <c r="G488">
        <v>24.722010000000001</v>
      </c>
      <c r="J488" t="str">
        <f t="shared" si="14"/>
        <v>苗栗縣</v>
      </c>
      <c r="K488" t="str">
        <f t="shared" si="15"/>
        <v>竹南鎮</v>
      </c>
      <c r="N488" t="e">
        <f>LOOKUP(9^9,FIND({"東","西","南","北"},B488,11),{"東","西","南","北"})</f>
        <v>#N/A</v>
      </c>
    </row>
    <row r="489" spans="1:14" x14ac:dyDescent="0.25">
      <c r="A489" t="s">
        <v>494</v>
      </c>
      <c r="B489" t="s">
        <v>810</v>
      </c>
      <c r="C489">
        <v>0</v>
      </c>
      <c r="D489">
        <v>1</v>
      </c>
      <c r="E489" t="s">
        <v>1319</v>
      </c>
      <c r="F489">
        <v>121.343132</v>
      </c>
      <c r="G489">
        <v>25.101927</v>
      </c>
      <c r="J489" t="str">
        <f t="shared" si="14"/>
        <v>新北市</v>
      </c>
      <c r="K489" t="str">
        <f t="shared" si="15"/>
        <v>林口區</v>
      </c>
      <c r="N489" t="e">
        <f>LOOKUP(9^9,FIND({"東","西","南","北"},B489,11),{"東","西","南","北"})</f>
        <v>#N/A</v>
      </c>
    </row>
    <row r="490" spans="1:14" x14ac:dyDescent="0.25">
      <c r="A490" t="s">
        <v>495</v>
      </c>
      <c r="B490" t="s">
        <v>1086</v>
      </c>
      <c r="C490">
        <v>0</v>
      </c>
      <c r="D490">
        <v>2</v>
      </c>
      <c r="E490" t="s">
        <v>1220</v>
      </c>
      <c r="F490">
        <v>120.867357</v>
      </c>
      <c r="G490">
        <v>24.704650000000001</v>
      </c>
      <c r="J490" t="str">
        <f t="shared" si="14"/>
        <v>苗栗縣</v>
      </c>
      <c r="K490" t="str">
        <f t="shared" si="15"/>
        <v>竹南鎮</v>
      </c>
      <c r="N490" t="str">
        <f>LOOKUP(9^9,FIND({"東","西","南","北"},B490,11),{"東","西","南","北"})</f>
        <v>南</v>
      </c>
    </row>
    <row r="491" spans="1:14" x14ac:dyDescent="0.25">
      <c r="A491" t="s">
        <v>496</v>
      </c>
      <c r="B491" t="s">
        <v>1087</v>
      </c>
      <c r="C491">
        <v>0</v>
      </c>
      <c r="D491">
        <v>2</v>
      </c>
      <c r="E491" t="s">
        <v>1224</v>
      </c>
      <c r="F491">
        <v>120.167832</v>
      </c>
      <c r="G491">
        <v>23.468574</v>
      </c>
      <c r="J491" t="str">
        <f t="shared" si="14"/>
        <v>嘉義縣</v>
      </c>
      <c r="K491" t="str">
        <f t="shared" si="15"/>
        <v>東石鄉</v>
      </c>
      <c r="N491" t="str">
        <f>LOOKUP(9^9,FIND({"東","西","南","北"},B491,11),{"東","西","南","北"})</f>
        <v>東</v>
      </c>
    </row>
    <row r="492" spans="1:14" x14ac:dyDescent="0.25">
      <c r="A492" t="s">
        <v>497</v>
      </c>
      <c r="B492" t="s">
        <v>1088</v>
      </c>
      <c r="C492">
        <v>0</v>
      </c>
      <c r="D492">
        <v>2</v>
      </c>
      <c r="E492" t="s">
        <v>1224</v>
      </c>
      <c r="F492">
        <v>120.867431</v>
      </c>
      <c r="G492">
        <v>24.704208000000001</v>
      </c>
      <c r="J492" t="str">
        <f t="shared" si="14"/>
        <v>苗栗縣</v>
      </c>
      <c r="K492" t="str">
        <f t="shared" si="15"/>
        <v>竹南鎮</v>
      </c>
      <c r="N492" t="str">
        <f>LOOKUP(9^9,FIND({"東","西","南","北"},B492,11),{"東","西","南","北"})</f>
        <v>北</v>
      </c>
    </row>
    <row r="493" spans="1:14" x14ac:dyDescent="0.25">
      <c r="A493" t="s">
        <v>498</v>
      </c>
      <c r="B493" t="s">
        <v>1089</v>
      </c>
      <c r="C493">
        <v>0</v>
      </c>
      <c r="D493">
        <v>2</v>
      </c>
      <c r="E493" t="s">
        <v>1220</v>
      </c>
      <c r="F493">
        <v>120.166994</v>
      </c>
      <c r="G493">
        <v>23.392565999999999</v>
      </c>
      <c r="J493" t="str">
        <f t="shared" si="14"/>
        <v>嘉義縣</v>
      </c>
      <c r="K493" t="str">
        <f t="shared" si="15"/>
        <v>布袋鎮</v>
      </c>
      <c r="N493" t="str">
        <f>LOOKUP(9^9,FIND({"東","西","南","北"},B493,11),{"東","西","南","北"})</f>
        <v>東</v>
      </c>
    </row>
    <row r="494" spans="1:14" x14ac:dyDescent="0.25">
      <c r="A494" t="s">
        <v>499</v>
      </c>
      <c r="B494" t="s">
        <v>1090</v>
      </c>
      <c r="C494">
        <v>0</v>
      </c>
      <c r="D494">
        <v>1</v>
      </c>
      <c r="E494" t="s">
        <v>1232</v>
      </c>
      <c r="F494">
        <v>120.155799</v>
      </c>
      <c r="G494">
        <v>23.350525000000001</v>
      </c>
      <c r="J494" t="str">
        <f t="shared" si="14"/>
        <v>嘉義縣</v>
      </c>
      <c r="K494" t="str">
        <f t="shared" si="15"/>
        <v>布袋鎮</v>
      </c>
      <c r="N494" t="e">
        <f>LOOKUP(9^9,FIND({"東","西","南","北"},B494,11),{"東","西","南","北"})</f>
        <v>#N/A</v>
      </c>
    </row>
    <row r="495" spans="1:14" x14ac:dyDescent="0.25">
      <c r="A495" t="s">
        <v>500</v>
      </c>
      <c r="B495" t="s">
        <v>1091</v>
      </c>
      <c r="C495">
        <v>0</v>
      </c>
      <c r="D495">
        <v>1</v>
      </c>
      <c r="E495" t="s">
        <v>1224</v>
      </c>
      <c r="F495">
        <v>120.16807900000001</v>
      </c>
      <c r="G495">
        <v>23.470502</v>
      </c>
      <c r="J495" t="str">
        <f t="shared" si="14"/>
        <v>嘉義縣</v>
      </c>
      <c r="K495" t="str">
        <f t="shared" si="15"/>
        <v>東石鄉</v>
      </c>
      <c r="N495" t="e">
        <f>LOOKUP(9^9,FIND({"東","西","南","北"},B495,11),{"東","西","南","北"})</f>
        <v>#N/A</v>
      </c>
    </row>
    <row r="496" spans="1:14" x14ac:dyDescent="0.25">
      <c r="A496" t="s">
        <v>501</v>
      </c>
      <c r="B496" t="s">
        <v>1092</v>
      </c>
      <c r="C496">
        <v>0</v>
      </c>
      <c r="D496">
        <v>1</v>
      </c>
      <c r="E496" t="s">
        <v>1203</v>
      </c>
      <c r="F496">
        <v>120.867002</v>
      </c>
      <c r="G496">
        <v>24.712216999999999</v>
      </c>
      <c r="J496" t="str">
        <f t="shared" si="14"/>
        <v>苗栗縣</v>
      </c>
      <c r="K496" t="str">
        <f t="shared" si="15"/>
        <v>竹南鎮</v>
      </c>
      <c r="N496" t="e">
        <f>LOOKUP(9^9,FIND({"東","西","南","北"},B496,11),{"東","西","南","北"})</f>
        <v>#N/A</v>
      </c>
    </row>
    <row r="497" spans="1:14" x14ac:dyDescent="0.25">
      <c r="A497" t="s">
        <v>502</v>
      </c>
      <c r="B497" t="s">
        <v>1093</v>
      </c>
      <c r="C497">
        <v>0</v>
      </c>
      <c r="D497">
        <v>1</v>
      </c>
      <c r="E497" t="s">
        <v>1203</v>
      </c>
      <c r="F497">
        <v>120.864486</v>
      </c>
      <c r="G497">
        <v>24.697444000000001</v>
      </c>
      <c r="J497" t="str">
        <f t="shared" si="14"/>
        <v>苗栗縣</v>
      </c>
      <c r="K497" t="str">
        <f t="shared" si="15"/>
        <v>竹南鎮</v>
      </c>
      <c r="N497" t="e">
        <f>LOOKUP(9^9,FIND({"東","西","南","北"},B497,11),{"東","西","南","北"})</f>
        <v>#N/A</v>
      </c>
    </row>
    <row r="498" spans="1:14" x14ac:dyDescent="0.25">
      <c r="A498" t="s">
        <v>503</v>
      </c>
      <c r="B498" t="s">
        <v>1094</v>
      </c>
      <c r="C498">
        <v>0</v>
      </c>
      <c r="D498">
        <v>1</v>
      </c>
      <c r="E498" t="s">
        <v>1243</v>
      </c>
      <c r="F498">
        <v>120.767608</v>
      </c>
      <c r="G498">
        <v>24.61993</v>
      </c>
      <c r="J498" t="str">
        <f t="shared" si="14"/>
        <v>苗栗縣</v>
      </c>
      <c r="K498" t="str">
        <f t="shared" si="15"/>
        <v>後龍鎮</v>
      </c>
      <c r="N498" t="str">
        <f>LOOKUP(9^9,FIND({"東","西","南","北"},B498,11),{"東","西","南","北"})</f>
        <v>北</v>
      </c>
    </row>
    <row r="499" spans="1:14" x14ac:dyDescent="0.25">
      <c r="A499" t="s">
        <v>504</v>
      </c>
      <c r="B499" t="s">
        <v>1095</v>
      </c>
      <c r="C499">
        <v>0</v>
      </c>
      <c r="D499">
        <v>1</v>
      </c>
      <c r="E499" t="s">
        <v>1346</v>
      </c>
      <c r="F499">
        <v>120.680378</v>
      </c>
      <c r="G499">
        <v>24.489262</v>
      </c>
      <c r="J499" t="str">
        <f t="shared" si="14"/>
        <v>苗栗縣</v>
      </c>
      <c r="K499" t="str">
        <f t="shared" si="15"/>
        <v>通霄鎮</v>
      </c>
      <c r="N499" t="e">
        <f>LOOKUP(9^9,FIND({"東","西","南","北"},B499,11),{"東","西","南","北"})</f>
        <v>#N/A</v>
      </c>
    </row>
    <row r="500" spans="1:14" x14ac:dyDescent="0.25">
      <c r="A500" t="s">
        <v>505</v>
      </c>
      <c r="B500" t="s">
        <v>1096</v>
      </c>
      <c r="C500">
        <v>0</v>
      </c>
      <c r="D500">
        <v>1</v>
      </c>
      <c r="E500" t="s">
        <v>1206</v>
      </c>
      <c r="F500">
        <v>120.168322</v>
      </c>
      <c r="G500">
        <v>23.473163</v>
      </c>
      <c r="J500" t="str">
        <f t="shared" si="14"/>
        <v>嘉義縣</v>
      </c>
      <c r="K500" t="str">
        <f t="shared" si="15"/>
        <v>東石鄉</v>
      </c>
      <c r="N500" t="e">
        <f>LOOKUP(9^9,FIND({"東","西","南","北"},B500,11),{"東","西","南","北"})</f>
        <v>#N/A</v>
      </c>
    </row>
    <row r="501" spans="1:14" x14ac:dyDescent="0.25">
      <c r="A501" t="s">
        <v>506</v>
      </c>
      <c r="B501" t="s">
        <v>1097</v>
      </c>
      <c r="C501">
        <v>0</v>
      </c>
      <c r="D501">
        <v>1</v>
      </c>
      <c r="E501" t="s">
        <v>1223</v>
      </c>
      <c r="F501">
        <v>120.178952</v>
      </c>
      <c r="G501">
        <v>23.691651</v>
      </c>
      <c r="J501" t="str">
        <f t="shared" si="14"/>
        <v>雲林縣</v>
      </c>
      <c r="K501" t="str">
        <f t="shared" si="15"/>
        <v>四湖鄉</v>
      </c>
      <c r="N501" t="str">
        <f>LOOKUP(9^9,FIND({"東","西","南","北"},B501,11),{"東","西","南","北"})</f>
        <v>北</v>
      </c>
    </row>
    <row r="502" spans="1:14" x14ac:dyDescent="0.25">
      <c r="A502" t="s">
        <v>507</v>
      </c>
      <c r="B502" t="s">
        <v>1098</v>
      </c>
      <c r="C502">
        <v>0</v>
      </c>
      <c r="D502">
        <v>1</v>
      </c>
      <c r="E502" t="s">
        <v>1298</v>
      </c>
      <c r="F502">
        <v>120.10445799999999</v>
      </c>
      <c r="G502">
        <v>23.235900999999998</v>
      </c>
      <c r="J502" t="str">
        <f t="shared" si="14"/>
        <v>臺南市</v>
      </c>
      <c r="K502" t="str">
        <f t="shared" si="15"/>
        <v>北門區</v>
      </c>
      <c r="N502" t="str">
        <f>LOOKUP(9^9,FIND({"東","西","南","北"},B502,11),{"東","西","南","北"})</f>
        <v>南</v>
      </c>
    </row>
    <row r="503" spans="1:14" x14ac:dyDescent="0.25">
      <c r="A503" t="s">
        <v>508</v>
      </c>
      <c r="B503" t="s">
        <v>1099</v>
      </c>
      <c r="C503">
        <v>0</v>
      </c>
      <c r="D503">
        <v>1</v>
      </c>
      <c r="E503" t="s">
        <v>1347</v>
      </c>
      <c r="F503">
        <v>120.867431</v>
      </c>
      <c r="G503">
        <v>24.704208000000001</v>
      </c>
      <c r="J503" t="str">
        <f t="shared" si="14"/>
        <v>苗栗縣</v>
      </c>
      <c r="K503" t="str">
        <f t="shared" si="15"/>
        <v>竹南鎮</v>
      </c>
      <c r="N503" t="str">
        <f>LOOKUP(9^9,FIND({"東","西","南","北"},B503,11),{"東","西","南","北"})</f>
        <v>南</v>
      </c>
    </row>
    <row r="504" spans="1:14" x14ac:dyDescent="0.25">
      <c r="A504" t="s">
        <v>509</v>
      </c>
      <c r="B504" t="s">
        <v>1100</v>
      </c>
      <c r="C504">
        <v>0</v>
      </c>
      <c r="D504">
        <v>2</v>
      </c>
      <c r="E504" t="s">
        <v>1213</v>
      </c>
      <c r="F504">
        <v>121.211088</v>
      </c>
      <c r="G504">
        <v>25.102876999999999</v>
      </c>
      <c r="J504" t="str">
        <f t="shared" si="14"/>
        <v>桃園市</v>
      </c>
      <c r="K504" t="str">
        <f t="shared" si="15"/>
        <v>大園區</v>
      </c>
      <c r="N504" t="str">
        <f>LOOKUP(9^9,FIND({"東","西","南","北"},B504,11),{"東","西","南","北"})</f>
        <v>南</v>
      </c>
    </row>
    <row r="505" spans="1:14" x14ac:dyDescent="0.25">
      <c r="A505" t="s">
        <v>510</v>
      </c>
      <c r="B505" t="s">
        <v>1101</v>
      </c>
      <c r="C505">
        <v>0</v>
      </c>
      <c r="D505">
        <v>1</v>
      </c>
      <c r="E505" t="s">
        <v>1197</v>
      </c>
      <c r="F505">
        <v>121.193945</v>
      </c>
      <c r="G505">
        <v>25.049263</v>
      </c>
      <c r="J505" t="str">
        <f t="shared" si="14"/>
        <v>桃園市</v>
      </c>
      <c r="K505" t="str">
        <f t="shared" si="15"/>
        <v>大園區</v>
      </c>
      <c r="N505" t="e">
        <f>LOOKUP(9^9,FIND({"東","西","南","北"},B505,11),{"東","西","南","北"})</f>
        <v>#N/A</v>
      </c>
    </row>
    <row r="506" spans="1:14" x14ac:dyDescent="0.25">
      <c r="A506" t="s">
        <v>511</v>
      </c>
      <c r="B506" t="s">
        <v>1102</v>
      </c>
      <c r="C506">
        <v>0</v>
      </c>
      <c r="D506">
        <v>1</v>
      </c>
      <c r="E506" t="s">
        <v>1197</v>
      </c>
      <c r="F506">
        <v>121.140506</v>
      </c>
      <c r="G506">
        <v>25.070658999999999</v>
      </c>
      <c r="J506" t="str">
        <f t="shared" si="14"/>
        <v>桃園市</v>
      </c>
      <c r="K506" t="str">
        <f t="shared" si="15"/>
        <v>觀音區</v>
      </c>
      <c r="N506" t="str">
        <f>LOOKUP(9^9,FIND({"東","西","南","北"},B506,11),{"東","西","南","北"})</f>
        <v>南</v>
      </c>
    </row>
    <row r="507" spans="1:14" x14ac:dyDescent="0.25">
      <c r="A507" t="s">
        <v>512</v>
      </c>
      <c r="B507" t="s">
        <v>1103</v>
      </c>
      <c r="C507">
        <v>0</v>
      </c>
      <c r="D507">
        <v>1</v>
      </c>
      <c r="E507" t="s">
        <v>1348</v>
      </c>
      <c r="F507">
        <v>120.675336</v>
      </c>
      <c r="G507">
        <v>24.491430000000001</v>
      </c>
      <c r="J507" t="str">
        <f t="shared" si="14"/>
        <v>苗栗縣</v>
      </c>
      <c r="K507" t="str">
        <f t="shared" si="15"/>
        <v>通霄鎮</v>
      </c>
      <c r="N507" t="str">
        <f>LOOKUP(9^9,FIND({"東","西","南","北"},B507,11),{"東","西","南","北"})</f>
        <v>南</v>
      </c>
    </row>
    <row r="508" spans="1:14" x14ac:dyDescent="0.25">
      <c r="A508" t="s">
        <v>513</v>
      </c>
      <c r="B508" t="s">
        <v>1104</v>
      </c>
      <c r="C508">
        <v>0</v>
      </c>
      <c r="D508">
        <v>1</v>
      </c>
      <c r="E508" t="s">
        <v>1278</v>
      </c>
      <c r="F508">
        <v>121.006542</v>
      </c>
      <c r="G508">
        <v>24.956181999999998</v>
      </c>
      <c r="J508" t="str">
        <f t="shared" si="14"/>
        <v>桃園市</v>
      </c>
      <c r="K508" t="str">
        <f t="shared" si="15"/>
        <v>新屋區</v>
      </c>
      <c r="N508" t="str">
        <f>LOOKUP(9^9,FIND({"東","西","南","北"},B508,11),{"東","西","南","北"})</f>
        <v>北</v>
      </c>
    </row>
    <row r="509" spans="1:14" x14ac:dyDescent="0.25">
      <c r="A509" t="s">
        <v>514</v>
      </c>
      <c r="B509" t="s">
        <v>1105</v>
      </c>
      <c r="C509">
        <v>0</v>
      </c>
      <c r="D509">
        <v>1</v>
      </c>
      <c r="E509" t="s">
        <v>1196</v>
      </c>
      <c r="F509">
        <v>120.764059</v>
      </c>
      <c r="G509">
        <v>24.615773000000001</v>
      </c>
      <c r="J509" t="str">
        <f t="shared" si="14"/>
        <v>苗栗縣</v>
      </c>
      <c r="K509" t="str">
        <f t="shared" si="15"/>
        <v>後龍鎮</v>
      </c>
      <c r="N509" t="str">
        <f>LOOKUP(9^9,FIND({"東","西","南","北"},B509,11),{"東","西","南","北"})</f>
        <v>南</v>
      </c>
    </row>
    <row r="510" spans="1:14" x14ac:dyDescent="0.25">
      <c r="A510" t="s">
        <v>515</v>
      </c>
      <c r="B510" t="s">
        <v>1106</v>
      </c>
      <c r="C510">
        <v>0</v>
      </c>
      <c r="D510">
        <v>1</v>
      </c>
      <c r="E510" t="s">
        <v>1225</v>
      </c>
      <c r="F510">
        <v>121.194332</v>
      </c>
      <c r="G510">
        <v>25.068930999999999</v>
      </c>
      <c r="J510" t="str">
        <f t="shared" si="14"/>
        <v>桃園市</v>
      </c>
      <c r="K510" t="str">
        <f t="shared" si="15"/>
        <v>蘆竹區</v>
      </c>
      <c r="N510" t="e">
        <f>LOOKUP(9^9,FIND({"東","西","南","北"},B510,11),{"東","西","南","北"})</f>
        <v>#N/A</v>
      </c>
    </row>
    <row r="511" spans="1:14" x14ac:dyDescent="0.25">
      <c r="A511" t="s">
        <v>516</v>
      </c>
      <c r="B511" t="s">
        <v>1107</v>
      </c>
      <c r="C511">
        <v>0</v>
      </c>
      <c r="D511">
        <v>1</v>
      </c>
      <c r="E511" t="s">
        <v>1349</v>
      </c>
      <c r="F511">
        <v>120.867431</v>
      </c>
      <c r="G511">
        <v>24.704208000000001</v>
      </c>
      <c r="J511" t="str">
        <f t="shared" si="14"/>
        <v>苗栗縣</v>
      </c>
      <c r="K511" t="str">
        <f t="shared" si="15"/>
        <v>竹南鎮</v>
      </c>
      <c r="N511" t="e">
        <f>LOOKUP(9^9,FIND({"東","西","南","北"},B511,11),{"東","西","南","北"})</f>
        <v>#N/A</v>
      </c>
    </row>
    <row r="512" spans="1:14" x14ac:dyDescent="0.25">
      <c r="A512" t="s">
        <v>517</v>
      </c>
      <c r="B512" t="s">
        <v>1108</v>
      </c>
      <c r="C512">
        <v>0</v>
      </c>
      <c r="D512">
        <v>3</v>
      </c>
      <c r="E512" t="s">
        <v>1350</v>
      </c>
      <c r="F512">
        <v>120.774815</v>
      </c>
      <c r="G512">
        <v>24.626508000000001</v>
      </c>
      <c r="J512" t="str">
        <f t="shared" si="14"/>
        <v>苗栗縣</v>
      </c>
      <c r="K512" t="str">
        <f t="shared" si="15"/>
        <v>後龍鎮</v>
      </c>
      <c r="N512" t="str">
        <f>LOOKUP(9^9,FIND({"東","西","南","北"},B512,11),{"東","西","南","北"})</f>
        <v>北</v>
      </c>
    </row>
    <row r="513" spans="1:14" x14ac:dyDescent="0.25">
      <c r="A513" t="s">
        <v>518</v>
      </c>
      <c r="B513" t="s">
        <v>1109</v>
      </c>
      <c r="C513">
        <v>0</v>
      </c>
      <c r="D513">
        <v>6</v>
      </c>
      <c r="E513" t="s">
        <v>1351</v>
      </c>
      <c r="F513">
        <v>120.165682</v>
      </c>
      <c r="G513">
        <v>23.389802</v>
      </c>
      <c r="J513" t="str">
        <f t="shared" si="14"/>
        <v>嘉義縣</v>
      </c>
      <c r="K513" t="str">
        <f t="shared" si="15"/>
        <v>布袋鎮</v>
      </c>
      <c r="N513" t="str">
        <f>LOOKUP(9^9,FIND({"東","西","南","北"},B513,11),{"東","西","南","北"})</f>
        <v>南</v>
      </c>
    </row>
    <row r="514" spans="1:14" x14ac:dyDescent="0.25">
      <c r="A514" t="s">
        <v>519</v>
      </c>
      <c r="B514" t="s">
        <v>1110</v>
      </c>
      <c r="C514">
        <v>0</v>
      </c>
      <c r="D514">
        <v>2</v>
      </c>
      <c r="E514" t="s">
        <v>1352</v>
      </c>
      <c r="F514">
        <v>120.867431</v>
      </c>
      <c r="G514">
        <v>24.704208000000001</v>
      </c>
      <c r="J514" t="str">
        <f t="shared" si="14"/>
        <v>苗栗縣</v>
      </c>
      <c r="K514" t="str">
        <f t="shared" si="15"/>
        <v>竹南鎮</v>
      </c>
      <c r="N514" t="str">
        <f>LOOKUP(9^9,FIND({"東","西","南","北"},B514,11),{"東","西","南","北"})</f>
        <v>西</v>
      </c>
    </row>
    <row r="515" spans="1:14" x14ac:dyDescent="0.25">
      <c r="A515" t="s">
        <v>520</v>
      </c>
      <c r="B515" t="s">
        <v>1111</v>
      </c>
      <c r="C515">
        <v>0</v>
      </c>
      <c r="D515">
        <v>1</v>
      </c>
      <c r="E515" t="s">
        <v>1335</v>
      </c>
      <c r="F515">
        <v>120.15677599999999</v>
      </c>
      <c r="G515">
        <v>23.567478000000001</v>
      </c>
      <c r="J515" t="str">
        <f t="shared" ref="J515:J578" si="16">LEFT(B515,3)</f>
        <v>雲林縣</v>
      </c>
      <c r="K515" t="str">
        <f t="shared" ref="K515:K578" si="17">MID(B515,4,3)</f>
        <v>口湖鄉</v>
      </c>
      <c r="N515" t="str">
        <f>LOOKUP(9^9,FIND({"東","西","南","北"},B515,11),{"東","西","南","北"})</f>
        <v>北</v>
      </c>
    </row>
    <row r="516" spans="1:14" x14ac:dyDescent="0.25">
      <c r="A516" t="s">
        <v>521</v>
      </c>
      <c r="B516" t="s">
        <v>1112</v>
      </c>
      <c r="C516">
        <v>0</v>
      </c>
      <c r="D516">
        <v>1</v>
      </c>
      <c r="E516" t="s">
        <v>1279</v>
      </c>
      <c r="F516">
        <v>120.79738399999999</v>
      </c>
      <c r="G516">
        <v>24.645862000000001</v>
      </c>
      <c r="J516" t="str">
        <f t="shared" si="16"/>
        <v>苗栗縣</v>
      </c>
      <c r="K516" t="str">
        <f t="shared" si="17"/>
        <v>後龍鎮</v>
      </c>
      <c r="N516" t="e">
        <f>LOOKUP(9^9,FIND({"東","西","南","北"},B516,11),{"東","西","南","北"})</f>
        <v>#N/A</v>
      </c>
    </row>
    <row r="517" spans="1:14" x14ac:dyDescent="0.25">
      <c r="A517" t="s">
        <v>522</v>
      </c>
      <c r="B517" t="s">
        <v>1113</v>
      </c>
      <c r="C517">
        <v>0</v>
      </c>
      <c r="D517">
        <v>1</v>
      </c>
      <c r="E517" t="s">
        <v>1255</v>
      </c>
      <c r="F517">
        <v>120.95130399999999</v>
      </c>
      <c r="G517">
        <v>24.862027000000001</v>
      </c>
      <c r="J517" t="str">
        <f t="shared" si="16"/>
        <v>桃園市</v>
      </c>
      <c r="K517" t="str">
        <f t="shared" si="17"/>
        <v>大園區</v>
      </c>
      <c r="N517" t="str">
        <f>LOOKUP(9^9,FIND({"東","西","南","北"},B517,11),{"東","西","南","北"})</f>
        <v>南</v>
      </c>
    </row>
    <row r="518" spans="1:14" x14ac:dyDescent="0.25">
      <c r="A518" t="s">
        <v>523</v>
      </c>
      <c r="B518" t="s">
        <v>757</v>
      </c>
      <c r="C518">
        <v>0</v>
      </c>
      <c r="D518">
        <v>1</v>
      </c>
      <c r="E518" t="s">
        <v>1353</v>
      </c>
      <c r="F518">
        <v>121.392605</v>
      </c>
      <c r="G518">
        <v>25.150134999999999</v>
      </c>
      <c r="J518" t="str">
        <f t="shared" si="16"/>
        <v>新北市</v>
      </c>
      <c r="K518" t="str">
        <f t="shared" si="17"/>
        <v>八里區</v>
      </c>
      <c r="N518" t="e">
        <f>LOOKUP(9^9,FIND({"東","西","南","北"},B518,11),{"東","西","南","北"})</f>
        <v>#N/A</v>
      </c>
    </row>
    <row r="519" spans="1:14" x14ac:dyDescent="0.25">
      <c r="A519" t="s">
        <v>524</v>
      </c>
      <c r="B519" t="s">
        <v>1114</v>
      </c>
      <c r="C519">
        <v>0</v>
      </c>
      <c r="D519">
        <v>2</v>
      </c>
      <c r="E519" t="s">
        <v>1354</v>
      </c>
      <c r="F519">
        <v>120.28942499999999</v>
      </c>
      <c r="G519">
        <v>23.83089</v>
      </c>
      <c r="J519" t="str">
        <f t="shared" si="16"/>
        <v>雲林縣</v>
      </c>
      <c r="K519" t="str">
        <f t="shared" si="17"/>
        <v>麥寮鄉</v>
      </c>
      <c r="N519" t="e">
        <f>LOOKUP(9^9,FIND({"東","西","南","北"},B519,11),{"東","西","南","北"})</f>
        <v>#N/A</v>
      </c>
    </row>
    <row r="520" spans="1:14" x14ac:dyDescent="0.25">
      <c r="A520" t="s">
        <v>525</v>
      </c>
      <c r="B520" t="s">
        <v>1115</v>
      </c>
      <c r="C520">
        <v>0</v>
      </c>
      <c r="D520">
        <v>1</v>
      </c>
      <c r="E520" t="s">
        <v>1355</v>
      </c>
      <c r="F520">
        <v>121.170056</v>
      </c>
      <c r="G520">
        <v>25.080337</v>
      </c>
      <c r="J520" t="str">
        <f t="shared" si="16"/>
        <v>桃園市</v>
      </c>
      <c r="K520" t="str">
        <f t="shared" si="17"/>
        <v>大園區</v>
      </c>
      <c r="N520" t="str">
        <f>LOOKUP(9^9,FIND({"東","西","南","北"},B520,11),{"東","西","南","北"})</f>
        <v>南</v>
      </c>
    </row>
    <row r="521" spans="1:14" x14ac:dyDescent="0.25">
      <c r="A521" t="s">
        <v>526</v>
      </c>
      <c r="B521" t="s">
        <v>1116</v>
      </c>
      <c r="C521">
        <v>0</v>
      </c>
      <c r="D521">
        <v>1</v>
      </c>
      <c r="E521" t="s">
        <v>1298</v>
      </c>
      <c r="F521">
        <v>120.47838400000001</v>
      </c>
      <c r="G521">
        <v>24.174613999999998</v>
      </c>
      <c r="J521" t="str">
        <f t="shared" si="16"/>
        <v>彰化縣</v>
      </c>
      <c r="K521" t="str">
        <f t="shared" si="17"/>
        <v>伸港鄉</v>
      </c>
      <c r="N521" t="str">
        <f>LOOKUP(9^9,FIND({"東","西","南","北"},B521,11),{"東","西","南","北"})</f>
        <v>南</v>
      </c>
    </row>
    <row r="522" spans="1:14" x14ac:dyDescent="0.25">
      <c r="A522" t="s">
        <v>527</v>
      </c>
      <c r="B522" t="s">
        <v>1117</v>
      </c>
      <c r="C522">
        <v>0</v>
      </c>
      <c r="D522">
        <v>1</v>
      </c>
      <c r="E522" t="s">
        <v>1252</v>
      </c>
      <c r="F522">
        <v>120.972334</v>
      </c>
      <c r="G522">
        <v>24.911670000000001</v>
      </c>
      <c r="J522" t="str">
        <f t="shared" si="16"/>
        <v>新竹縣</v>
      </c>
      <c r="K522" t="str">
        <f t="shared" si="17"/>
        <v>新豐鄉</v>
      </c>
      <c r="N522" t="e">
        <f>LOOKUP(9^9,FIND({"東","西","南","北"},B522,11),{"東","西","南","北"})</f>
        <v>#N/A</v>
      </c>
    </row>
    <row r="523" spans="1:14" x14ac:dyDescent="0.25">
      <c r="A523" t="s">
        <v>528</v>
      </c>
      <c r="B523" t="s">
        <v>1118</v>
      </c>
      <c r="C523">
        <v>0</v>
      </c>
      <c r="D523">
        <v>2</v>
      </c>
      <c r="E523" t="s">
        <v>1220</v>
      </c>
      <c r="F523">
        <v>121.17875600000001</v>
      </c>
      <c r="G523">
        <v>25.082409999999999</v>
      </c>
      <c r="J523" t="str">
        <f t="shared" si="16"/>
        <v>桃園市</v>
      </c>
      <c r="K523" t="str">
        <f t="shared" si="17"/>
        <v>大園區</v>
      </c>
      <c r="N523" t="str">
        <f>LOOKUP(9^9,FIND({"東","西","南","北"},B523,11),{"東","西","南","北"})</f>
        <v>北</v>
      </c>
    </row>
    <row r="524" spans="1:14" x14ac:dyDescent="0.25">
      <c r="A524" t="s">
        <v>529</v>
      </c>
      <c r="B524" t="s">
        <v>1119</v>
      </c>
      <c r="C524">
        <v>0</v>
      </c>
      <c r="D524">
        <v>1</v>
      </c>
      <c r="E524" t="s">
        <v>1197</v>
      </c>
      <c r="F524">
        <v>121.276543</v>
      </c>
      <c r="G524">
        <v>25.116572000000001</v>
      </c>
      <c r="J524" t="str">
        <f t="shared" si="16"/>
        <v>桃園市</v>
      </c>
      <c r="K524" t="str">
        <f t="shared" si="17"/>
        <v>蘆竹區</v>
      </c>
      <c r="N524" t="e">
        <f>LOOKUP(9^9,FIND({"東","西","南","北"},B524,11),{"東","西","南","北"})</f>
        <v>#N/A</v>
      </c>
    </row>
    <row r="525" spans="1:14" x14ac:dyDescent="0.25">
      <c r="A525" t="s">
        <v>530</v>
      </c>
      <c r="B525" t="s">
        <v>1068</v>
      </c>
      <c r="C525">
        <v>0</v>
      </c>
      <c r="D525">
        <v>1</v>
      </c>
      <c r="E525" t="s">
        <v>1203</v>
      </c>
      <c r="F525">
        <v>120.73138</v>
      </c>
      <c r="G525">
        <v>24.587510000000002</v>
      </c>
      <c r="J525" t="str">
        <f t="shared" si="16"/>
        <v>苗栗縣</v>
      </c>
      <c r="K525" t="str">
        <f t="shared" si="17"/>
        <v>後龍鎮</v>
      </c>
      <c r="N525" t="str">
        <f>LOOKUP(9^9,FIND({"東","西","南","北"},B525,11),{"東","西","南","北"})</f>
        <v>南</v>
      </c>
    </row>
    <row r="526" spans="1:14" x14ac:dyDescent="0.25">
      <c r="A526" t="s">
        <v>531</v>
      </c>
      <c r="B526" t="s">
        <v>1120</v>
      </c>
      <c r="C526">
        <v>0</v>
      </c>
      <c r="D526">
        <v>2</v>
      </c>
      <c r="E526" t="s">
        <v>1228</v>
      </c>
      <c r="F526">
        <v>121.023011</v>
      </c>
      <c r="G526">
        <v>24.970580999999999</v>
      </c>
      <c r="J526" t="str">
        <f t="shared" si="16"/>
        <v>桃園市</v>
      </c>
      <c r="K526" t="str">
        <f t="shared" si="17"/>
        <v>新屋區</v>
      </c>
      <c r="N526" t="e">
        <f>LOOKUP(9^9,FIND({"東","西","南","北"},B526,11),{"東","西","南","北"})</f>
        <v>#N/A</v>
      </c>
    </row>
    <row r="527" spans="1:14" x14ac:dyDescent="0.25">
      <c r="A527" t="s">
        <v>532</v>
      </c>
      <c r="B527" t="s">
        <v>1121</v>
      </c>
      <c r="C527">
        <v>0</v>
      </c>
      <c r="D527">
        <v>2</v>
      </c>
      <c r="E527" t="s">
        <v>1356</v>
      </c>
      <c r="F527">
        <v>120.815707</v>
      </c>
      <c r="G527">
        <v>24.660153999999999</v>
      </c>
      <c r="J527" t="str">
        <f t="shared" si="16"/>
        <v>苗栗縣</v>
      </c>
      <c r="K527" t="str">
        <f t="shared" si="17"/>
        <v>後龍鎮</v>
      </c>
      <c r="N527" t="e">
        <f>LOOKUP(9^9,FIND({"東","西","南","北"},B527,11),{"東","西","南","北"})</f>
        <v>#N/A</v>
      </c>
    </row>
    <row r="528" spans="1:14" x14ac:dyDescent="0.25">
      <c r="A528" t="s">
        <v>533</v>
      </c>
      <c r="B528" t="s">
        <v>1122</v>
      </c>
      <c r="C528">
        <v>0</v>
      </c>
      <c r="D528">
        <v>1</v>
      </c>
      <c r="E528" t="s">
        <v>1224</v>
      </c>
      <c r="F528">
        <v>120.165251</v>
      </c>
      <c r="G528">
        <v>23.437771999999999</v>
      </c>
      <c r="J528" t="str">
        <f t="shared" si="16"/>
        <v>嘉義縣</v>
      </c>
      <c r="K528" t="str">
        <f t="shared" si="17"/>
        <v>東石鄉</v>
      </c>
      <c r="N528" t="e">
        <f>LOOKUP(9^9,FIND({"東","西","南","北"},B528,11),{"東","西","南","北"})</f>
        <v>#N/A</v>
      </c>
    </row>
    <row r="529" spans="1:14" x14ac:dyDescent="0.25">
      <c r="A529" t="s">
        <v>534</v>
      </c>
      <c r="B529" t="s">
        <v>1123</v>
      </c>
      <c r="C529">
        <v>0</v>
      </c>
      <c r="D529">
        <v>4</v>
      </c>
      <c r="E529" t="s">
        <v>1357</v>
      </c>
      <c r="F529">
        <v>120.166455</v>
      </c>
      <c r="G529">
        <v>23.459498</v>
      </c>
      <c r="J529" t="str">
        <f t="shared" si="16"/>
        <v>嘉義縣</v>
      </c>
      <c r="K529" t="str">
        <f t="shared" si="17"/>
        <v>東石鄉</v>
      </c>
      <c r="N529" t="e">
        <f>LOOKUP(9^9,FIND({"東","西","南","北"},B529,11),{"東","西","南","北"})</f>
        <v>#N/A</v>
      </c>
    </row>
    <row r="530" spans="1:14" x14ac:dyDescent="0.25">
      <c r="A530" t="s">
        <v>535</v>
      </c>
      <c r="B530" t="s">
        <v>1124</v>
      </c>
      <c r="C530">
        <v>0</v>
      </c>
      <c r="D530">
        <v>1</v>
      </c>
      <c r="E530" t="s">
        <v>1255</v>
      </c>
      <c r="F530">
        <v>121.056826</v>
      </c>
      <c r="G530">
        <v>25.032288000000001</v>
      </c>
      <c r="J530" t="str">
        <f t="shared" si="16"/>
        <v>桃園市</v>
      </c>
      <c r="K530" t="str">
        <f t="shared" si="17"/>
        <v>觀音區</v>
      </c>
      <c r="N530" t="str">
        <f>LOOKUP(9^9,FIND({"東","西","南","北"},B530,11),{"東","西","南","北"})</f>
        <v>南</v>
      </c>
    </row>
    <row r="531" spans="1:14" x14ac:dyDescent="0.25">
      <c r="A531" t="s">
        <v>536</v>
      </c>
      <c r="B531" t="s">
        <v>1125</v>
      </c>
      <c r="C531">
        <v>0</v>
      </c>
      <c r="D531">
        <v>1</v>
      </c>
      <c r="E531" t="s">
        <v>1225</v>
      </c>
      <c r="F531">
        <v>120.167621</v>
      </c>
      <c r="G531">
        <v>23.468135</v>
      </c>
      <c r="J531" t="str">
        <f t="shared" si="16"/>
        <v>嘉義縣</v>
      </c>
      <c r="K531" t="str">
        <f t="shared" si="17"/>
        <v>東石鄉</v>
      </c>
      <c r="N531" t="e">
        <f>LOOKUP(9^9,FIND({"東","西","南","北"},B531,11),{"東","西","南","北"})</f>
        <v>#N/A</v>
      </c>
    </row>
    <row r="532" spans="1:14" x14ac:dyDescent="0.25">
      <c r="A532" t="s">
        <v>537</v>
      </c>
      <c r="B532" t="s">
        <v>1126</v>
      </c>
      <c r="C532">
        <v>0</v>
      </c>
      <c r="D532">
        <v>1</v>
      </c>
      <c r="E532" t="s">
        <v>1197</v>
      </c>
      <c r="F532">
        <v>121.203564</v>
      </c>
      <c r="G532">
        <v>25.098662000000001</v>
      </c>
      <c r="J532" t="str">
        <f t="shared" si="16"/>
        <v>桃園市</v>
      </c>
      <c r="K532" t="str">
        <f t="shared" si="17"/>
        <v>大園區</v>
      </c>
      <c r="N532" t="e">
        <f>LOOKUP(9^9,FIND({"東","西","南","北"},B532,11),{"東","西","南","北"})</f>
        <v>#N/A</v>
      </c>
    </row>
    <row r="533" spans="1:14" x14ac:dyDescent="0.25">
      <c r="A533" t="s">
        <v>538</v>
      </c>
      <c r="B533" t="s">
        <v>1127</v>
      </c>
      <c r="C533">
        <v>0</v>
      </c>
      <c r="D533">
        <v>1</v>
      </c>
      <c r="E533" t="s">
        <v>1205</v>
      </c>
      <c r="F533">
        <v>120.29631500000001</v>
      </c>
      <c r="G533">
        <v>23.855917999999999</v>
      </c>
      <c r="J533" t="str">
        <f t="shared" si="16"/>
        <v>彰化縣</v>
      </c>
      <c r="K533" t="str">
        <f t="shared" si="17"/>
        <v>大城鄉</v>
      </c>
      <c r="N533" t="str">
        <f>LOOKUP(9^9,FIND({"東","西","南","北"},B533,11),{"東","西","南","北"})</f>
        <v>北</v>
      </c>
    </row>
    <row r="534" spans="1:14" x14ac:dyDescent="0.25">
      <c r="A534" t="s">
        <v>539</v>
      </c>
      <c r="B534" t="s">
        <v>1128</v>
      </c>
      <c r="C534">
        <v>0</v>
      </c>
      <c r="D534">
        <v>1</v>
      </c>
      <c r="E534" t="s">
        <v>1274</v>
      </c>
      <c r="F534">
        <v>120.4143</v>
      </c>
      <c r="G534">
        <v>24.070478000000001</v>
      </c>
      <c r="J534" t="str">
        <f t="shared" si="16"/>
        <v>彰化縣</v>
      </c>
      <c r="K534" t="str">
        <f t="shared" si="17"/>
        <v>鹿港鎮</v>
      </c>
      <c r="N534" t="str">
        <f>LOOKUP(9^9,FIND({"東","西","南","北"},B534,11),{"東","西","南","北"})</f>
        <v>南</v>
      </c>
    </row>
    <row r="535" spans="1:14" x14ac:dyDescent="0.25">
      <c r="A535" t="s">
        <v>540</v>
      </c>
      <c r="B535" t="s">
        <v>1129</v>
      </c>
      <c r="C535">
        <v>0</v>
      </c>
      <c r="D535">
        <v>1</v>
      </c>
      <c r="E535" t="s">
        <v>1291</v>
      </c>
      <c r="F535">
        <v>120.49268499999999</v>
      </c>
      <c r="G535">
        <v>24.184764999999999</v>
      </c>
      <c r="J535" t="str">
        <f t="shared" si="16"/>
        <v>彰化縣</v>
      </c>
      <c r="K535" t="str">
        <f t="shared" si="17"/>
        <v>伸港鄉</v>
      </c>
      <c r="N535" t="str">
        <f>LOOKUP(9^9,FIND({"東","西","南","北"},B535,11),{"東","西","南","北"})</f>
        <v>北</v>
      </c>
    </row>
    <row r="536" spans="1:14" x14ac:dyDescent="0.25">
      <c r="A536" t="s">
        <v>541</v>
      </c>
      <c r="B536" t="s">
        <v>1130</v>
      </c>
      <c r="C536">
        <v>0</v>
      </c>
      <c r="D536">
        <v>1</v>
      </c>
      <c r="E536" t="s">
        <v>1288</v>
      </c>
      <c r="F536">
        <v>121.10171099999999</v>
      </c>
      <c r="G536">
        <v>25.058060000000001</v>
      </c>
      <c r="J536" t="str">
        <f t="shared" si="16"/>
        <v>桃園市</v>
      </c>
      <c r="K536" t="str">
        <f t="shared" si="17"/>
        <v>觀音區</v>
      </c>
      <c r="N536" t="str">
        <f>LOOKUP(9^9,FIND({"東","西","南","北"},B536,11),{"東","西","南","北"})</f>
        <v>南</v>
      </c>
    </row>
    <row r="537" spans="1:14" x14ac:dyDescent="0.25">
      <c r="A537" t="s">
        <v>542</v>
      </c>
      <c r="B537" t="s">
        <v>1131</v>
      </c>
      <c r="C537">
        <v>0</v>
      </c>
      <c r="D537">
        <v>1</v>
      </c>
      <c r="E537" t="s">
        <v>1197</v>
      </c>
      <c r="F537">
        <v>120.86895</v>
      </c>
      <c r="G537">
        <v>24.722988999999998</v>
      </c>
      <c r="J537" t="str">
        <f t="shared" si="16"/>
        <v>苗栗縣</v>
      </c>
      <c r="K537" t="str">
        <f t="shared" si="17"/>
        <v>竹南鎮</v>
      </c>
      <c r="N537" t="str">
        <f>LOOKUP(9^9,FIND({"東","西","南","北"},B537,11),{"東","西","南","北"})</f>
        <v>南</v>
      </c>
    </row>
    <row r="538" spans="1:14" x14ac:dyDescent="0.25">
      <c r="A538" t="s">
        <v>543</v>
      </c>
      <c r="B538" t="s">
        <v>1132</v>
      </c>
      <c r="C538">
        <v>0</v>
      </c>
      <c r="D538">
        <v>3</v>
      </c>
      <c r="E538" t="s">
        <v>1358</v>
      </c>
      <c r="F538">
        <v>120.34121</v>
      </c>
      <c r="G538">
        <v>23.966021000000001</v>
      </c>
      <c r="J538" t="str">
        <f t="shared" si="16"/>
        <v>彰化縣</v>
      </c>
      <c r="K538" t="str">
        <f t="shared" si="17"/>
        <v>芳苑鄉</v>
      </c>
      <c r="N538" t="str">
        <f>LOOKUP(9^9,FIND({"東","西","南","北"},B538,11),{"東","西","南","北"})</f>
        <v>南</v>
      </c>
    </row>
    <row r="539" spans="1:14" x14ac:dyDescent="0.25">
      <c r="A539" t="s">
        <v>544</v>
      </c>
      <c r="B539" t="s">
        <v>1133</v>
      </c>
      <c r="C539">
        <v>0</v>
      </c>
      <c r="D539">
        <v>1</v>
      </c>
      <c r="E539" t="s">
        <v>1225</v>
      </c>
      <c r="F539">
        <v>120.767387</v>
      </c>
      <c r="G539">
        <v>24.620391999999999</v>
      </c>
      <c r="J539" t="str">
        <f t="shared" si="16"/>
        <v>苗栗縣</v>
      </c>
      <c r="K539" t="str">
        <f t="shared" si="17"/>
        <v>後龍鎮</v>
      </c>
      <c r="N539" t="str">
        <f>LOOKUP(9^9,FIND({"東","西","南","北"},B539,11),{"東","西","南","北"})</f>
        <v>南</v>
      </c>
    </row>
    <row r="540" spans="1:14" x14ac:dyDescent="0.25">
      <c r="A540" t="s">
        <v>545</v>
      </c>
      <c r="B540" t="s">
        <v>1134</v>
      </c>
      <c r="C540">
        <v>0</v>
      </c>
      <c r="D540">
        <v>2</v>
      </c>
      <c r="E540" t="s">
        <v>1240</v>
      </c>
      <c r="F540">
        <v>120.322158</v>
      </c>
      <c r="G540">
        <v>23.939181000000001</v>
      </c>
      <c r="J540" t="str">
        <f t="shared" si="16"/>
        <v>彰化縣</v>
      </c>
      <c r="K540" t="str">
        <f t="shared" si="17"/>
        <v>芳苑鄉</v>
      </c>
      <c r="N540" t="e">
        <f>LOOKUP(9^9,FIND({"東","西","南","北"},B540,11),{"東","西","南","北"})</f>
        <v>#N/A</v>
      </c>
    </row>
    <row r="541" spans="1:14" x14ac:dyDescent="0.25">
      <c r="A541" t="s">
        <v>546</v>
      </c>
      <c r="B541" t="s">
        <v>1135</v>
      </c>
      <c r="C541">
        <v>0</v>
      </c>
      <c r="D541">
        <v>3</v>
      </c>
      <c r="E541" t="s">
        <v>1359</v>
      </c>
      <c r="F541">
        <v>120.635851</v>
      </c>
      <c r="G541">
        <v>24.437201999999999</v>
      </c>
      <c r="J541" t="str">
        <f t="shared" si="16"/>
        <v>苗栗縣</v>
      </c>
      <c r="K541" t="str">
        <f t="shared" si="17"/>
        <v>苑裡鎮</v>
      </c>
      <c r="N541" t="str">
        <f>LOOKUP(9^9,FIND({"東","西","南","北"},B541,11),{"東","西","南","北"})</f>
        <v>北</v>
      </c>
    </row>
    <row r="542" spans="1:14" x14ac:dyDescent="0.25">
      <c r="A542" t="s">
        <v>547</v>
      </c>
      <c r="B542" t="s">
        <v>1136</v>
      </c>
      <c r="C542">
        <v>0</v>
      </c>
      <c r="D542">
        <v>1</v>
      </c>
      <c r="E542" t="s">
        <v>1324</v>
      </c>
      <c r="F542">
        <v>121.127415</v>
      </c>
      <c r="G542">
        <v>25.069714999999999</v>
      </c>
      <c r="J542" t="str">
        <f t="shared" si="16"/>
        <v>桃園市</v>
      </c>
      <c r="K542" t="str">
        <f t="shared" si="17"/>
        <v>觀音區</v>
      </c>
      <c r="N542" t="str">
        <f>LOOKUP(9^9,FIND({"東","西","南","北"},B542,11),{"東","西","南","北"})</f>
        <v>北</v>
      </c>
    </row>
    <row r="543" spans="1:14" x14ac:dyDescent="0.25">
      <c r="A543" t="s">
        <v>548</v>
      </c>
      <c r="B543" t="s">
        <v>1137</v>
      </c>
      <c r="C543">
        <v>0</v>
      </c>
      <c r="D543">
        <v>1</v>
      </c>
      <c r="E543" t="s">
        <v>1247</v>
      </c>
      <c r="F543">
        <v>120.365943</v>
      </c>
      <c r="G543">
        <v>23.982752999999999</v>
      </c>
      <c r="J543" t="str">
        <f t="shared" si="16"/>
        <v>彰化縣</v>
      </c>
      <c r="K543" t="str">
        <f t="shared" si="17"/>
        <v>芳苑鄉</v>
      </c>
      <c r="N543" t="str">
        <f>LOOKUP(9^9,FIND({"東","西","南","北"},B543,11),{"東","西","南","北"})</f>
        <v>南</v>
      </c>
    </row>
    <row r="544" spans="1:14" x14ac:dyDescent="0.25">
      <c r="A544" t="s">
        <v>549</v>
      </c>
      <c r="B544" t="s">
        <v>1138</v>
      </c>
      <c r="C544">
        <v>0</v>
      </c>
      <c r="D544">
        <v>2</v>
      </c>
      <c r="E544" t="s">
        <v>1224</v>
      </c>
      <c r="F544">
        <v>120.867794</v>
      </c>
      <c r="G544">
        <v>24.707138</v>
      </c>
      <c r="J544" t="str">
        <f t="shared" si="16"/>
        <v>苗栗縣</v>
      </c>
      <c r="K544" t="str">
        <f t="shared" si="17"/>
        <v>竹南鎮</v>
      </c>
      <c r="N544" t="e">
        <f>LOOKUP(9^9,FIND({"東","西","南","北"},B544,11),{"東","西","南","北"})</f>
        <v>#N/A</v>
      </c>
    </row>
    <row r="545" spans="1:14" x14ac:dyDescent="0.25">
      <c r="A545" t="s">
        <v>550</v>
      </c>
      <c r="B545" t="s">
        <v>1139</v>
      </c>
      <c r="C545">
        <v>0</v>
      </c>
      <c r="D545">
        <v>2</v>
      </c>
      <c r="E545" t="s">
        <v>1360</v>
      </c>
      <c r="F545">
        <v>121.140506</v>
      </c>
      <c r="G545">
        <v>25.070658999999999</v>
      </c>
      <c r="J545" t="str">
        <f t="shared" si="16"/>
        <v>桃園市</v>
      </c>
      <c r="K545" t="str">
        <f t="shared" si="17"/>
        <v>觀音區</v>
      </c>
      <c r="N545" t="str">
        <f>LOOKUP(9^9,FIND({"東","西","南","北"},B545,11),{"東","西","南","北"})</f>
        <v>南</v>
      </c>
    </row>
    <row r="546" spans="1:14" x14ac:dyDescent="0.25">
      <c r="A546" t="s">
        <v>551</v>
      </c>
      <c r="B546" t="s">
        <v>1140</v>
      </c>
      <c r="C546">
        <v>0</v>
      </c>
      <c r="D546">
        <v>1</v>
      </c>
      <c r="E546" t="s">
        <v>1214</v>
      </c>
      <c r="F546">
        <v>121.07667499999999</v>
      </c>
      <c r="G546">
        <v>25.043444000000001</v>
      </c>
      <c r="J546" t="str">
        <f t="shared" si="16"/>
        <v>桃園市</v>
      </c>
      <c r="K546" t="str">
        <f t="shared" si="17"/>
        <v>觀音區</v>
      </c>
      <c r="N546" t="str">
        <f>LOOKUP(9^9,FIND({"東","西","南","北"},B546,11),{"東","西","南","北"})</f>
        <v>南</v>
      </c>
    </row>
    <row r="547" spans="1:14" x14ac:dyDescent="0.25">
      <c r="A547" t="s">
        <v>552</v>
      </c>
      <c r="B547" t="s">
        <v>1141</v>
      </c>
      <c r="C547">
        <v>0</v>
      </c>
      <c r="D547">
        <v>1</v>
      </c>
      <c r="E547" t="s">
        <v>1255</v>
      </c>
      <c r="F547">
        <v>121.140506</v>
      </c>
      <c r="G547">
        <v>25.070658999999999</v>
      </c>
      <c r="J547" t="str">
        <f t="shared" si="16"/>
        <v>桃園市</v>
      </c>
      <c r="K547" t="str">
        <f t="shared" si="17"/>
        <v>觀音區</v>
      </c>
      <c r="N547" t="str">
        <f>LOOKUP(9^9,FIND({"東","西","南","北"},B547,11),{"東","西","南","北"})</f>
        <v>南</v>
      </c>
    </row>
    <row r="548" spans="1:14" x14ac:dyDescent="0.25">
      <c r="A548" t="s">
        <v>553</v>
      </c>
      <c r="B548" t="s">
        <v>1142</v>
      </c>
      <c r="C548">
        <v>0</v>
      </c>
      <c r="D548">
        <v>2</v>
      </c>
      <c r="E548" t="s">
        <v>1286</v>
      </c>
      <c r="F548">
        <v>121.17875600000001</v>
      </c>
      <c r="G548">
        <v>25.082409999999999</v>
      </c>
      <c r="J548" t="str">
        <f t="shared" si="16"/>
        <v>桃園市</v>
      </c>
      <c r="K548" t="str">
        <f t="shared" si="17"/>
        <v>大園區</v>
      </c>
      <c r="N548" t="str">
        <f>LOOKUP(9^9,FIND({"東","西","南","北"},B548,11),{"東","西","南","北"})</f>
        <v>北</v>
      </c>
    </row>
    <row r="549" spans="1:14" x14ac:dyDescent="0.25">
      <c r="A549" t="s">
        <v>554</v>
      </c>
      <c r="B549" t="s">
        <v>1143</v>
      </c>
      <c r="C549">
        <v>0</v>
      </c>
      <c r="D549">
        <v>2</v>
      </c>
      <c r="E549" t="s">
        <v>1261</v>
      </c>
      <c r="F549">
        <v>121.26603</v>
      </c>
      <c r="G549">
        <v>25.117728</v>
      </c>
      <c r="J549" t="str">
        <f t="shared" si="16"/>
        <v>桃園市</v>
      </c>
      <c r="K549" t="str">
        <f t="shared" si="17"/>
        <v>蘆竹區</v>
      </c>
      <c r="N549" t="e">
        <f>LOOKUP(9^9,FIND({"東","西","南","北"},B549,11),{"東","西","南","北"})</f>
        <v>#N/A</v>
      </c>
    </row>
    <row r="550" spans="1:14" x14ac:dyDescent="0.25">
      <c r="A550" t="s">
        <v>555</v>
      </c>
      <c r="B550" t="s">
        <v>1144</v>
      </c>
      <c r="C550">
        <v>0</v>
      </c>
      <c r="D550">
        <v>1</v>
      </c>
      <c r="E550" t="s">
        <v>1197</v>
      </c>
      <c r="F550">
        <v>120.867431</v>
      </c>
      <c r="G550">
        <v>24.704208000000001</v>
      </c>
      <c r="J550" t="str">
        <f t="shared" si="16"/>
        <v>苗栗縣</v>
      </c>
      <c r="K550" t="str">
        <f t="shared" si="17"/>
        <v>竹南鎮</v>
      </c>
      <c r="N550" t="str">
        <f>LOOKUP(9^9,FIND({"東","西","南","北"},B550,11),{"東","西","南","北"})</f>
        <v>南</v>
      </c>
    </row>
    <row r="551" spans="1:14" x14ac:dyDescent="0.25">
      <c r="A551" t="s">
        <v>556</v>
      </c>
      <c r="B551" t="s">
        <v>1145</v>
      </c>
      <c r="C551">
        <v>0</v>
      </c>
      <c r="D551">
        <v>1</v>
      </c>
      <c r="E551" t="s">
        <v>1319</v>
      </c>
      <c r="F551">
        <v>120.168074</v>
      </c>
      <c r="G551">
        <v>23.657333000000001</v>
      </c>
      <c r="J551" t="str">
        <f t="shared" si="16"/>
        <v>雲林縣</v>
      </c>
      <c r="K551" t="str">
        <f t="shared" si="17"/>
        <v>四湖鄉</v>
      </c>
      <c r="N551" t="str">
        <f>LOOKUP(9^9,FIND({"東","西","南","北"},B551,11),{"東","西","南","北"})</f>
        <v>南</v>
      </c>
    </row>
    <row r="552" spans="1:14" x14ac:dyDescent="0.25">
      <c r="A552" t="s">
        <v>557</v>
      </c>
      <c r="B552" t="s">
        <v>1146</v>
      </c>
      <c r="C552">
        <v>0</v>
      </c>
      <c r="D552">
        <v>1</v>
      </c>
      <c r="E552" t="s">
        <v>1197</v>
      </c>
      <c r="F552">
        <v>121.26642200000001</v>
      </c>
      <c r="G552">
        <v>25.117850000000001</v>
      </c>
      <c r="J552" t="str">
        <f t="shared" si="16"/>
        <v>桃園市</v>
      </c>
      <c r="K552" t="str">
        <f t="shared" si="17"/>
        <v>蘆竹區</v>
      </c>
      <c r="N552" t="e">
        <f>LOOKUP(9^9,FIND({"東","西","南","北"},B552,11),{"東","西","南","北"})</f>
        <v>#N/A</v>
      </c>
    </row>
    <row r="553" spans="1:14" x14ac:dyDescent="0.25">
      <c r="A553" t="s">
        <v>558</v>
      </c>
      <c r="B553" t="s">
        <v>1147</v>
      </c>
      <c r="C553">
        <v>0</v>
      </c>
      <c r="D553">
        <v>1</v>
      </c>
      <c r="E553" t="s">
        <v>1361</v>
      </c>
      <c r="F553">
        <v>121.17875600000001</v>
      </c>
      <c r="G553">
        <v>25.082409999999999</v>
      </c>
      <c r="J553" t="str">
        <f t="shared" si="16"/>
        <v>桃園市</v>
      </c>
      <c r="K553" t="str">
        <f t="shared" si="17"/>
        <v>大園區</v>
      </c>
      <c r="N553" t="str">
        <f>LOOKUP(9^9,FIND({"東","西","南","北"},B553,11),{"東","西","南","北"})</f>
        <v>北</v>
      </c>
    </row>
    <row r="554" spans="1:14" x14ac:dyDescent="0.25">
      <c r="A554" t="s">
        <v>559</v>
      </c>
      <c r="B554" t="s">
        <v>1148</v>
      </c>
      <c r="C554">
        <v>0</v>
      </c>
      <c r="D554">
        <v>1</v>
      </c>
      <c r="E554" t="s">
        <v>1362</v>
      </c>
      <c r="F554">
        <v>121.10892</v>
      </c>
      <c r="G554">
        <v>25.063303999999999</v>
      </c>
      <c r="J554" t="str">
        <f t="shared" si="16"/>
        <v>桃園市</v>
      </c>
      <c r="K554" t="str">
        <f t="shared" si="17"/>
        <v>觀音區</v>
      </c>
      <c r="N554" t="str">
        <f>LOOKUP(9^9,FIND({"東","西","南","北"},B554,11),{"東","西","南","北"})</f>
        <v>南</v>
      </c>
    </row>
    <row r="555" spans="1:14" x14ac:dyDescent="0.25">
      <c r="A555" t="s">
        <v>560</v>
      </c>
      <c r="B555" t="s">
        <v>1149</v>
      </c>
      <c r="C555">
        <v>0</v>
      </c>
      <c r="D555">
        <v>1</v>
      </c>
      <c r="E555" t="s">
        <v>1197</v>
      </c>
      <c r="F555">
        <v>120.168229</v>
      </c>
      <c r="G555">
        <v>23.401698</v>
      </c>
      <c r="J555" t="str">
        <f t="shared" si="16"/>
        <v>嘉義縣</v>
      </c>
      <c r="K555" t="str">
        <f t="shared" si="17"/>
        <v>東石鄉</v>
      </c>
      <c r="N555" t="e">
        <f>LOOKUP(9^9,FIND({"東","西","南","北"},B555,11),{"東","西","南","北"})</f>
        <v>#N/A</v>
      </c>
    </row>
    <row r="556" spans="1:14" x14ac:dyDescent="0.25">
      <c r="A556" t="s">
        <v>561</v>
      </c>
      <c r="B556" t="s">
        <v>1150</v>
      </c>
      <c r="C556">
        <v>0</v>
      </c>
      <c r="D556">
        <v>1</v>
      </c>
      <c r="E556" t="s">
        <v>1275</v>
      </c>
      <c r="F556">
        <v>120.783469</v>
      </c>
      <c r="G556">
        <v>24.637834999999999</v>
      </c>
      <c r="J556" t="str">
        <f t="shared" si="16"/>
        <v>苗栗縣</v>
      </c>
      <c r="K556" t="str">
        <f t="shared" si="17"/>
        <v>後龍鎮</v>
      </c>
      <c r="N556" t="str">
        <f>LOOKUP(9^9,FIND({"東","西","南","北"},B556,11),{"東","西","南","北"})</f>
        <v>南</v>
      </c>
    </row>
    <row r="557" spans="1:14" x14ac:dyDescent="0.25">
      <c r="A557" t="s">
        <v>562</v>
      </c>
      <c r="B557" t="s">
        <v>1151</v>
      </c>
      <c r="C557">
        <v>0</v>
      </c>
      <c r="D557">
        <v>2</v>
      </c>
      <c r="E557" t="s">
        <v>1203</v>
      </c>
      <c r="F557">
        <v>120.166051</v>
      </c>
      <c r="G557">
        <v>23.459344000000002</v>
      </c>
      <c r="J557" t="str">
        <f t="shared" si="16"/>
        <v>嘉義縣</v>
      </c>
      <c r="K557" t="str">
        <f t="shared" si="17"/>
        <v>東石鄉</v>
      </c>
      <c r="N557" t="e">
        <f>LOOKUP(9^9,FIND({"東","西","南","北"},B557,11),{"東","西","南","北"})</f>
        <v>#N/A</v>
      </c>
    </row>
    <row r="558" spans="1:14" x14ac:dyDescent="0.25">
      <c r="A558" t="s">
        <v>563</v>
      </c>
      <c r="B558" t="s">
        <v>757</v>
      </c>
      <c r="C558">
        <v>0</v>
      </c>
      <c r="D558">
        <v>1</v>
      </c>
      <c r="E558" t="s">
        <v>1319</v>
      </c>
      <c r="F558">
        <v>121.392605</v>
      </c>
      <c r="G558">
        <v>25.150134999999999</v>
      </c>
      <c r="J558" t="str">
        <f t="shared" si="16"/>
        <v>新北市</v>
      </c>
      <c r="K558" t="str">
        <f t="shared" si="17"/>
        <v>八里區</v>
      </c>
      <c r="N558" t="e">
        <f>LOOKUP(9^9,FIND({"東","西","南","北"},B558,11),{"東","西","南","北"})</f>
        <v>#N/A</v>
      </c>
    </row>
    <row r="559" spans="1:14" x14ac:dyDescent="0.25">
      <c r="A559" t="s">
        <v>564</v>
      </c>
      <c r="B559" t="s">
        <v>1152</v>
      </c>
      <c r="C559">
        <v>0</v>
      </c>
      <c r="D559">
        <v>2</v>
      </c>
      <c r="E559" t="s">
        <v>1239</v>
      </c>
      <c r="F559">
        <v>120.793618</v>
      </c>
      <c r="G559">
        <v>24.644413</v>
      </c>
      <c r="J559" t="str">
        <f t="shared" si="16"/>
        <v>苗栗縣</v>
      </c>
      <c r="K559" t="str">
        <f t="shared" si="17"/>
        <v>後龍鎮</v>
      </c>
      <c r="N559" t="e">
        <f>LOOKUP(9^9,FIND({"東","西","南","北"},B559,11),{"東","西","南","北"})</f>
        <v>#N/A</v>
      </c>
    </row>
    <row r="560" spans="1:14" x14ac:dyDescent="0.25">
      <c r="A560" t="s">
        <v>565</v>
      </c>
      <c r="B560" t="s">
        <v>1153</v>
      </c>
      <c r="C560">
        <v>0</v>
      </c>
      <c r="D560">
        <v>1</v>
      </c>
      <c r="E560" t="s">
        <v>1225</v>
      </c>
      <c r="F560">
        <v>120.833647</v>
      </c>
      <c r="G560">
        <v>24.668399999999998</v>
      </c>
      <c r="J560" t="str">
        <f t="shared" si="16"/>
        <v>苗栗縣</v>
      </c>
      <c r="K560" t="str">
        <f t="shared" si="17"/>
        <v>竹南鎮</v>
      </c>
      <c r="N560" t="str">
        <f>LOOKUP(9^9,FIND({"東","西","南","北"},B560,11),{"東","西","南","北"})</f>
        <v>南</v>
      </c>
    </row>
    <row r="561" spans="1:14" x14ac:dyDescent="0.25">
      <c r="A561" t="s">
        <v>566</v>
      </c>
      <c r="B561" t="s">
        <v>998</v>
      </c>
      <c r="C561">
        <v>0</v>
      </c>
      <c r="D561">
        <v>2</v>
      </c>
      <c r="E561" t="s">
        <v>1261</v>
      </c>
      <c r="F561">
        <v>120.774761</v>
      </c>
      <c r="G561">
        <v>24.626487999999998</v>
      </c>
      <c r="J561" t="str">
        <f t="shared" si="16"/>
        <v>苗栗縣</v>
      </c>
      <c r="K561" t="str">
        <f t="shared" si="17"/>
        <v>後龍鎮</v>
      </c>
      <c r="N561" t="str">
        <f>LOOKUP(9^9,FIND({"東","西","南","北"},B561,11),{"東","西","南","北"})</f>
        <v>北</v>
      </c>
    </row>
    <row r="562" spans="1:14" x14ac:dyDescent="0.25">
      <c r="A562" t="s">
        <v>567</v>
      </c>
      <c r="B562" t="s">
        <v>1154</v>
      </c>
      <c r="C562">
        <v>0</v>
      </c>
      <c r="D562">
        <v>2</v>
      </c>
      <c r="E562" t="s">
        <v>1217</v>
      </c>
      <c r="F562">
        <v>120.492773</v>
      </c>
      <c r="G562">
        <v>24.149737999999999</v>
      </c>
      <c r="J562" t="str">
        <f t="shared" si="16"/>
        <v>彰化縣</v>
      </c>
      <c r="K562" t="str">
        <f t="shared" si="17"/>
        <v>伸港鄉</v>
      </c>
      <c r="N562" t="str">
        <f>LOOKUP(9^9,FIND({"東","西","南","北"},B562,11),{"東","西","南","北"})</f>
        <v>東</v>
      </c>
    </row>
    <row r="563" spans="1:14" x14ac:dyDescent="0.25">
      <c r="A563" t="s">
        <v>568</v>
      </c>
      <c r="B563" t="s">
        <v>1155</v>
      </c>
      <c r="C563">
        <v>0</v>
      </c>
      <c r="D563">
        <v>1</v>
      </c>
      <c r="E563" t="s">
        <v>1205</v>
      </c>
      <c r="F563">
        <v>121.067724</v>
      </c>
      <c r="G563">
        <v>25.038637000000001</v>
      </c>
      <c r="J563" t="str">
        <f t="shared" si="16"/>
        <v>桃園市</v>
      </c>
      <c r="K563" t="str">
        <f t="shared" si="17"/>
        <v>觀音區</v>
      </c>
      <c r="N563" t="str">
        <f>LOOKUP(9^9,FIND({"東","西","南","北"},B563,11),{"東","西","南","北"})</f>
        <v>南</v>
      </c>
    </row>
    <row r="564" spans="1:14" x14ac:dyDescent="0.25">
      <c r="A564" t="s">
        <v>569</v>
      </c>
      <c r="B564" t="s">
        <v>1156</v>
      </c>
      <c r="C564">
        <v>0</v>
      </c>
      <c r="D564">
        <v>1</v>
      </c>
      <c r="E564" t="s">
        <v>1225</v>
      </c>
      <c r="F564">
        <v>120.84402900000001</v>
      </c>
      <c r="G564">
        <v>24.677864</v>
      </c>
      <c r="J564" t="str">
        <f t="shared" si="16"/>
        <v>苗栗縣</v>
      </c>
      <c r="K564" t="str">
        <f t="shared" si="17"/>
        <v>竹南鎮</v>
      </c>
      <c r="N564" t="e">
        <f>LOOKUP(9^9,FIND({"東","西","南","北"},B564,11),{"東","西","南","北"})</f>
        <v>#N/A</v>
      </c>
    </row>
    <row r="565" spans="1:14" x14ac:dyDescent="0.25">
      <c r="A565" t="s">
        <v>570</v>
      </c>
      <c r="B565" t="s">
        <v>1157</v>
      </c>
      <c r="C565">
        <v>0</v>
      </c>
      <c r="D565">
        <v>1</v>
      </c>
      <c r="E565" t="s">
        <v>1197</v>
      </c>
      <c r="F565">
        <v>120.086473</v>
      </c>
      <c r="G565">
        <v>23.089379000000001</v>
      </c>
      <c r="J565" t="str">
        <f t="shared" si="16"/>
        <v>臺南市</v>
      </c>
      <c r="K565" t="str">
        <f t="shared" si="17"/>
        <v>七股區</v>
      </c>
      <c r="N565" t="e">
        <f>LOOKUP(9^9,FIND({"東","西","南","北"},B565,11),{"東","西","南","北"})</f>
        <v>#N/A</v>
      </c>
    </row>
    <row r="566" spans="1:14" x14ac:dyDescent="0.25">
      <c r="A566" t="s">
        <v>571</v>
      </c>
      <c r="B566" t="s">
        <v>1158</v>
      </c>
      <c r="C566">
        <v>0</v>
      </c>
      <c r="D566">
        <v>2</v>
      </c>
      <c r="E566" t="s">
        <v>1276</v>
      </c>
      <c r="F566">
        <v>121.23486800000001</v>
      </c>
      <c r="G566">
        <v>25.110229</v>
      </c>
      <c r="J566" t="str">
        <f t="shared" si="16"/>
        <v>桃園市</v>
      </c>
      <c r="K566" t="str">
        <f t="shared" si="17"/>
        <v>大園區</v>
      </c>
      <c r="N566" t="e">
        <f>LOOKUP(9^9,FIND({"東","西","南","北"},B566,11),{"東","西","南","北"})</f>
        <v>#N/A</v>
      </c>
    </row>
    <row r="567" spans="1:14" x14ac:dyDescent="0.25">
      <c r="A567" t="s">
        <v>572</v>
      </c>
      <c r="B567" t="s">
        <v>1159</v>
      </c>
      <c r="C567">
        <v>0</v>
      </c>
      <c r="D567">
        <v>1</v>
      </c>
      <c r="E567" t="s">
        <v>1212</v>
      </c>
      <c r="F567">
        <v>120.635851</v>
      </c>
      <c r="G567">
        <v>24.437201999999999</v>
      </c>
      <c r="J567" t="str">
        <f t="shared" si="16"/>
        <v>苗栗縣</v>
      </c>
      <c r="K567" t="str">
        <f t="shared" si="17"/>
        <v>苑裡鎮</v>
      </c>
      <c r="N567" t="e">
        <f>LOOKUP(9^9,FIND({"東","西","南","北"},B567,11),{"東","西","南","北"})</f>
        <v>#N/A</v>
      </c>
    </row>
    <row r="568" spans="1:14" x14ac:dyDescent="0.25">
      <c r="A568" t="s">
        <v>573</v>
      </c>
      <c r="B568" t="s">
        <v>874</v>
      </c>
      <c r="C568">
        <v>0</v>
      </c>
      <c r="D568">
        <v>1</v>
      </c>
      <c r="E568" t="s">
        <v>1225</v>
      </c>
      <c r="F568">
        <v>120.797331</v>
      </c>
      <c r="G568">
        <v>24.645854</v>
      </c>
      <c r="J568" t="str">
        <f t="shared" si="16"/>
        <v>苗栗縣</v>
      </c>
      <c r="K568" t="str">
        <f t="shared" si="17"/>
        <v>後龍鎮</v>
      </c>
      <c r="N568" t="e">
        <f>LOOKUP(9^9,FIND({"東","西","南","北"},B568,11),{"東","西","南","北"})</f>
        <v>#N/A</v>
      </c>
    </row>
    <row r="569" spans="1:14" x14ac:dyDescent="0.25">
      <c r="A569" t="s">
        <v>574</v>
      </c>
      <c r="B569" t="s">
        <v>1160</v>
      </c>
      <c r="C569">
        <v>0</v>
      </c>
      <c r="D569">
        <v>1</v>
      </c>
      <c r="E569" t="s">
        <v>1242</v>
      </c>
      <c r="F569">
        <v>120.43904999999999</v>
      </c>
      <c r="G569">
        <v>24.125615</v>
      </c>
      <c r="J569" t="str">
        <f t="shared" si="16"/>
        <v>彰化縣</v>
      </c>
      <c r="K569" t="str">
        <f t="shared" si="17"/>
        <v>線西鄉</v>
      </c>
      <c r="N569" t="str">
        <f>LOOKUP(9^9,FIND({"東","西","南","北"},B569,11),{"東","西","南","北"})</f>
        <v>北</v>
      </c>
    </row>
    <row r="570" spans="1:14" x14ac:dyDescent="0.25">
      <c r="A570" t="s">
        <v>575</v>
      </c>
      <c r="B570" t="s">
        <v>1161</v>
      </c>
      <c r="C570">
        <v>0</v>
      </c>
      <c r="D570">
        <v>1</v>
      </c>
      <c r="E570" t="s">
        <v>1363</v>
      </c>
      <c r="F570">
        <v>120.45709100000001</v>
      </c>
      <c r="G570">
        <v>24.154491</v>
      </c>
      <c r="J570" t="str">
        <f t="shared" si="16"/>
        <v>彰化縣</v>
      </c>
      <c r="K570" t="str">
        <f t="shared" si="17"/>
        <v>伸港鄉</v>
      </c>
      <c r="N570" t="str">
        <f>LOOKUP(9^9,FIND({"東","西","南","北"},B570,11),{"東","西","南","北"})</f>
        <v>北</v>
      </c>
    </row>
    <row r="571" spans="1:14" x14ac:dyDescent="0.25">
      <c r="A571" t="s">
        <v>576</v>
      </c>
      <c r="B571" t="s">
        <v>1162</v>
      </c>
      <c r="C571">
        <v>0</v>
      </c>
      <c r="D571">
        <v>1</v>
      </c>
      <c r="E571" t="s">
        <v>1214</v>
      </c>
      <c r="F571">
        <v>121.13276999999999</v>
      </c>
      <c r="G571">
        <v>25.069858</v>
      </c>
      <c r="J571" t="str">
        <f t="shared" si="16"/>
        <v>桃園市</v>
      </c>
      <c r="K571" t="str">
        <f t="shared" si="17"/>
        <v>觀音區</v>
      </c>
      <c r="N571" t="str">
        <f>LOOKUP(9^9,FIND({"東","西","南","北"},B571,11),{"東","西","南","北"})</f>
        <v>南</v>
      </c>
    </row>
    <row r="572" spans="1:14" x14ac:dyDescent="0.25">
      <c r="A572" t="s">
        <v>577</v>
      </c>
      <c r="B572" t="s">
        <v>1163</v>
      </c>
      <c r="C572">
        <v>0</v>
      </c>
      <c r="D572">
        <v>1</v>
      </c>
      <c r="E572" t="s">
        <v>1197</v>
      </c>
      <c r="F572">
        <v>121.113754</v>
      </c>
      <c r="G572">
        <v>25.035936</v>
      </c>
      <c r="J572" t="str">
        <f t="shared" si="16"/>
        <v>桃園市</v>
      </c>
      <c r="K572" t="str">
        <f t="shared" si="17"/>
        <v>觀音區</v>
      </c>
      <c r="N572" t="str">
        <f>LOOKUP(9^9,FIND({"東","西","南","北"},B572,11),{"東","西","南","北"})</f>
        <v>南</v>
      </c>
    </row>
    <row r="573" spans="1:14" x14ac:dyDescent="0.25">
      <c r="A573" t="s">
        <v>578</v>
      </c>
      <c r="B573" t="s">
        <v>1164</v>
      </c>
      <c r="C573">
        <v>0</v>
      </c>
      <c r="D573">
        <v>1</v>
      </c>
      <c r="E573" t="s">
        <v>1202</v>
      </c>
      <c r="F573">
        <v>121.05454</v>
      </c>
      <c r="G573">
        <v>25.030415000000001</v>
      </c>
      <c r="J573" t="str">
        <f t="shared" si="16"/>
        <v>桃園市</v>
      </c>
      <c r="K573" t="str">
        <f t="shared" si="17"/>
        <v>觀音區</v>
      </c>
      <c r="N573" t="str">
        <f>LOOKUP(9^9,FIND({"東","西","南","北"},B573,11),{"東","西","南","北"})</f>
        <v>北</v>
      </c>
    </row>
    <row r="574" spans="1:14" x14ac:dyDescent="0.25">
      <c r="A574" t="s">
        <v>579</v>
      </c>
      <c r="B574" t="s">
        <v>1165</v>
      </c>
      <c r="C574">
        <v>0</v>
      </c>
      <c r="D574">
        <v>2</v>
      </c>
      <c r="E574" t="s">
        <v>1261</v>
      </c>
      <c r="F574">
        <v>120.63359199999999</v>
      </c>
      <c r="G574">
        <v>24.434116</v>
      </c>
      <c r="J574" t="str">
        <f t="shared" si="16"/>
        <v>苗栗縣</v>
      </c>
      <c r="K574" t="str">
        <f t="shared" si="17"/>
        <v>苑裡鎮</v>
      </c>
      <c r="N574" t="str">
        <f>LOOKUP(9^9,FIND({"東","西","南","北"},B574,11),{"東","西","南","北"})</f>
        <v>西</v>
      </c>
    </row>
    <row r="575" spans="1:14" x14ac:dyDescent="0.25">
      <c r="A575" t="s">
        <v>580</v>
      </c>
      <c r="B575" t="s">
        <v>1166</v>
      </c>
      <c r="C575">
        <v>0</v>
      </c>
      <c r="D575">
        <v>2</v>
      </c>
      <c r="E575" t="s">
        <v>1281</v>
      </c>
      <c r="F575">
        <v>121.384604</v>
      </c>
      <c r="G575">
        <v>25.135977</v>
      </c>
      <c r="J575" t="str">
        <f t="shared" si="16"/>
        <v>新北市</v>
      </c>
      <c r="K575" t="str">
        <f t="shared" si="17"/>
        <v>八里區</v>
      </c>
      <c r="N575" t="str">
        <f>LOOKUP(9^9,FIND({"東","西","南","北"},B575,11),{"東","西","南","北"})</f>
        <v>北</v>
      </c>
    </row>
    <row r="576" spans="1:14" x14ac:dyDescent="0.25">
      <c r="A576" t="s">
        <v>581</v>
      </c>
      <c r="B576" t="s">
        <v>1167</v>
      </c>
      <c r="C576">
        <v>0</v>
      </c>
      <c r="D576">
        <v>1</v>
      </c>
      <c r="E576" t="s">
        <v>1205</v>
      </c>
      <c r="F576">
        <v>120.27597799999999</v>
      </c>
      <c r="G576">
        <v>23.788430999999999</v>
      </c>
      <c r="J576" t="str">
        <f t="shared" si="16"/>
        <v>雲林縣</v>
      </c>
      <c r="K576" t="str">
        <f t="shared" si="17"/>
        <v>麥寮鄉</v>
      </c>
      <c r="N576" t="str">
        <f>LOOKUP(9^9,FIND({"東","西","南","北"},B576,11),{"東","西","南","北"})</f>
        <v>南</v>
      </c>
    </row>
    <row r="577" spans="1:14" x14ac:dyDescent="0.25">
      <c r="A577" t="s">
        <v>582</v>
      </c>
      <c r="B577" t="s">
        <v>1168</v>
      </c>
      <c r="C577">
        <v>0</v>
      </c>
      <c r="D577">
        <v>2</v>
      </c>
      <c r="E577" t="s">
        <v>1217</v>
      </c>
      <c r="F577">
        <v>120.143373</v>
      </c>
      <c r="G577">
        <v>23.296205</v>
      </c>
      <c r="J577" t="str">
        <f t="shared" si="16"/>
        <v>臺南市</v>
      </c>
      <c r="K577" t="str">
        <f t="shared" si="17"/>
        <v>北門區</v>
      </c>
      <c r="N577" t="e">
        <f>LOOKUP(9^9,FIND({"東","西","南","北"},B577,11),{"東","西","南","北"})</f>
        <v>#N/A</v>
      </c>
    </row>
    <row r="578" spans="1:14" x14ac:dyDescent="0.25">
      <c r="A578" t="s">
        <v>583</v>
      </c>
      <c r="B578" t="s">
        <v>1169</v>
      </c>
      <c r="C578">
        <v>0</v>
      </c>
      <c r="D578">
        <v>2</v>
      </c>
      <c r="E578" t="s">
        <v>1213</v>
      </c>
      <c r="F578">
        <v>120.161862</v>
      </c>
      <c r="G578">
        <v>23.324058000000001</v>
      </c>
      <c r="J578" t="str">
        <f t="shared" si="16"/>
        <v>嘉義縣</v>
      </c>
      <c r="K578" t="str">
        <f t="shared" si="17"/>
        <v>布袋鎮</v>
      </c>
      <c r="N578" t="str">
        <f>LOOKUP(9^9,FIND({"東","西","南","北"},B578,11),{"東","西","南","北"})</f>
        <v>南</v>
      </c>
    </row>
    <row r="579" spans="1:14" x14ac:dyDescent="0.25">
      <c r="A579" t="s">
        <v>584</v>
      </c>
      <c r="B579" t="s">
        <v>1170</v>
      </c>
      <c r="C579">
        <v>0</v>
      </c>
      <c r="D579">
        <v>1</v>
      </c>
      <c r="E579" t="s">
        <v>1197</v>
      </c>
      <c r="F579">
        <v>120.155916</v>
      </c>
      <c r="G579">
        <v>23.351025</v>
      </c>
      <c r="J579" t="str">
        <f t="shared" ref="J579:J626" si="18">LEFT(B579,3)</f>
        <v>嘉義縣</v>
      </c>
      <c r="K579" t="str">
        <f t="shared" ref="K579:K626" si="19">MID(B579,4,3)</f>
        <v>布袋鎮</v>
      </c>
      <c r="N579" t="e">
        <f>LOOKUP(9^9,FIND({"東","西","南","北"},B579,11),{"東","西","南","北"})</f>
        <v>#N/A</v>
      </c>
    </row>
    <row r="580" spans="1:14" x14ac:dyDescent="0.25">
      <c r="A580" t="s">
        <v>585</v>
      </c>
      <c r="B580" t="s">
        <v>1171</v>
      </c>
      <c r="C580">
        <v>0</v>
      </c>
      <c r="D580">
        <v>1</v>
      </c>
      <c r="E580" t="s">
        <v>1242</v>
      </c>
      <c r="F580">
        <v>121.020855</v>
      </c>
      <c r="G580">
        <v>24.987632000000001</v>
      </c>
      <c r="J580" t="str">
        <f t="shared" si="18"/>
        <v>桃園市</v>
      </c>
      <c r="K580" t="str">
        <f t="shared" si="19"/>
        <v>新屋區</v>
      </c>
      <c r="N580" t="str">
        <f>LOOKUP(9^9,FIND({"東","西","南","北"},B580,11),{"東","西","南","北"})</f>
        <v>西</v>
      </c>
    </row>
    <row r="581" spans="1:14" x14ac:dyDescent="0.25">
      <c r="A581" t="s">
        <v>586</v>
      </c>
      <c r="B581" t="s">
        <v>1172</v>
      </c>
      <c r="C581">
        <v>0</v>
      </c>
      <c r="D581">
        <v>1</v>
      </c>
      <c r="E581" t="s">
        <v>1197</v>
      </c>
      <c r="F581">
        <v>121.17875600000001</v>
      </c>
      <c r="G581">
        <v>25.082409999999999</v>
      </c>
      <c r="J581" t="str">
        <f t="shared" si="18"/>
        <v>桃園市</v>
      </c>
      <c r="K581" t="str">
        <f t="shared" si="19"/>
        <v>大園區</v>
      </c>
      <c r="N581" t="str">
        <f>LOOKUP(9^9,FIND({"東","西","南","北"},B581,11),{"東","西","南","北"})</f>
        <v>南</v>
      </c>
    </row>
    <row r="582" spans="1:14" x14ac:dyDescent="0.25">
      <c r="A582" t="s">
        <v>587</v>
      </c>
      <c r="B582" t="s">
        <v>1173</v>
      </c>
      <c r="C582">
        <v>0</v>
      </c>
      <c r="D582">
        <v>1</v>
      </c>
      <c r="E582" t="s">
        <v>1203</v>
      </c>
      <c r="F582">
        <v>121.266222</v>
      </c>
      <c r="G582">
        <v>25.117650999999999</v>
      </c>
      <c r="J582" t="str">
        <f t="shared" si="18"/>
        <v>桃園市</v>
      </c>
      <c r="K582" t="str">
        <f t="shared" si="19"/>
        <v>蘆竹區</v>
      </c>
      <c r="N582" t="e">
        <f>LOOKUP(9^9,FIND({"東","西","南","北"},B582,11),{"東","西","南","北"})</f>
        <v>#N/A</v>
      </c>
    </row>
    <row r="583" spans="1:14" x14ac:dyDescent="0.25">
      <c r="A583" t="s">
        <v>588</v>
      </c>
      <c r="B583" t="s">
        <v>1174</v>
      </c>
      <c r="C583">
        <v>0</v>
      </c>
      <c r="D583">
        <v>1</v>
      </c>
      <c r="E583" t="s">
        <v>1197</v>
      </c>
      <c r="F583">
        <v>121.193945</v>
      </c>
      <c r="G583">
        <v>25.049263</v>
      </c>
      <c r="J583" t="str">
        <f t="shared" si="18"/>
        <v>桃園市</v>
      </c>
      <c r="K583" t="str">
        <f t="shared" si="19"/>
        <v>大園區</v>
      </c>
      <c r="N583" t="str">
        <f>LOOKUP(9^9,FIND({"東","西","南","北"},B583,11),{"東","西","南","北"})</f>
        <v>北</v>
      </c>
    </row>
    <row r="584" spans="1:14" x14ac:dyDescent="0.25">
      <c r="A584" t="s">
        <v>589</v>
      </c>
      <c r="B584" t="s">
        <v>1175</v>
      </c>
      <c r="C584">
        <v>0</v>
      </c>
      <c r="D584">
        <v>1</v>
      </c>
      <c r="E584" t="s">
        <v>1197</v>
      </c>
      <c r="F584">
        <v>120.86517600000001</v>
      </c>
      <c r="G584">
        <v>24.698719000000001</v>
      </c>
      <c r="J584" t="str">
        <f t="shared" si="18"/>
        <v>苗栗縣</v>
      </c>
      <c r="K584" t="str">
        <f t="shared" si="19"/>
        <v>竹南鎮</v>
      </c>
      <c r="N584" t="str">
        <f>LOOKUP(9^9,FIND({"東","西","南","北"},B584,11),{"東","西","南","北"})</f>
        <v>南</v>
      </c>
    </row>
    <row r="585" spans="1:14" x14ac:dyDescent="0.25">
      <c r="A585" t="s">
        <v>590</v>
      </c>
      <c r="B585" t="s">
        <v>1176</v>
      </c>
      <c r="C585">
        <v>0</v>
      </c>
      <c r="D585">
        <v>1</v>
      </c>
      <c r="E585" t="s">
        <v>1227</v>
      </c>
      <c r="F585">
        <v>120.90632600000001</v>
      </c>
      <c r="G585">
        <v>24.758635999999999</v>
      </c>
      <c r="J585" t="str">
        <f t="shared" si="18"/>
        <v>新竹市</v>
      </c>
      <c r="K585" t="str">
        <f t="shared" si="19"/>
        <v>香山區</v>
      </c>
      <c r="N585" t="e">
        <f>LOOKUP(9^9,FIND({"東","西","南","北"},B585,11),{"東","西","南","北"})</f>
        <v>#N/A</v>
      </c>
    </row>
    <row r="586" spans="1:14" x14ac:dyDescent="0.25">
      <c r="A586" t="s">
        <v>591</v>
      </c>
      <c r="B586" t="s">
        <v>1177</v>
      </c>
      <c r="C586">
        <v>0</v>
      </c>
      <c r="D586">
        <v>1</v>
      </c>
      <c r="E586" t="s">
        <v>1364</v>
      </c>
      <c r="F586">
        <v>121.04428</v>
      </c>
      <c r="G586">
        <v>25.020776000000001</v>
      </c>
      <c r="J586" t="str">
        <f t="shared" si="18"/>
        <v>桃園市</v>
      </c>
      <c r="K586" t="str">
        <f t="shared" si="19"/>
        <v>觀音區</v>
      </c>
      <c r="N586" t="e">
        <f>LOOKUP(9^9,FIND({"東","西","南","北"},B586,11),{"東","西","南","北"})</f>
        <v>#N/A</v>
      </c>
    </row>
    <row r="587" spans="1:14" x14ac:dyDescent="0.25">
      <c r="A587" t="s">
        <v>592</v>
      </c>
      <c r="B587" t="s">
        <v>1178</v>
      </c>
      <c r="C587">
        <v>0</v>
      </c>
      <c r="D587">
        <v>1</v>
      </c>
      <c r="E587" t="s">
        <v>1197</v>
      </c>
      <c r="F587">
        <v>121.237217</v>
      </c>
      <c r="G587">
        <v>25.111155</v>
      </c>
      <c r="J587" t="str">
        <f t="shared" si="18"/>
        <v>桃園市</v>
      </c>
      <c r="K587" t="str">
        <f t="shared" si="19"/>
        <v>大園區</v>
      </c>
      <c r="N587" t="str">
        <f>LOOKUP(9^9,FIND({"東","西","南","北"},B587,11),{"東","西","南","北"})</f>
        <v>南</v>
      </c>
    </row>
    <row r="588" spans="1:14" x14ac:dyDescent="0.25">
      <c r="A588" t="s">
        <v>593</v>
      </c>
      <c r="B588" t="s">
        <v>1179</v>
      </c>
      <c r="C588">
        <v>0</v>
      </c>
      <c r="D588">
        <v>1</v>
      </c>
      <c r="E588" t="s">
        <v>1252</v>
      </c>
      <c r="F588">
        <v>120.97259200000001</v>
      </c>
      <c r="G588">
        <v>24.902887</v>
      </c>
      <c r="J588" t="str">
        <f t="shared" si="18"/>
        <v>新竹縣</v>
      </c>
      <c r="K588" t="str">
        <f t="shared" si="19"/>
        <v>新豐鄉</v>
      </c>
      <c r="N588" t="str">
        <f>LOOKUP(9^9,FIND({"東","西","南","北"},B588,11),{"東","西","南","北"})</f>
        <v>西</v>
      </c>
    </row>
    <row r="589" spans="1:14" x14ac:dyDescent="0.25">
      <c r="A589" t="s">
        <v>594</v>
      </c>
      <c r="B589" t="s">
        <v>1180</v>
      </c>
      <c r="C589">
        <v>0</v>
      </c>
      <c r="D589">
        <v>1</v>
      </c>
      <c r="E589" t="s">
        <v>1242</v>
      </c>
      <c r="F589">
        <v>120.5445</v>
      </c>
      <c r="G589">
        <v>24.077500000000001</v>
      </c>
      <c r="J589" t="str">
        <f t="shared" si="18"/>
        <v>彰化縣</v>
      </c>
      <c r="K589" t="str">
        <f t="shared" si="19"/>
        <v>鹿港鎮</v>
      </c>
      <c r="N589" t="str">
        <f>LOOKUP(9^9,FIND({"東","西","南","北"},B589,11),{"東","西","南","北"})</f>
        <v>南</v>
      </c>
    </row>
    <row r="590" spans="1:14" x14ac:dyDescent="0.25">
      <c r="A590" t="s">
        <v>595</v>
      </c>
      <c r="B590" t="s">
        <v>1181</v>
      </c>
      <c r="C590">
        <v>0</v>
      </c>
      <c r="D590">
        <v>1</v>
      </c>
      <c r="E590" t="s">
        <v>1205</v>
      </c>
      <c r="F590">
        <v>121.016323</v>
      </c>
      <c r="G590">
        <v>24.970462000000001</v>
      </c>
      <c r="J590" t="str">
        <f t="shared" si="18"/>
        <v>桃園市</v>
      </c>
      <c r="K590" t="str">
        <f t="shared" si="19"/>
        <v>楊梅區</v>
      </c>
      <c r="N590" t="e">
        <f>LOOKUP(9^9,FIND({"東","西","南","北"},B590,11),{"東","西","南","北"})</f>
        <v>#N/A</v>
      </c>
    </row>
    <row r="591" spans="1:14" x14ac:dyDescent="0.25">
      <c r="A591" t="s">
        <v>596</v>
      </c>
      <c r="B591" t="s">
        <v>1182</v>
      </c>
      <c r="C591">
        <v>0</v>
      </c>
      <c r="D591">
        <v>1</v>
      </c>
      <c r="E591" t="s">
        <v>1205</v>
      </c>
      <c r="F591">
        <v>121.286703</v>
      </c>
      <c r="G591">
        <v>25.116775000000001</v>
      </c>
      <c r="J591" t="str">
        <f t="shared" si="18"/>
        <v>桃園市</v>
      </c>
      <c r="K591" t="str">
        <f t="shared" si="19"/>
        <v>蘆竹區</v>
      </c>
      <c r="N591" t="e">
        <f>LOOKUP(9^9,FIND({"東","西","南","北"},B591,11),{"東","西","南","北"})</f>
        <v>#N/A</v>
      </c>
    </row>
    <row r="592" spans="1:14" x14ac:dyDescent="0.25">
      <c r="A592" t="s">
        <v>597</v>
      </c>
      <c r="B592" t="s">
        <v>1183</v>
      </c>
      <c r="C592">
        <v>0</v>
      </c>
      <c r="D592">
        <v>1</v>
      </c>
      <c r="E592" t="s">
        <v>1197</v>
      </c>
      <c r="F592">
        <v>121.116545</v>
      </c>
      <c r="G592">
        <v>25.066958</v>
      </c>
      <c r="J592" t="str">
        <f t="shared" si="18"/>
        <v>桃園市</v>
      </c>
      <c r="K592" t="str">
        <f t="shared" si="19"/>
        <v>觀音區</v>
      </c>
      <c r="N592" t="str">
        <f>LOOKUP(9^9,FIND({"東","西","南","北"},B592,11),{"東","西","南","北"})</f>
        <v>北</v>
      </c>
    </row>
    <row r="593" spans="1:14" x14ac:dyDescent="0.25">
      <c r="A593" t="s">
        <v>598</v>
      </c>
      <c r="B593" t="s">
        <v>1184</v>
      </c>
      <c r="C593">
        <v>0</v>
      </c>
      <c r="D593">
        <v>1</v>
      </c>
      <c r="E593" t="s">
        <v>1197</v>
      </c>
      <c r="F593">
        <v>120.167799</v>
      </c>
      <c r="G593">
        <v>23.468591</v>
      </c>
      <c r="J593" t="str">
        <f t="shared" si="18"/>
        <v>嘉義縣</v>
      </c>
      <c r="K593" t="str">
        <f t="shared" si="19"/>
        <v>東石鄉</v>
      </c>
      <c r="N593" t="str">
        <f>LOOKUP(9^9,FIND({"東","西","南","北"},B593,11),{"東","西","南","北"})</f>
        <v>東</v>
      </c>
    </row>
    <row r="594" spans="1:14" x14ac:dyDescent="0.25">
      <c r="A594" t="s">
        <v>599</v>
      </c>
      <c r="B594" t="s">
        <v>810</v>
      </c>
      <c r="C594">
        <v>0</v>
      </c>
      <c r="D594">
        <v>1</v>
      </c>
      <c r="E594" t="s">
        <v>1260</v>
      </c>
      <c r="F594">
        <v>121.296283</v>
      </c>
      <c r="G594">
        <v>25.120965999999999</v>
      </c>
      <c r="J594" t="str">
        <f t="shared" si="18"/>
        <v>新北市</v>
      </c>
      <c r="K594" t="str">
        <f t="shared" si="19"/>
        <v>林口區</v>
      </c>
      <c r="N594" t="e">
        <f>LOOKUP(9^9,FIND({"東","西","南","北"},B594,11),{"東","西","南","北"})</f>
        <v>#N/A</v>
      </c>
    </row>
    <row r="595" spans="1:14" x14ac:dyDescent="0.25">
      <c r="A595" t="s">
        <v>600</v>
      </c>
      <c r="B595" t="s">
        <v>1185</v>
      </c>
      <c r="C595">
        <v>0</v>
      </c>
      <c r="D595">
        <v>1</v>
      </c>
      <c r="E595" t="s">
        <v>1224</v>
      </c>
      <c r="F595">
        <v>120.86877</v>
      </c>
      <c r="G595">
        <v>24.722010000000001</v>
      </c>
      <c r="J595" t="str">
        <f t="shared" si="18"/>
        <v>苗栗縣</v>
      </c>
      <c r="K595" t="str">
        <f t="shared" si="19"/>
        <v>竹南鎮</v>
      </c>
      <c r="N595" t="e">
        <f>LOOKUP(9^9,FIND({"東","西","南","北"},B595,11),{"東","西","南","北"})</f>
        <v>#N/A</v>
      </c>
    </row>
    <row r="596" spans="1:14" x14ac:dyDescent="0.25">
      <c r="A596" t="s">
        <v>601</v>
      </c>
      <c r="B596" t="s">
        <v>1186</v>
      </c>
      <c r="C596">
        <v>0</v>
      </c>
      <c r="D596">
        <v>1</v>
      </c>
      <c r="E596" t="s">
        <v>1203</v>
      </c>
      <c r="F596">
        <v>120.645647</v>
      </c>
      <c r="G596">
        <v>24.453379000000002</v>
      </c>
      <c r="J596" t="str">
        <f t="shared" si="18"/>
        <v>苗栗縣</v>
      </c>
      <c r="K596" t="str">
        <f t="shared" si="19"/>
        <v>苑裡鎮</v>
      </c>
      <c r="N596" t="str">
        <f>LOOKUP(9^9,FIND({"東","西","南","北"},B596,11),{"東","西","南","北"})</f>
        <v>南</v>
      </c>
    </row>
    <row r="597" spans="1:14" x14ac:dyDescent="0.25">
      <c r="A597" t="s">
        <v>602</v>
      </c>
      <c r="B597" t="s">
        <v>1187</v>
      </c>
      <c r="C597">
        <v>0</v>
      </c>
      <c r="D597">
        <v>2</v>
      </c>
      <c r="E597" t="s">
        <v>1234</v>
      </c>
      <c r="F597">
        <v>121.261752</v>
      </c>
      <c r="G597">
        <v>25.119077000000001</v>
      </c>
      <c r="J597" t="str">
        <f t="shared" si="18"/>
        <v>桃園市</v>
      </c>
      <c r="K597" t="str">
        <f t="shared" si="19"/>
        <v>蘆竹區</v>
      </c>
      <c r="N597" t="e">
        <f>LOOKUP(9^9,FIND({"東","西","南","北"},B597,11),{"東","西","南","北"})</f>
        <v>#N/A</v>
      </c>
    </row>
    <row r="598" spans="1:14" x14ac:dyDescent="0.25">
      <c r="A598" t="s">
        <v>603</v>
      </c>
      <c r="B598" t="s">
        <v>1188</v>
      </c>
      <c r="C598">
        <v>0</v>
      </c>
      <c r="D598">
        <v>1</v>
      </c>
      <c r="E598" t="s">
        <v>1232</v>
      </c>
      <c r="F598">
        <v>121.069675</v>
      </c>
      <c r="G598">
        <v>25.039085</v>
      </c>
      <c r="J598" t="str">
        <f t="shared" si="18"/>
        <v>桃園市</v>
      </c>
      <c r="K598" t="str">
        <f t="shared" si="19"/>
        <v>觀音區</v>
      </c>
      <c r="N598" t="e">
        <f>LOOKUP(9^9,FIND({"東","西","南","北"},B598,11),{"東","西","南","北"})</f>
        <v>#N/A</v>
      </c>
    </row>
    <row r="599" spans="1:14" x14ac:dyDescent="0.25">
      <c r="A599" t="s">
        <v>604</v>
      </c>
      <c r="B599" t="s">
        <v>1189</v>
      </c>
      <c r="C599">
        <v>0</v>
      </c>
      <c r="D599">
        <v>1</v>
      </c>
      <c r="E599" t="s">
        <v>1225</v>
      </c>
      <c r="F599">
        <v>121.02049100000001</v>
      </c>
      <c r="G599">
        <v>24.987874999999999</v>
      </c>
      <c r="J599" t="str">
        <f t="shared" si="18"/>
        <v>桃園市</v>
      </c>
      <c r="K599" t="str">
        <f t="shared" si="19"/>
        <v>新屋區</v>
      </c>
      <c r="N599" t="e">
        <f>LOOKUP(9^9,FIND({"東","西","南","北"},B599,11),{"東","西","南","北"})</f>
        <v>#N/A</v>
      </c>
    </row>
    <row r="600" spans="1:14" x14ac:dyDescent="0.25">
      <c r="A600" t="s">
        <v>605</v>
      </c>
      <c r="B600" t="s">
        <v>1190</v>
      </c>
      <c r="C600">
        <v>0</v>
      </c>
      <c r="D600">
        <v>1</v>
      </c>
      <c r="E600" t="s">
        <v>1203</v>
      </c>
      <c r="F600">
        <v>120.96528600000001</v>
      </c>
      <c r="G600">
        <v>24.895876999999999</v>
      </c>
      <c r="J600" t="str">
        <f t="shared" si="18"/>
        <v>新竹縣</v>
      </c>
      <c r="K600" t="str">
        <f t="shared" si="19"/>
        <v>新豐鄉</v>
      </c>
      <c r="N600" t="str">
        <f>LOOKUP(9^9,FIND({"東","西","南","北"},B600,11),{"東","西","南","北"})</f>
        <v>北</v>
      </c>
    </row>
    <row r="601" spans="1:14" x14ac:dyDescent="0.25">
      <c r="A601" t="s">
        <v>606</v>
      </c>
      <c r="B601" t="s">
        <v>1191</v>
      </c>
      <c r="C601">
        <v>0</v>
      </c>
      <c r="D601">
        <v>2</v>
      </c>
      <c r="E601" t="s">
        <v>1217</v>
      </c>
      <c r="F601">
        <v>120.155705</v>
      </c>
      <c r="G601">
        <v>23.321031000000001</v>
      </c>
      <c r="J601" t="str">
        <f t="shared" si="18"/>
        <v>嘉義縣</v>
      </c>
      <c r="K601" t="str">
        <f t="shared" si="19"/>
        <v>布袋鎮</v>
      </c>
      <c r="N601" t="str">
        <f>LOOKUP(9^9,FIND({"東","西","南","北"},B601,11),{"東","西","南","北"})</f>
        <v>北</v>
      </c>
    </row>
    <row r="602" spans="1:14" x14ac:dyDescent="0.25">
      <c r="A602" t="s">
        <v>607</v>
      </c>
      <c r="B602" t="s">
        <v>810</v>
      </c>
      <c r="C602">
        <v>0</v>
      </c>
      <c r="D602">
        <v>1</v>
      </c>
      <c r="E602" t="s">
        <v>1303</v>
      </c>
      <c r="F602">
        <v>121.367766</v>
      </c>
      <c r="G602">
        <v>25.135695999999999</v>
      </c>
      <c r="J602" t="str">
        <f t="shared" si="18"/>
        <v>新北市</v>
      </c>
      <c r="K602" t="str">
        <f t="shared" si="19"/>
        <v>林口區</v>
      </c>
      <c r="N602" t="e">
        <f>LOOKUP(9^9,FIND({"東","西","南","北"},B602,11),{"東","西","南","北"})</f>
        <v>#N/A</v>
      </c>
    </row>
    <row r="603" spans="1:14" x14ac:dyDescent="0.25">
      <c r="A603" t="s">
        <v>608</v>
      </c>
      <c r="B603" t="s">
        <v>1192</v>
      </c>
      <c r="C603">
        <v>0</v>
      </c>
      <c r="D603">
        <v>1</v>
      </c>
      <c r="E603" t="s">
        <v>1205</v>
      </c>
      <c r="F603">
        <v>120.272049</v>
      </c>
      <c r="G603">
        <v>23.771342000000001</v>
      </c>
      <c r="J603" t="str">
        <f t="shared" si="18"/>
        <v>雲林縣</v>
      </c>
      <c r="K603" t="str">
        <f t="shared" si="19"/>
        <v>麥寮鄉</v>
      </c>
      <c r="N603" t="str">
        <f>LOOKUP(9^9,FIND({"東","西","南","北"},B603,11),{"東","西","南","北"})</f>
        <v>北</v>
      </c>
    </row>
    <row r="604" spans="1:14" x14ac:dyDescent="0.25">
      <c r="A604" t="s">
        <v>609</v>
      </c>
      <c r="B604" t="s">
        <v>1193</v>
      </c>
      <c r="C604">
        <v>0</v>
      </c>
      <c r="D604">
        <v>1</v>
      </c>
      <c r="E604" t="s">
        <v>1203</v>
      </c>
      <c r="F604">
        <v>120.860353</v>
      </c>
      <c r="G604">
        <v>24.693936999999998</v>
      </c>
      <c r="J604" t="str">
        <f t="shared" si="18"/>
        <v>苗栗縣</v>
      </c>
      <c r="K604" t="str">
        <f t="shared" si="19"/>
        <v>竹南鎮</v>
      </c>
      <c r="N604" t="e">
        <f>LOOKUP(9^9,FIND({"東","西","南","北"},B604,11),{"東","西","南","北"})</f>
        <v>#N/A</v>
      </c>
    </row>
    <row r="605" spans="1:14" x14ac:dyDescent="0.25">
      <c r="A605" t="s">
        <v>610</v>
      </c>
      <c r="B605" t="s">
        <v>1194</v>
      </c>
      <c r="C605">
        <v>0</v>
      </c>
      <c r="D605">
        <v>1</v>
      </c>
      <c r="E605" t="s">
        <v>1197</v>
      </c>
      <c r="F605">
        <v>121.16739099999999</v>
      </c>
      <c r="G605">
        <v>25.079041</v>
      </c>
      <c r="J605" t="str">
        <f t="shared" si="18"/>
        <v>桃園市</v>
      </c>
      <c r="K605" t="str">
        <f t="shared" si="19"/>
        <v>大園區</v>
      </c>
      <c r="N605" t="str">
        <f>LOOKUP(9^9,FIND({"東","西","南","北"},B605,11),{"東","西","南","北"})</f>
        <v>北</v>
      </c>
    </row>
    <row r="606" spans="1:14" x14ac:dyDescent="0.25">
      <c r="A606" t="s">
        <v>611</v>
      </c>
      <c r="B606" t="s">
        <v>1195</v>
      </c>
      <c r="C606">
        <v>0</v>
      </c>
      <c r="D606">
        <v>1</v>
      </c>
      <c r="E606" t="s">
        <v>1205</v>
      </c>
      <c r="F606">
        <v>120.27632</v>
      </c>
      <c r="G606">
        <v>23.789574000000002</v>
      </c>
      <c r="J606" t="str">
        <f t="shared" si="18"/>
        <v>雲林縣</v>
      </c>
      <c r="K606" t="str">
        <f t="shared" si="19"/>
        <v>麥寮鄉</v>
      </c>
      <c r="N606" t="e">
        <f>LOOKUP(9^9,FIND({"東","西","南","北"},B606,11),{"東","西","南","北"})</f>
        <v>#N/A</v>
      </c>
    </row>
    <row r="607" spans="1:14" x14ac:dyDescent="0.25">
      <c r="J607" t="str">
        <f t="shared" si="18"/>
        <v/>
      </c>
      <c r="K607" t="str">
        <f t="shared" si="19"/>
        <v/>
      </c>
      <c r="N607" t="e">
        <f>LOOKUP(9^9,FIND({"東","西","南","北"},B607,11),{"東","西","南","北"})</f>
        <v>#N/A</v>
      </c>
    </row>
    <row r="608" spans="1:14" x14ac:dyDescent="0.25">
      <c r="J608" t="str">
        <f t="shared" si="18"/>
        <v/>
      </c>
      <c r="K608" t="str">
        <f t="shared" si="19"/>
        <v/>
      </c>
      <c r="N608" t="e">
        <f>LOOKUP(9^9,FIND({"東","西","南","北"},B608,11),{"東","西","南","北"})</f>
        <v>#N/A</v>
      </c>
    </row>
    <row r="609" spans="10:14" x14ac:dyDescent="0.25">
      <c r="J609" t="str">
        <f t="shared" si="18"/>
        <v/>
      </c>
      <c r="K609" t="str">
        <f t="shared" si="19"/>
        <v/>
      </c>
      <c r="N609" t="e">
        <f>LOOKUP(9^9,FIND({"東","西","南","北"},B609,11),{"東","西","南","北"})</f>
        <v>#N/A</v>
      </c>
    </row>
    <row r="610" spans="10:14" x14ac:dyDescent="0.25">
      <c r="J610" t="str">
        <f t="shared" si="18"/>
        <v/>
      </c>
      <c r="K610" t="str">
        <f t="shared" si="19"/>
        <v/>
      </c>
      <c r="N610" t="e">
        <f>LOOKUP(9^9,FIND({"東","西","南","北"},B610,11),{"東","西","南","北"})</f>
        <v>#N/A</v>
      </c>
    </row>
    <row r="611" spans="10:14" x14ac:dyDescent="0.25">
      <c r="J611" t="str">
        <f t="shared" si="18"/>
        <v/>
      </c>
      <c r="K611" t="str">
        <f t="shared" si="19"/>
        <v/>
      </c>
      <c r="N611" t="e">
        <f>LOOKUP(9^9,FIND({"東","西","南","北"},B611,11),{"東","西","南","北"})</f>
        <v>#N/A</v>
      </c>
    </row>
    <row r="612" spans="10:14" x14ac:dyDescent="0.25">
      <c r="J612" t="str">
        <f t="shared" si="18"/>
        <v/>
      </c>
      <c r="K612" t="str">
        <f t="shared" si="19"/>
        <v/>
      </c>
      <c r="N612" t="e">
        <f>LOOKUP(9^9,FIND({"東","西","南","北"},B612,11),{"東","西","南","北"})</f>
        <v>#N/A</v>
      </c>
    </row>
    <row r="613" spans="10:14" x14ac:dyDescent="0.25">
      <c r="J613" t="str">
        <f t="shared" si="18"/>
        <v/>
      </c>
      <c r="K613" t="str">
        <f t="shared" si="19"/>
        <v/>
      </c>
      <c r="N613" t="e">
        <f>LOOKUP(9^9,FIND({"東","西","南","北"},B613,11),{"東","西","南","北"})</f>
        <v>#N/A</v>
      </c>
    </row>
    <row r="614" spans="10:14" x14ac:dyDescent="0.25">
      <c r="J614" t="str">
        <f t="shared" si="18"/>
        <v/>
      </c>
      <c r="K614" t="str">
        <f t="shared" si="19"/>
        <v/>
      </c>
      <c r="N614" t="e">
        <f>LOOKUP(9^9,FIND({"東","西","南","北"},B614,11),{"東","西","南","北"})</f>
        <v>#N/A</v>
      </c>
    </row>
    <row r="615" spans="10:14" x14ac:dyDescent="0.25">
      <c r="J615" t="str">
        <f t="shared" si="18"/>
        <v/>
      </c>
      <c r="K615" t="str">
        <f t="shared" si="19"/>
        <v/>
      </c>
      <c r="N615" t="e">
        <f>LOOKUP(9^9,FIND({"東","西","南","北"},B615,11),{"東","西","南","北"})</f>
        <v>#N/A</v>
      </c>
    </row>
    <row r="616" spans="10:14" x14ac:dyDescent="0.25">
      <c r="J616" t="str">
        <f t="shared" si="18"/>
        <v/>
      </c>
      <c r="K616" t="str">
        <f t="shared" si="19"/>
        <v/>
      </c>
      <c r="N616" t="e">
        <f>LOOKUP(9^9,FIND({"東","西","南","北"},B616,11),{"東","西","南","北"})</f>
        <v>#N/A</v>
      </c>
    </row>
    <row r="617" spans="10:14" x14ac:dyDescent="0.25">
      <c r="J617" t="str">
        <f t="shared" si="18"/>
        <v/>
      </c>
      <c r="K617" t="str">
        <f t="shared" si="19"/>
        <v/>
      </c>
      <c r="N617" t="e">
        <f>LOOKUP(9^9,FIND({"東","西","南","北"},B617,11),{"東","西","南","北"})</f>
        <v>#N/A</v>
      </c>
    </row>
    <row r="618" spans="10:14" x14ac:dyDescent="0.25">
      <c r="J618" t="str">
        <f t="shared" si="18"/>
        <v/>
      </c>
      <c r="K618" t="str">
        <f t="shared" si="19"/>
        <v/>
      </c>
      <c r="N618" t="e">
        <f>LOOKUP(9^9,FIND({"東","西","南","北"},B618,11),{"東","西","南","北"})</f>
        <v>#N/A</v>
      </c>
    </row>
    <row r="619" spans="10:14" x14ac:dyDescent="0.25">
      <c r="J619" t="str">
        <f t="shared" si="18"/>
        <v/>
      </c>
      <c r="K619" t="str">
        <f t="shared" si="19"/>
        <v/>
      </c>
      <c r="N619" t="e">
        <f>LOOKUP(9^9,FIND({"東","西","南","北"},B619,11),{"東","西","南","北"})</f>
        <v>#N/A</v>
      </c>
    </row>
    <row r="620" spans="10:14" x14ac:dyDescent="0.25">
      <c r="J620" t="str">
        <f t="shared" si="18"/>
        <v/>
      </c>
      <c r="K620" t="str">
        <f t="shared" si="19"/>
        <v/>
      </c>
      <c r="N620" t="e">
        <f>LOOKUP(9^9,FIND({"東","西","南","北"},B620,11),{"東","西","南","北"})</f>
        <v>#N/A</v>
      </c>
    </row>
    <row r="621" spans="10:14" x14ac:dyDescent="0.25">
      <c r="J621" t="str">
        <f t="shared" si="18"/>
        <v/>
      </c>
      <c r="K621" t="str">
        <f t="shared" si="19"/>
        <v/>
      </c>
      <c r="N621" t="e">
        <f>LOOKUP(9^9,FIND({"東","西","南","北"},B621,11),{"東","西","南","北"})</f>
        <v>#N/A</v>
      </c>
    </row>
    <row r="622" spans="10:14" x14ac:dyDescent="0.25">
      <c r="J622" t="str">
        <f t="shared" si="18"/>
        <v/>
      </c>
      <c r="K622" t="str">
        <f t="shared" si="19"/>
        <v/>
      </c>
      <c r="N622" t="e">
        <f>LOOKUP(9^9,FIND({"東","西","南","北"},B622,11),{"東","西","南","北"})</f>
        <v>#N/A</v>
      </c>
    </row>
    <row r="623" spans="10:14" x14ac:dyDescent="0.25">
      <c r="J623" t="str">
        <f t="shared" si="18"/>
        <v/>
      </c>
      <c r="K623" t="str">
        <f t="shared" si="19"/>
        <v/>
      </c>
      <c r="N623" t="e">
        <f>LOOKUP(9^9,FIND({"東","西","南","北"},B623,11),{"東","西","南","北"})</f>
        <v>#N/A</v>
      </c>
    </row>
    <row r="624" spans="10:14" x14ac:dyDescent="0.25">
      <c r="J624" t="str">
        <f t="shared" si="18"/>
        <v/>
      </c>
      <c r="K624" t="str">
        <f t="shared" si="19"/>
        <v/>
      </c>
      <c r="N624" t="e">
        <f>LOOKUP(9^9,FIND({"東","西","南","北"},B624,11),{"東","西","南","北"})</f>
        <v>#N/A</v>
      </c>
    </row>
    <row r="625" spans="10:14" x14ac:dyDescent="0.25">
      <c r="J625" t="str">
        <f t="shared" si="18"/>
        <v/>
      </c>
      <c r="K625" t="str">
        <f t="shared" si="19"/>
        <v/>
      </c>
      <c r="N625" t="e">
        <f>LOOKUP(9^9,FIND({"東","西","南","北"},B625,11),{"東","西","南","北"})</f>
        <v>#N/A</v>
      </c>
    </row>
    <row r="626" spans="10:14" x14ac:dyDescent="0.25">
      <c r="J626" t="str">
        <f t="shared" si="18"/>
        <v/>
      </c>
      <c r="K626" t="str">
        <f t="shared" si="19"/>
        <v/>
      </c>
      <c r="N626" t="e">
        <f>LOOKUP(9^9,FIND({"東","西","南","北"},B626,11),{"東","西","南","北"})</f>
        <v>#N/A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電機部 周怡均</dc:creator>
  <cp:lastModifiedBy>ED 電機部 周怡均</cp:lastModifiedBy>
  <dcterms:created xsi:type="dcterms:W3CDTF">2020-05-07T10:48:58Z</dcterms:created>
  <dcterms:modified xsi:type="dcterms:W3CDTF">2020-05-11T03:31:32Z</dcterms:modified>
</cp:coreProperties>
</file>